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120" yWindow="-120" windowWidth="20730" windowHeight="11160" tabRatio="6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<sst xmlns="http://schemas.openxmlformats.org/spreadsheetml/2006/main" count="1191" uniqueCount="616">
  <si>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</si>
  <si>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</si>
  <si>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</si>
  <si>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</si>
  <si>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</si>
  <si>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</si>
  <si>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</si>
  <si>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</si>
  <si>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</si>
  <si>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</si>
  <si>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</si>
  <si>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</si>
  <si>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</si>
  <si>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</si>
  <si>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</si>
  <si>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</si>
  <si>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</si>
  <si>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</si>
  <si>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</si>
  <si>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</si>
  <si>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</si>
  <si>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</si>
  <si>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</si>
  <si>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</si>
  <si>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</si>
  <si>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</si>
  <si>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</si>
  <si>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</si>
  <si>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</si>
  <si>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</si>
  <si>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</si>
  <si>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</si>
  <si>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</si>
  <si>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</si>
  <si>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</si>
  <si>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</si>
  <si>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</si>
  <si>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</si>
  <si>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</si>
  <si>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</si>
  <si>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</si>
  <si>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</si>
  <si>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</si>
  <si>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</si>
  <si>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</si>
  <si>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</si>
  <si>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</si>
  <si>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</si>
  <si>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</si>
  <si>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</si>
  <si>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</si>
  <si>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</si>
  <si>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</si>
  <si>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</si>
  <si>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</si>
  <si>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</si>
  <si>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</si>
  <si>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</si>
  <si>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</si>
  <si>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</si>
  <si>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</si>
  <si>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</si>
  <si>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</si>
  <si>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</si>
  <si>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</si>
  <si>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</si>
  <si>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</si>
  <si>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</si>
  <si>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</si>
  <si>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</si>
  <si>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</si>
  <si>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</si>
  <si>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</si>
  <si>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</si>
  <si>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</si>
  <si>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</si>
  <si>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</si>
  <si>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</si>
  <si>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</si>
  <si>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</si>
  <si>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</si>
  <si>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</si>
  <si>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</si>
  <si>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</si>
  <si>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</si>
  <si>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</si>
  <si>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</si>
  <si>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</si>
  <si>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</si>
  <si>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</si>
  <si>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</si>
  <si>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</si>
  <si>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</si>
  <si>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</si>
  <si>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</si>
  <si>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</si>
  <si>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</si>
  <si>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</si>
  <si>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</si>
  <si>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</si>
  <si>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</si>
  <si>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</si>
  <si>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</si>
  <si>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</si>
  <si>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</si>
  <si>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</si>
  <si>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</si>
  <si>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</si>
  <si>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</si>
  <si>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</si>
  <si>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</si>
  <si>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</si>
  <si>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</si>
  <si>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</si>
  <si>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</si>
  <si>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</si>
  <si>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</si>
  <si>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</si>
  <si>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</si>
  <si>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</si>
  <si>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</si>
  <si>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</si>
  <si>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</si>
  <si>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</si>
  <si>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</si>
  <si>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</si>
  <si>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</si>
  <si>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</si>
  <si>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</si>
  <si>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</si>
  <si>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</si>
  <si>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</si>
  <si>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</si>
  <si>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</si>
  <si>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</si>
  <si>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</si>
  <si>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</si>
  <si>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</si>
  <si>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</si>
  <si>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</si>
  <si>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</si>
  <si>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</si>
  <si>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</si>
  <si>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</si>
  <si>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</si>
  <si>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</si>
  <si>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</si>
  <si>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</si>
  <si>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</si>
  <si>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</si>
  <si>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</si>
  <si>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</si>
  <si>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</si>
  <si>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</si>
  <si>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</si>
  <si>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</si>
  <si>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</si>
  <si>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</si>
  <si>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</si>
  <si>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</si>
  <si>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</si>
  <si>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</si>
  <si>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</si>
  <si>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</si>
  <si>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</si>
  <si>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</si>
  <si>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</si>
  <si>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</si>
  <si>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</si>
  <si>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</si>
  <si>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</si>
  <si>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</si>
  <si>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</si>
  <si>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</si>
  <si>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</si>
  <si>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</si>
  <si>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</si>
  <si>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</si>
  <si>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</si>
  <si>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</si>
  <si>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</si>
  <si>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</si>
  <si>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</si>
  <si>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</si>
  <si>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</si>
  <si>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</si>
  <si>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</si>
  <si>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</si>
  <si>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</si>
  <si>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</si>
  <si>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</si>
  <si>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</si>
  <si>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</si>
  <si>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</si>
  <si>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</si>
  <si>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</si>
  <si>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</si>
  <si>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</si>
  <si>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</si>
  <si>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</si>
  <si>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</si>
  <si>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</si>
  <si>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</si>
  <si>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</si>
  <si>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</si>
  <si>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</si>
  <si>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</si>
  <si>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</si>
  <si>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</si>
  <si>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</si>
  <si>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岐阜県笠松町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</si>
  <si>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</si>
  <si>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</si>
  <si>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</si>
  <si>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</si>
  <si>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</si>
  <si>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</si>
  <si>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</si>
  <si>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</si>
  <si>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</si>
  <si>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</si>
  <si>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</si>
  <si>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</si>
  <si>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</si>
  <si>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</si>
  <si>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</si>
  <si>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</si>
  <si>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</si>
  <si>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</si>
  <si>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</si>
  <si>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</si>
  <si>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</si>
  <si>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</si>
  <si>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</si>
  <si>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</si>
  <si>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</si>
  <si>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</si>
  <si>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</si>
  <si>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</si>
  <si>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</si>
  <si>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</si>
  <si>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</si>
  <si>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</si>
  <si>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</si>
  <si>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</si>
  <si>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</si>
  <si>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</si>
  <si>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</si>
  <si>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</si>
  <si>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</si>
  <si>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</si>
  <si>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</si>
  <si>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</si>
  <si>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</si>
  <si>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</si>
  <si>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</si>
  <si>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</si>
  <si>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</si>
  <si>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</si>
  <si>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</si>
  <si>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</si>
  <si>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</si>
  <si>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</si>
  <si>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</si>
  <si>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</si>
  <si>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</si>
  <si>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</si>
  <si>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</si>
  <si>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</si>
  <si>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</si>
  <si>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</si>
  <si>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</si>
  <si>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</si>
  <si>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</si>
  <si>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</si>
  <si>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</si>
  <si>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</si>
  <si>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</si>
  <si>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</si>
  <si>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</si>
  <si>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</si>
  <si>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</si>
  <si>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</si>
  <si>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</si>
  <si>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</si>
  <si>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</si>
  <si>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</si>
  <si>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</si>
  <si>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</si>
  <si>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</si>
  <si>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</si>
  <si>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</si>
  <si>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</si>
  <si>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</si>
  <si>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</si>
  <si>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</si>
  <si>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</si>
  <si>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</si>
  <si>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</si>
  <si>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</si>
  <si>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</si>
  <si>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</si>
  <si>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</si>
  <si>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</si>
  <si>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</si>
  <si>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</si>
  <si>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</si>
  <si>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</si>
  <si>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</si>
  <si>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</si>
  <si>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</si>
  <si>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</si>
  <si>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</si>
  <si>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</si>
  <si>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</si>
  <si>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</si>
  <si>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</si>
  <si>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</si>
  <si>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</si>
  <si>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</si>
  <si>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</si>
  <si>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</si>
  <si>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</si>
  <si>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</si>
  <si>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</si>
  <si>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</si>
  <si>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</si>
  <si>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</si>
  <si>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</si>
  <si>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</si>
  <si>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</si>
  <si>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</si>
  <si>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</si>
  <si>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</si>
  <si>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</si>
  <si>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</si>
  <si>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</si>
  <si>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</si>
  <si>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</si>
  <si>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</si>
  <si>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</si>
  <si>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</si>
  <si>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</si>
  <si>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</si>
  <si>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</si>
  <si>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</si>
  <si>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</si>
  <si>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</si>
  <si>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</si>
  <si>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</si>
  <si>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</si>
  <si>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</si>
  <si>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</si>
  <si>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</si>
  <si>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</si>
  <si>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</si>
  <si>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</si>
  <si>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</si>
  <si>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</si>
  <si>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</si>
  <si>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</si>
  <si>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</si>
  <si>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</si>
  <si>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</si>
  <si>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</si>
  <si>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</si>
  <si>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</si>
  <si>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岐阜県笠松町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</si>
  <si>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</si>
  <si>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</si>
  <si>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</si>
  <si>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</si>
  <si>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</si>
  <si>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</si>
  <si>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</si>
  <si>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</si>
  <si>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</si>
  <si>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</si>
  <si>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</si>
  <si>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</si>
  <si>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</si>
  <si>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</si>
  <si>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</si>
  <si>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</si>
  <si>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</si>
  <si>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</si>
  <si>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</si>
  <si>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</si>
  <si>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</si>
  <si>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</si>
  <si>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</si>
  <si>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</si>
  <si>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</si>
  <si>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</si>
  <si>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</si>
  <si>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</si>
  <si>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</si>
  <si>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</si>
  <si>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</si>
  <si>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</si>
  <si>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</si>
  <si>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</si>
  <si>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</si>
  <si>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</si>
  <si>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</si>
  <si>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</si>
  <si>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</si>
  <si>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</si>
  <si>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</si>
  <si>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</si>
  <si>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</si>
  <si>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</si>
  <si>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</si>
  <si>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</si>
  <si>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</si>
  <si>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</si>
  <si>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</si>
  <si>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</si>
  <si>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</si>
  <si>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</si>
  <si>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</si>
  <si>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</si>
  <si>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</si>
  <si>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</si>
  <si>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</si>
  <si>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</si>
  <si>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</si>
  <si>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</si>
  <si>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</si>
  <si>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</si>
  <si>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</si>
  <si>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</si>
  <si>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</si>
  <si>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</si>
  <si>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</si>
  <si>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</si>
  <si>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</si>
  <si>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</si>
  <si>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</si>
  <si>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</si>
  <si>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</si>
  <si>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</si>
  <si>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</si>
  <si>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</si>
  <si>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</si>
  <si>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</si>
  <si>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</si>
  <si>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</si>
  <si>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</si>
  <si>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</si>
  <si>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</si>
  <si>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</si>
  <si>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</si>
  <si>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</si>
  <si>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</si>
  <si>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</si>
  <si>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</si>
  <si>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</si>
  <si>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</si>
  <si>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</si>
  <si>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</si>
  <si>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</si>
  <si>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</si>
  <si>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</si>
  <si>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</si>
  <si>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</si>
  <si>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</si>
  <si>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</si>
  <si>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</si>
  <si>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</si>
  <si>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</si>
  <si>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</si>
  <si>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</si>
  <si>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</si>
  <si>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</si>
  <si>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</si>
  <si>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</si>
  <si>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</si>
  <si>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</si>
  <si>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</si>
  <si>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</si>
  <si>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</si>
  <si>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</si>
  <si>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</si>
  <si>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</si>
  <si>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</si>
  <si>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</si>
  <si>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</si>
  <si>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</si>
  <si>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</si>
  <si>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</si>
  <si>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</si>
  <si>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</si>
  <si>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</si>
  <si>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</si>
  <si>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</si>
  <si>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</si>
  <si>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</si>
  <si>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</si>
  <si>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</si>
  <si>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</si>
  <si>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</si>
  <si>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</si>
  <si>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</si>
  <si>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</si>
  <si>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</si>
  <si>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</si>
  <si>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</si>
  <si>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</si>
  <si>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</si>
  <si>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</si>
  <si>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</si>
  <si>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</si>
  <si>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</si>
  <si>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</si>
  <si>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</si>
  <si>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</si>
  <si>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</si>
  <si>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</si>
  <si>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</si>
  <si>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</si>
  <si>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</si>
  <si>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</si>
  <si>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</si>
  <si>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</si>
  <si>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</si>
  <si>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</si>
  <si>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</si>
  <si>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</si>
  <si>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</si>
  <si>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</si>
  <si>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</si>
  <si>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</si>
  <si>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</si>
  <si>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</si>
  <si>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</si>
  <si>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</si>
  <si>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</si>
  <si>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</si>
  <si>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</si>
  <si>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</si>
  <si>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</si>
  <si>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</si>
  <si>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</si>
  <si>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</si>
  <si>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</si>
  <si>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</si>
  <si>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</si>
  <si>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</si>
  <si>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</si>
  <si>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</si>
  <si>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</si>
  <si>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</si>
  <si>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</si>
  <si>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</si>
  <si>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</si>
  <si>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</si>
  <si>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</si>
  <si>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</si>
  <si>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</si>
  <si>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</si>
  <si>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</si>
  <si>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</si>
  <si>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</si>
  <si>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</si>
  <si>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</si>
  <si>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</si>
  <si>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4.96</t>
  </si>
  <si>
    <t>▲ 1.90</t>
  </si>
  <si>
    <t>▲ 0.10</t>
  </si>
  <si>
    <t>水道事業会計</t>
  </si>
  <si>
    <t>一般会計</t>
  </si>
  <si>
    <t>介護保険特別会計</t>
  </si>
  <si>
    <t>下水道事業会計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</si>
  <si>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</si>
  <si>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</si>
  <si>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</si>
  <si>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</si>
  <si>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</si>
  <si>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</si>
  <si>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</si>
  <si>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</si>
  <si>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</si>
  <si>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</si>
  <si>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</si>
  <si>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</si>
  <si>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</si>
  <si>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</si>
  <si>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</si>
  <si>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</si>
  <si>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</si>
  <si>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</si>
  <si>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</si>
  <si>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岐阜県地方競馬組合</t>
    <rPh sb="0" eb="3">
      <t>ギフケン</t>
    </rPh>
    <rPh sb="3" eb="5">
      <t>チホウ</t>
    </rPh>
    <rPh sb="5" eb="7">
      <t>ケイバ</t>
    </rPh>
    <rPh sb="7" eb="9">
      <t>クミアイ</t>
    </rPh>
    <phoneticPr fontId="2"/>
  </si>
  <si>
    <t>笠松町次期ごみ処理施設整備基金</t>
    <phoneticPr fontId="19"/>
  </si>
  <si>
    <t>かさまつ応援基金</t>
    <phoneticPr fontId="19"/>
  </si>
  <si>
    <t>笠松町福祉振興基金</t>
    <phoneticPr fontId="19"/>
  </si>
  <si>
    <t>笠松町ふるさと振興基金</t>
    <phoneticPr fontId="2"/>
  </si>
  <si>
    <t>笠松町社会福祉基金</t>
    <rPh sb="3" eb="5">
      <t>シャカイ</t>
    </rPh>
    <rPh sb="5" eb="7">
      <t>フクシ</t>
    </rPh>
    <rPh sb="7" eb="9">
      <t>キキン</t>
    </rPh>
    <phoneticPr fontId="19"/>
  </si>
  <si>
    <t>-</t>
    <phoneticPr fontId="2"/>
  </si>
  <si>
    <t>基金から270百万円繰入</t>
    <rPh sb="0" eb="2">
      <t>キキン</t>
    </rPh>
    <rPh sb="7" eb="10">
      <t>ヒャクマンエン</t>
    </rPh>
    <rPh sb="10" eb="12">
      <t>クリイレ</t>
    </rPh>
    <phoneticPr fontId="2"/>
  </si>
  <si>
    <t>基金から54百万円繰入</t>
    <phoneticPr fontId="2"/>
  </si>
  <si>
    <t>基金から790百万円繰入</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</si>
  <si>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</si>
  <si>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</si>
  <si>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</si>
  <si>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</si>
  <si>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</si>
  <si>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</si>
  <si>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大型事業の借入の元金償還開始に伴い増加傾向であった実質公債費比率が、健全な財政運営に努めた結果減少に転じた。一方で、今後近年実施した排水路改良事業などの基盤整備に係る元金償還が開始されるため、引き続き起債の新規発行と返済のバランスを考慮し健全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</si>
  <si>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</si>
  <si>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</si>
  <si>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</si>
  <si>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類似団体平均値に比べ将来負担比率が高い原因としては、分母にあたる充当可能基金が類似団体に比べ少ないことが原因であると考える。
しかしながら前年度に比べると、単純な施設更新の実施ではなく、既存施設を活用して財政負担を抑えた結果、将来負担比率に大幅な改善傾向が見られる。
今後も中長期的な観点で分析し、バランスに優れた健全な財政運営に努めるとともに、公共施設等総合管理計画を基に施設の改修に努める。</t>
    <rPh sb="78" eb="80">
      <t>タンジュン</t>
    </rPh>
    <rPh sb="81" eb="83">
      <t>シセツ</t>
    </rPh>
    <rPh sb="83" eb="85">
      <t>コウシン</t>
    </rPh>
    <rPh sb="86" eb="88">
      <t>ジッシ</t>
    </rPh>
    <rPh sb="93" eb="95">
      <t>キゾン</t>
    </rPh>
    <rPh sb="95" eb="97">
      <t>シセツ</t>
    </rPh>
    <rPh sb="98" eb="100">
      <t>カツヨウ</t>
    </rPh>
    <rPh sb="102" eb="104">
      <t>ザイセイ</t>
    </rPh>
    <rPh sb="104" eb="106">
      <t>フタン</t>
    </rPh>
    <rPh sb="107" eb="108">
      <t>オサ</t>
    </rPh>
    <rPh sb="110" eb="112">
      <t>ケッカ</t>
    </rPh>
    <rPh sb="113" eb="115">
      <t>ショウライ</t>
    </rPh>
    <rPh sb="115" eb="117">
      <t>フタン</t>
    </rPh>
    <rPh sb="117" eb="119">
      <t>ヒリツ</t>
    </rPh>
    <rPh sb="120" eb="122">
      <t>オオハバ</t>
    </rPh>
    <rPh sb="123" eb="125">
      <t>カイゼン</t>
    </rPh>
    <rPh sb="125" eb="127">
      <t>ケイコウ</t>
    </rPh>
    <rPh sb="128" eb="129">
      <t>ミ</t>
    </rPh>
    <rPh sb="134" eb="136">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</si>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</sst>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072A-4BA5-BB66-612A2A81DD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35078</c:v>
                </c:pt>
                <c:pt idx="1">
                  <c:v>45440</c:v>
                </c:pt>
                <c:pt idx="2">
                  <c:v>18277</c:v>
                </c:pt>
                <c:pt idx="3">
                  <c:v>14851</c:v>
                </c:pt>
                <c:pt idx="4">
                  <c:v>12456</c:v>
                </c:pt>
              </c:numCache>
            </c:numRef>
          </c:val>
          <c:smooth val="0"/>
          <c:extLst>
            <c:ext xmlns:c16="http://schemas.microsoft.com/office/drawing/2014/chart" uri="{C3380CC4-5D6E-409C-BE32-E72D297353CC}">
              <c16:uniqueId val="{00000001-072A-4BA5-BB66-612A2A81DD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7.87</c:v>
                </c:pt>
                <c:pt idx="1">
                  <c:v>8.35</c:v>
                </c:pt>
                <c:pt idx="2">
                  <c:v>10</c:v>
                </c:pt>
                <c:pt idx="3">
                  <c:v>7.31</c:v>
                </c:pt>
                <c:pt idx="4">
                  <c:v>8.77</c:v>
                </c:pt>
              </c:numCache>
            </c:numRef>
          </c:val>
          <c:extLst>
            <c:ext xmlns:c16="http://schemas.microsoft.com/office/drawing/2014/chart" uri="{C3380CC4-5D6E-409C-BE32-E72D297353CC}">
              <c16:uniqueId val="{00000000-650A-4CC1-8680-1D7052643B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14.22</c:v>
                </c:pt>
                <c:pt idx="1">
                  <c:v>14.44</c:v>
                </c:pt>
                <c:pt idx="2">
                  <c:v>14.13</c:v>
                </c:pt>
                <c:pt idx="3">
                  <c:v>14.96</c:v>
                </c:pt>
                <c:pt idx="4">
                  <c:v>12.65</c:v>
                </c:pt>
              </c:numCache>
            </c:numRef>
          </c:val>
          <c:extLst>
            <c:ext xmlns:c16="http://schemas.microsoft.com/office/drawing/2014/chart" uri="{C3380CC4-5D6E-409C-BE32-E72D297353CC}">
              <c16:uniqueId val="{00000001-650A-4CC1-8680-1D7052643B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-4.96</c:v>
                </c:pt>
                <c:pt idx="1">
                  <c:v>0.82</c:v>
                </c:pt>
                <c:pt idx="2">
                  <c:v>1.54</c:v>
                </c:pt>
                <c:pt idx="3">
                  <c:v>-1.9</c:v>
                </c:pt>
                <c:pt idx="4">
                  <c:v>-0.1</c:v>
                </c:pt>
              </c:numCache>
            </c:numRef>
          </c:val>
          <c:smooth val="0"/>
          <c:extLst>
            <c:ext xmlns:c16="http://schemas.microsoft.com/office/drawing/2014/chart" uri="{C3380CC4-5D6E-409C-BE32-E72D297353CC}">
              <c16:uniqueId val="{00000002-650A-4CC1-8680-1D7052643B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0.57999999999999996</c:v>
                </c:pt>
                <c:pt idx="2">
                  <c:v>#N/A</c:v>
                </c:pt>
                <c:pt idx="3">
                  <c:v>0.33</c:v>
                </c:pt>
                <c:pt idx="4">
                  <c:v>#N/A</c:v>
                </c:pt>
                <c:pt idx="5">
                  <c:v>0.59</c:v>
                </c:pt>
                <c:pt idx="6">
                  <c:v>0</c:v>
                </c:pt>
                <c:pt idx="7">
                  <c:v>0</c:v>
                </c:pt>
                <c:pt idx="8">
                  <c:v>0</c:v>
                </c:pt>
                <c:pt idx="9">
                  <c:v>0</c:v>
                </c:pt>
              </c:numCache>
            </c:numRef>
          </c:val>
          <c:extLst>
            <c:ext xmlns:c16="http://schemas.microsoft.com/office/drawing/2014/chart" uri="{C3380CC4-5D6E-409C-BE32-E72D297353CC}">
              <c16:uniqueId val="{00000000-2455-4328-A3A5-AAD08C554B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55-4328-A3A5-AAD08C554B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55-4328-A3A5-AAD08C554B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455-4328-A3A5-AAD08C554B7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0.08</c:v>
                </c:pt>
                <c:pt idx="8">
                  <c:v>#N/A</c:v>
                </c:pt>
                <c:pt idx="9">
                  <c:v>0.13</c:v>
                </c:pt>
              </c:numCache>
            </c:numRef>
          </c:val>
          <c:extLst>
            <c:ext xmlns:c16="http://schemas.microsoft.com/office/drawing/2014/chart" uri="{C3380CC4-5D6E-409C-BE32-E72D297353CC}">
              <c16:uniqueId val="{00000004-2455-4328-A3A5-AAD08C554B7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2.4300000000000002</c:v>
                </c:pt>
                <c:pt idx="2">
                  <c:v>#N/A</c:v>
                </c:pt>
                <c:pt idx="3">
                  <c:v>5.75</c:v>
                </c:pt>
                <c:pt idx="4">
                  <c:v>#N/A</c:v>
                </c:pt>
                <c:pt idx="5">
                  <c:v>2.1800000000000002</c:v>
                </c:pt>
                <c:pt idx="6">
                  <c:v>#N/A</c:v>
                </c:pt>
                <c:pt idx="7">
                  <c:v>0.77</c:v>
                </c:pt>
                <c:pt idx="8">
                  <c:v>#N/A</c:v>
                </c:pt>
                <c:pt idx="9">
                  <c:v>0.75</c:v>
                </c:pt>
              </c:numCache>
            </c:numRef>
          </c:val>
          <c:extLst>
            <c:ext xmlns:c16="http://schemas.microsoft.com/office/drawing/2014/chart" uri="{C3380CC4-5D6E-409C-BE32-E72D297353CC}">
              <c16:uniqueId val="{00000005-2455-4328-A3A5-AAD08C554B7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0.39</c:v>
                </c:pt>
                <c:pt idx="8">
                  <c:v>#N/A</c:v>
                </c:pt>
                <c:pt idx="9">
                  <c:v>1.5</c:v>
                </c:pt>
              </c:numCache>
            </c:numRef>
          </c:val>
          <c:extLst>
            <c:ext xmlns:c16="http://schemas.microsoft.com/office/drawing/2014/chart" uri="{C3380CC4-5D6E-409C-BE32-E72D297353CC}">
              <c16:uniqueId val="{00000006-2455-4328-A3A5-AAD08C554B7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1.61</c:v>
                </c:pt>
                <c:pt idx="2">
                  <c:v>#N/A</c:v>
                </c:pt>
                <c:pt idx="3">
                  <c:v>1.32</c:v>
                </c:pt>
                <c:pt idx="4">
                  <c:v>#N/A</c:v>
                </c:pt>
                <c:pt idx="5">
                  <c:v>1.54</c:v>
                </c:pt>
                <c:pt idx="6">
                  <c:v>#N/A</c:v>
                </c:pt>
                <c:pt idx="7">
                  <c:v>1.8</c:v>
                </c:pt>
                <c:pt idx="8">
                  <c:v>#N/A</c:v>
                </c:pt>
                <c:pt idx="9">
                  <c:v>1.71</c:v>
                </c:pt>
              </c:numCache>
            </c:numRef>
          </c:val>
          <c:extLst>
            <c:ext xmlns:c16="http://schemas.microsoft.com/office/drawing/2014/chart" uri="{C3380CC4-5D6E-409C-BE32-E72D297353CC}">
              <c16:uniqueId val="{00000007-2455-4328-A3A5-AAD08C554B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7.86</c:v>
                </c:pt>
                <c:pt idx="2">
                  <c:v>#N/A</c:v>
                </c:pt>
                <c:pt idx="3">
                  <c:v>8.35</c:v>
                </c:pt>
                <c:pt idx="4">
                  <c:v>#N/A</c:v>
                </c:pt>
                <c:pt idx="5">
                  <c:v>10</c:v>
                </c:pt>
                <c:pt idx="6">
                  <c:v>#N/A</c:v>
                </c:pt>
                <c:pt idx="7">
                  <c:v>7.31</c:v>
                </c:pt>
                <c:pt idx="8">
                  <c:v>#N/A</c:v>
                </c:pt>
                <c:pt idx="9">
                  <c:v>8.77</c:v>
                </c:pt>
              </c:numCache>
            </c:numRef>
          </c:val>
          <c:extLst>
            <c:ext xmlns:c16="http://schemas.microsoft.com/office/drawing/2014/chart" uri="{C3380CC4-5D6E-409C-BE32-E72D297353CC}">
              <c16:uniqueId val="{00000008-2455-4328-A3A5-AAD08C554B7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9.6199999999999992</c:v>
                </c:pt>
                <c:pt idx="2">
                  <c:v>#N/A</c:v>
                </c:pt>
                <c:pt idx="3">
                  <c:v>9.23</c:v>
                </c:pt>
                <c:pt idx="4">
                  <c:v>#N/A</c:v>
                </c:pt>
                <c:pt idx="5">
                  <c:v>3.86</c:v>
                </c:pt>
                <c:pt idx="6">
                  <c:v>#N/A</c:v>
                </c:pt>
                <c:pt idx="7">
                  <c:v>16.78</c:v>
                </c:pt>
                <c:pt idx="8">
                  <c:v>#N/A</c:v>
                </c:pt>
                <c:pt idx="9">
                  <c:v>10</c:v>
                </c:pt>
              </c:numCache>
            </c:numRef>
          </c:val>
          <c:extLst>
            <c:ext xmlns:c16="http://schemas.microsoft.com/office/drawing/2014/chart" uri="{C3380CC4-5D6E-409C-BE32-E72D297353CC}">
              <c16:uniqueId val="{00000009-2455-4328-A3A5-AAD08C554B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568</c:v>
                </c:pt>
                <c:pt idx="5">
                  <c:v>591</c:v>
                </c:pt>
                <c:pt idx="8">
                  <c:v>596</c:v>
                </c:pt>
                <c:pt idx="11">
                  <c:v>577</c:v>
                </c:pt>
                <c:pt idx="14">
                  <c:v>587</c:v>
                </c:pt>
              </c:numCache>
            </c:numRef>
          </c:val>
          <c:extLst>
            <c:ext xmlns:c16="http://schemas.microsoft.com/office/drawing/2014/chart" uri="{C3380CC4-5D6E-409C-BE32-E72D297353CC}">
              <c16:uniqueId val="{00000000-A491-4712-980E-95ADE65966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91-4712-980E-95ADE65966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91-4712-980E-95ADE65966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24</c:v>
                </c:pt>
                <c:pt idx="6">
                  <c:v>28</c:v>
                </c:pt>
                <c:pt idx="9">
                  <c:v>26</c:v>
                </c:pt>
                <c:pt idx="12">
                  <c:v>33</c:v>
                </c:pt>
              </c:numCache>
            </c:numRef>
          </c:val>
          <c:extLst>
            <c:ext xmlns:c16="http://schemas.microsoft.com/office/drawing/2014/chart" uri="{C3380CC4-5D6E-409C-BE32-E72D297353CC}">
              <c16:uniqueId val="{00000003-A491-4712-980E-95ADE65966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298</c:v>
                </c:pt>
                <c:pt idx="3">
                  <c:v>301</c:v>
                </c:pt>
                <c:pt idx="6">
                  <c:v>294</c:v>
                </c:pt>
                <c:pt idx="9">
                  <c:v>269</c:v>
                </c:pt>
                <c:pt idx="12">
                  <c:v>235</c:v>
                </c:pt>
              </c:numCache>
            </c:numRef>
          </c:val>
          <c:extLst>
            <c:ext xmlns:c16="http://schemas.microsoft.com/office/drawing/2014/chart" uri="{C3380CC4-5D6E-409C-BE32-E72D297353CC}">
              <c16:uniqueId val="{00000004-A491-4712-980E-95ADE65966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91-4712-980E-95ADE65966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91-4712-980E-95ADE65966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501</c:v>
                </c:pt>
                <c:pt idx="3">
                  <c:v>525</c:v>
                </c:pt>
                <c:pt idx="6">
                  <c:v>546</c:v>
                </c:pt>
                <c:pt idx="9">
                  <c:v>531</c:v>
                </c:pt>
                <c:pt idx="12">
                  <c:v>537</c:v>
                </c:pt>
              </c:numCache>
            </c:numRef>
          </c:val>
          <c:extLst>
            <c:ext xmlns:c16="http://schemas.microsoft.com/office/drawing/2014/chart" uri="{C3380CC4-5D6E-409C-BE32-E72D297353CC}">
              <c16:uniqueId val="{00000007-A491-4712-980E-95ADE65966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256</c:v>
                </c:pt>
                <c:pt idx="2">
                  <c:v>#N/A</c:v>
                </c:pt>
                <c:pt idx="3">
                  <c:v>#N/A</c:v>
                </c:pt>
                <c:pt idx="4">
                  <c:v>259</c:v>
                </c:pt>
                <c:pt idx="5">
                  <c:v>#N/A</c:v>
                </c:pt>
                <c:pt idx="6">
                  <c:v>#N/A</c:v>
                </c:pt>
                <c:pt idx="7">
                  <c:v>272</c:v>
                </c:pt>
                <c:pt idx="8">
                  <c:v>#N/A</c:v>
                </c:pt>
                <c:pt idx="9">
                  <c:v>#N/A</c:v>
                </c:pt>
                <c:pt idx="10">
                  <c:v>249</c:v>
                </c:pt>
                <c:pt idx="11">
                  <c:v>#N/A</c:v>
                </c:pt>
                <c:pt idx="12">
                  <c:v>#N/A</c:v>
                </c:pt>
                <c:pt idx="13">
                  <c:v>218</c:v>
                </c:pt>
                <c:pt idx="14">
                  <c:v>#N/A</c:v>
                </c:pt>
              </c:numCache>
            </c:numRef>
          </c:val>
          <c:smooth val="0"/>
          <c:extLst>
            <c:ext xmlns:c16="http://schemas.microsoft.com/office/drawing/2014/chart" uri="{C3380CC4-5D6E-409C-BE32-E72D297353CC}">
              <c16:uniqueId val="{00000008-A491-4712-980E-95ADE65966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7608</c:v>
                </c:pt>
                <c:pt idx="5">
                  <c:v>7524</c:v>
                </c:pt>
                <c:pt idx="8">
                  <c:v>7364</c:v>
                </c:pt>
                <c:pt idx="11">
                  <c:v>7257</c:v>
                </c:pt>
                <c:pt idx="14">
                  <c:v>7079</c:v>
                </c:pt>
              </c:numCache>
            </c:numRef>
          </c:val>
          <c:extLst>
            <c:ext xmlns:c16="http://schemas.microsoft.com/office/drawing/2014/chart" uri="{C3380CC4-5D6E-409C-BE32-E72D297353CC}">
              <c16:uniqueId val="{00000000-BF44-4063-88AA-4FEEAF8889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c:v>
                </c:pt>
                <c:pt idx="5">
                  <c:v>0</c:v>
                </c:pt>
                <c:pt idx="8">
                  <c:v>0</c:v>
                </c:pt>
                <c:pt idx="11">
                  <c:v>0</c:v>
                </c:pt>
                <c:pt idx="14">
                  <c:v>0</c:v>
                </c:pt>
              </c:numCache>
            </c:numRef>
          </c:val>
          <c:extLst>
            <c:ext xmlns:c16="http://schemas.microsoft.com/office/drawing/2014/chart" uri="{C3380CC4-5D6E-409C-BE32-E72D297353CC}">
              <c16:uniqueId val="{00000001-BF44-4063-88AA-4FEEAF8889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1417</c:v>
                </c:pt>
                <c:pt idx="5">
                  <c:v>1260</c:v>
                </c:pt>
                <c:pt idx="8">
                  <c:v>1914</c:v>
                </c:pt>
                <c:pt idx="11">
                  <c:v>1914</c:v>
                </c:pt>
                <c:pt idx="14">
                  <c:v>1916</c:v>
                </c:pt>
              </c:numCache>
            </c:numRef>
          </c:val>
          <c:extLst>
            <c:ext xmlns:c16="http://schemas.microsoft.com/office/drawing/2014/chart" uri="{C3380CC4-5D6E-409C-BE32-E72D297353CC}">
              <c16:uniqueId val="{00000002-BF44-4063-88AA-4FEEAF8889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44-4063-88AA-4FEEAF8889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44-4063-88AA-4FEEAF8889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44-4063-88AA-4FEEAF8889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1213</c:v>
                </c:pt>
                <c:pt idx="3">
                  <c:v>1202</c:v>
                </c:pt>
                <c:pt idx="6">
                  <c:v>1171</c:v>
                </c:pt>
                <c:pt idx="9">
                  <c:v>1156</c:v>
                </c:pt>
                <c:pt idx="12">
                  <c:v>1147</c:v>
                </c:pt>
              </c:numCache>
            </c:numRef>
          </c:val>
          <c:extLst>
            <c:ext xmlns:c16="http://schemas.microsoft.com/office/drawing/2014/chart" uri="{C3380CC4-5D6E-409C-BE32-E72D297353CC}">
              <c16:uniqueId val="{00000006-BF44-4063-88AA-4FEEAF8889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150</c:v>
                </c:pt>
                <c:pt idx="3">
                  <c:v>138</c:v>
                </c:pt>
                <c:pt idx="6">
                  <c:v>134</c:v>
                </c:pt>
                <c:pt idx="9">
                  <c:v>205</c:v>
                </c:pt>
                <c:pt idx="12">
                  <c:v>417</c:v>
                </c:pt>
              </c:numCache>
            </c:numRef>
          </c:val>
          <c:extLst>
            <c:ext xmlns:c16="http://schemas.microsoft.com/office/drawing/2014/chart" uri="{C3380CC4-5D6E-409C-BE32-E72D297353CC}">
              <c16:uniqueId val="{00000007-BF44-4063-88AA-4FEEAF8889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4814</c:v>
                </c:pt>
                <c:pt idx="3">
                  <c:v>4577</c:v>
                </c:pt>
                <c:pt idx="6">
                  <c:v>4195</c:v>
                </c:pt>
                <c:pt idx="9">
                  <c:v>4170</c:v>
                </c:pt>
                <c:pt idx="12">
                  <c:v>3499</c:v>
                </c:pt>
              </c:numCache>
            </c:numRef>
          </c:val>
          <c:extLst>
            <c:ext xmlns:c16="http://schemas.microsoft.com/office/drawing/2014/chart" uri="{C3380CC4-5D6E-409C-BE32-E72D297353CC}">
              <c16:uniqueId val="{00000008-BF44-4063-88AA-4FEEAF8889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108</c:v>
                </c:pt>
                <c:pt idx="3">
                  <c:v>0</c:v>
                </c:pt>
                <c:pt idx="6">
                  <c:v>0</c:v>
                </c:pt>
                <c:pt idx="9">
                  <c:v>0</c:v>
                </c:pt>
                <c:pt idx="12">
                  <c:v>0</c:v>
                </c:pt>
              </c:numCache>
            </c:numRef>
          </c:val>
          <c:extLst>
            <c:ext xmlns:c16="http://schemas.microsoft.com/office/drawing/2014/chart" uri="{C3380CC4-5D6E-409C-BE32-E72D297353CC}">
              <c16:uniqueId val="{00000009-BF44-4063-88AA-4FEEAF8889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6657</c:v>
                </c:pt>
                <c:pt idx="3">
                  <c:v>7079</c:v>
                </c:pt>
                <c:pt idx="6">
                  <c:v>7056</c:v>
                </c:pt>
                <c:pt idx="9">
                  <c:v>6946</c:v>
                </c:pt>
                <c:pt idx="12">
                  <c:v>6775</c:v>
                </c:pt>
              </c:numCache>
            </c:numRef>
          </c:val>
          <c:extLst>
            <c:ext xmlns:c16="http://schemas.microsoft.com/office/drawing/2014/chart" uri="{C3380CC4-5D6E-409C-BE32-E72D297353CC}">
              <c16:uniqueId val="{0000000A-BF44-4063-88AA-4FEEAF8889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3817</c:v>
                </c:pt>
                <c:pt idx="2">
                  <c:v>#N/A</c:v>
                </c:pt>
                <c:pt idx="3">
                  <c:v>#N/A</c:v>
                </c:pt>
                <c:pt idx="4">
                  <c:v>4212</c:v>
                </c:pt>
                <c:pt idx="5">
                  <c:v>#N/A</c:v>
                </c:pt>
                <c:pt idx="6">
                  <c:v>#N/A</c:v>
                </c:pt>
                <c:pt idx="7">
                  <c:v>3278</c:v>
                </c:pt>
                <c:pt idx="8">
                  <c:v>#N/A</c:v>
                </c:pt>
                <c:pt idx="9">
                  <c:v>#N/A</c:v>
                </c:pt>
                <c:pt idx="10">
                  <c:v>3307</c:v>
                </c:pt>
                <c:pt idx="11">
                  <c:v>#N/A</c:v>
                </c:pt>
                <c:pt idx="12">
                  <c:v>#N/A</c:v>
                </c:pt>
                <c:pt idx="13">
                  <c:v>2842</c:v>
                </c:pt>
                <c:pt idx="14">
                  <c:v>#N/A</c:v>
                </c:pt>
              </c:numCache>
            </c:numRef>
          </c:val>
          <c:smooth val="0"/>
          <c:extLst>
            <c:ext xmlns:c16="http://schemas.microsoft.com/office/drawing/2014/chart" uri="{C3380CC4-5D6E-409C-BE32-E72D297353CC}">
              <c16:uniqueId val="{0000000B-BF44-4063-88AA-4FEEAF8889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656</c:v>
                </c:pt>
                <c:pt idx="1">
                  <c:v>693</c:v>
                </c:pt>
                <c:pt idx="2">
                  <c:v>606</c:v>
                </c:pt>
              </c:numCache>
            </c:numRef>
          </c:val>
          <c:extLst>
            <c:ext xmlns:c16="http://schemas.microsoft.com/office/drawing/2014/chart" uri="{C3380CC4-5D6E-409C-BE32-E72D297353CC}">
              <c16:uniqueId val="{00000000-643E-448D-8C8B-91BFEAAEC0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643E-448D-8C8B-91BFEAAEC0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586</c:v>
                </c:pt>
                <c:pt idx="1">
                  <c:v>585</c:v>
                </c:pt>
                <c:pt idx="2">
                  <c:v>656</c:v>
                </c:pt>
              </c:numCache>
            </c:numRef>
          </c:val>
          <c:extLst>
            <c:ext xmlns:c16="http://schemas.microsoft.com/office/drawing/2014/chart" uri="{C3380CC4-5D6E-409C-BE32-E72D297353CC}">
              <c16:uniqueId val="{00000002-643E-448D-8C8B-91BFEAAEC0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{C0BD1A02-D827-4404-A502-19DDFBE3E572}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EED-4747-BFDA-6258D8FE1F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{783EE9CB-BEAB-4503-8502-D0A737E3500A}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ED-4747-BFDA-6258D8FE1F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{464AAA80-DEC2-4BE4-B837-7011F817BC7F}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ED-4747-BFDA-6258D8FE1F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{17021895-36A0-4DAE-B965-380D74D3414D}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ED-4747-BFDA-6258D8FE1F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{8E56F0BA-FEA7-44B6-9A13-9196A4596C18}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ED-4747-BFDA-6258D8FE1F3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{55E2A808-C490-4197-B9B5-62464D9A7E7D}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EED-4747-BFDA-6258D8FE1F3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{961A2918-FF02-4363-A8DF-52D5FAEA35B8}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EED-4747-BFDA-6258D8FE1F3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{E45330A4-7C52-4B9D-A5F2-1FE7CBEF7BA0}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EED-4747-BFDA-6258D8FE1F3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{708B7F16-6CBB-42CA-B7A5-8CABF0A724BD}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EED-4747-BFDA-6258D8FE1F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84.5</c:v>
                </c:pt>
                <c:pt idx="8">
                  <c:v>77.900000000000006</c:v>
                </c:pt>
                <c:pt idx="16">
                  <c:v>78.900000000000006</c:v>
                </c:pt>
                <c:pt idx="24">
                  <c:v>77.400000000000006</c:v>
                </c:pt>
                <c:pt idx="32">
                  <c:v>77.900000000000006</c:v>
                </c:pt>
              </c:numCache>
            </c:numRef>
          </c:xVal>
          <c:yVal>
            <c:numRef>
              <c:f>公会計指標分析・財政指標組合せ分析表!$BP$51:$DC$51</c:f>
              <c:numCache>
                <c:formatCode>#,##0.0;"▲ "#,##0.0</c:formatCode>
                <c:ptCount val="40"/>
                <c:pt idx="0">
                  <c:v>95.2</c:v>
                </c:pt>
                <c:pt idx="8">
                  <c:v>105</c:v>
                </c:pt>
                <c:pt idx="16">
                  <c:v>81</c:v>
                </c:pt>
                <c:pt idx="24">
                  <c:v>81.5</c:v>
                </c:pt>
                <c:pt idx="32">
                  <c:v>67.5</c:v>
                </c:pt>
              </c:numCache>
            </c:numRef>
          </c:yVal>
          <c:smooth val="0"/>
          <c:extLst>
            <c:ext xmlns:c16="http://schemas.microsoft.com/office/drawing/2014/chart" uri="{C3380CC4-5D6E-409C-BE32-E72D297353CC}">
              <c16:uniqueId val="{00000009-7EED-4747-BFDA-6258D8FE1F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{89BA5600-0A86-4939-B363-54538756F609}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EED-4747-BFDA-6258D8FE1F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{7CCC8825-7326-44E8-B6B6-BBE7FB125716}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ED-4747-BFDA-6258D8FE1F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{F8027CAB-76DB-4407-AD4F-06633ED91EB9}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ED-4747-BFDA-6258D8FE1F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{61C76FAD-2A02-42B5-B0AB-8643516DFD35}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ED-4747-BFDA-6258D8FE1F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{AE291C2F-8511-4083-B3A0-D0A2877C16B5}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ED-4747-BFDA-6258D8FE1F3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{16EA7EF1-129B-490A-B8D9-D6AA3BFF3842}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EED-4747-BFDA-6258D8FE1F35}"/>
                </c:ext>
              </c:extLst>
            </c:dLbl>
            <c:dLbl>
              <c:idx val="16"/>
              <c:layout>
                <c:manualLayout>
                  <c:x val="-2.915008985768674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{358505C0-AEE7-4E39-9DF6-F3EA1A7C55FB}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EED-4747-BFDA-6258D8FE1F35}"/>
                </c:ext>
              </c:extLst>
            </c:dLbl>
            <c:dLbl>
              <c:idx val="24"/>
              <c:layout>
                <c:manualLayout>
                  <c:x val="-3.5010861262119719E-2"/>
                  <c:y val="-5.950631440556914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{29FCF7E1-1924-436A-8DC6-666E6F8AABBE}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EED-4747-BFDA-6258D8FE1F35}"/>
                </c:ext>
              </c:extLst>
            </c:dLbl>
            <c:dLbl>
              <c:idx val="32"/>
              <c:layout>
                <c:manualLayout>
                  <c:x val="-3.2015750650234161E-2"/>
                  <c:y val="-6.99717698061612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{CCE527EB-C456-47EE-B745-6EAF7346873B}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EED-4747-BFDA-6258D8FE1F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7EED-4747-BFDA-6258D8FE1F35}"/>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{185B3817-1B31-4296-8A0B-2A732BD0A9F3}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6C7-402D-88E9-C7A3059528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{8B521ED3-C3BC-432E-8C08-2A24BB2EBE9E}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C7-402D-88E9-C7A3059528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{35F4BFA9-C39D-4001-8AAD-0C6F95D1E52D}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C7-402D-88E9-C7A3059528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{4620C1DE-8DA4-4E51-98F1-27F7744253F1}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C7-402D-88E9-C7A3059528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{FD0929C6-EADC-4DCC-90CD-1FB06858F4FD}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C7-402D-88E9-C7A30595286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{BEE83BA8-9A92-4136-B792-8E7755274696}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6C7-402D-88E9-C7A30595286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{7BBA0B21-6DFE-4088-B92B-6C244420D10C}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6C7-402D-88E9-C7A30595286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{E3A95073-BD79-4F44-B0A4-907D0555F809}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6C7-402D-88E9-C7A30595286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{FD5FA950-802B-45F8-94BB-F54610A76C90}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6C7-402D-88E9-C7A3059528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6</c:v>
                </c:pt>
                <c:pt idx="16">
                  <c:v>6.5</c:v>
                </c:pt>
                <c:pt idx="24">
                  <c:v>6.4</c:v>
                </c:pt>
                <c:pt idx="32">
                  <c:v>6</c:v>
                </c:pt>
              </c:numCache>
            </c:numRef>
          </c:xVal>
          <c:yVal>
            <c:numRef>
              <c:f>公会計指標分析・財政指標組合せ分析表!$BP$73:$DC$73</c:f>
              <c:numCache>
                <c:formatCode>#,##0.0;"▲ "#,##0.0</c:formatCode>
                <c:ptCount val="40"/>
                <c:pt idx="0">
                  <c:v>95.2</c:v>
                </c:pt>
                <c:pt idx="8">
                  <c:v>105</c:v>
                </c:pt>
                <c:pt idx="16">
                  <c:v>81</c:v>
                </c:pt>
                <c:pt idx="24">
                  <c:v>81.5</c:v>
                </c:pt>
                <c:pt idx="32">
                  <c:v>67.5</c:v>
                </c:pt>
              </c:numCache>
            </c:numRef>
          </c:yVal>
          <c:smooth val="0"/>
          <c:extLst>
            <c:ext xmlns:c16="http://schemas.microsoft.com/office/drawing/2014/chart" uri="{C3380CC4-5D6E-409C-BE32-E72D297353CC}">
              <c16:uniqueId val="{00000009-F6C7-402D-88E9-C7A3059528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5.158701889914905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{B5EF20A0-FA24-4E02-AA69-8AE27B6248C0}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6C7-402D-88E9-C7A3059528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{62B7D494-754D-4C0F-A4BB-5B1E2D3225F7}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C7-402D-88E9-C7A3059528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{9E3F2D8F-B82C-427D-A4BE-56F3E2889B10}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C7-402D-88E9-C7A3059528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{035A26F4-D32A-4CA2-968F-CC766DA38603}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C7-402D-88E9-C7A3059528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{4B406E37-9A8E-41A9-A4E3-6F7E5744006B}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C7-402D-88E9-C7A305952868}"/>
                </c:ext>
              </c:extLst>
            </c:dLbl>
            <c:dLbl>
              <c:idx val="8"/>
              <c:layout>
                <c:manualLayout>
                  <c:x val="-1.8235628084249993E-2"/>
                  <c:y val="-5.460416314189878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{CEA50CE7-47CD-43AB-A8FD-26BD542AAAB2}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6C7-402D-88E9-C7A305952868}"/>
                </c:ext>
              </c:extLst>
            </c:dLbl>
            <c:dLbl>
              <c:idx val="16"/>
              <c:layout>
                <c:manualLayout>
                  <c:x val="-3.1697991619110633E-2"/>
                  <c:y val="-8.10582454909799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{4B8F91F5-1B44-43D4-BC56-D45027136911}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6C7-402D-88E9-C7A30595286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{196BDF7B-036D-4BA3-95D0-C45F3C97DCD1}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6C7-402D-88E9-C7A30595286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{53139F4F-0F7C-45CA-9E3E-CA0569752048}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6C7-402D-88E9-C7A3059528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F6C7-402D-88E9-C7A305952868}"/>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近年の基盤整備実施により元利償還金が</a:t>
          </a:r>
          <a:r>
            <a:rPr kumimoji="1" lang="ja-JP" altLang="en-US" sz="1100">
              <a:solidFill>
                <a:schemeClr val="dk1"/>
              </a:solidFill>
              <a:effectLst/>
              <a:latin typeface="+mn-lt"/>
              <a:ea typeface="+mn-ea"/>
              <a:cs typeface="+mn-cs"/>
            </a:rPr>
            <a:t>６百</a:t>
          </a:r>
          <a:r>
            <a:rPr kumimoji="1" lang="ja-JP" altLang="ja-JP" sz="1100">
              <a:solidFill>
                <a:schemeClr val="dk1"/>
              </a:solidFill>
              <a:effectLst/>
              <a:latin typeface="+mn-lt"/>
              <a:ea typeface="+mn-ea"/>
              <a:cs typeface="+mn-cs"/>
            </a:rPr>
            <a:t>万程度増額となった。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近年実施した排水路改良事業などの基盤整備に係る元金償還が開始され、</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増加するものと想定する。</a:t>
          </a:r>
          <a:endParaRPr lang="ja-JP" altLang="ja-JP" sz="1400">
            <a:effectLst/>
          </a:endParaRPr>
        </a:p>
        <a:p>
          <a:r>
            <a:rPr kumimoji="1" lang="ja-JP" altLang="ja-JP" sz="1100">
              <a:solidFill>
                <a:schemeClr val="dk1"/>
              </a:solidFill>
              <a:effectLst/>
              <a:latin typeface="+mn-lt"/>
              <a:ea typeface="+mn-ea"/>
              <a:cs typeface="+mn-cs"/>
            </a:rPr>
            <a:t>　引き続き、これまで以上に新規発行と返済のバランスを考慮し健全な財政運営に努める。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endParaRPr kumimoji="1" lang="en-US" altLang="ja-JP" sz="1000">
            <a:latin typeface="游ゴシック 本文"/>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近年実施している基盤整備により、一般会計等に係る地方債の現在高は同水準である。今後、</a:t>
          </a:r>
          <a:r>
            <a:rPr kumimoji="1" lang="ja-JP" altLang="en-US" sz="1100">
              <a:solidFill>
                <a:schemeClr val="dk1"/>
              </a:solidFill>
              <a:effectLst/>
              <a:latin typeface="+mn-lt"/>
              <a:ea typeface="+mn-ea"/>
              <a:cs typeface="+mn-cs"/>
            </a:rPr>
            <a:t>道路新設改良事業</a:t>
          </a:r>
          <a:r>
            <a:rPr kumimoji="1" lang="ja-JP" altLang="ja-JP" sz="1100">
              <a:solidFill>
                <a:schemeClr val="dk1"/>
              </a:solidFill>
              <a:effectLst/>
              <a:latin typeface="+mn-lt"/>
              <a:ea typeface="+mn-ea"/>
              <a:cs typeface="+mn-cs"/>
            </a:rPr>
            <a:t>などを実施するが、減少していくものと見込まれる。</a:t>
          </a:r>
          <a:endParaRPr lang="ja-JP" altLang="ja-JP" sz="1400">
            <a:effectLst/>
          </a:endParaRPr>
        </a:p>
        <a:p>
          <a:r>
            <a:rPr kumimoji="1" lang="ja-JP" altLang="ja-JP" sz="1100">
              <a:solidFill>
                <a:schemeClr val="dk1"/>
              </a:solidFill>
              <a:effectLst/>
              <a:latin typeface="+mn-lt"/>
              <a:ea typeface="+mn-ea"/>
              <a:cs typeface="+mn-cs"/>
            </a:rPr>
            <a:t>　また、下水道事業会計は財源の確保のため資本費平準化債の借入を始めたが、今後その返済が始まるため、中長期的な観点で分析し、バランスに優れた健全な財政運営に努める。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将来負担比率は昨年度から１４．０％減と大きく減少したが、これは下水道事業の繰出基準額の減により公営企業債等繰入見込額が６７１百万円減少したことが要因である。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岐阜県笠松町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個人町民税、法人町民税の増収により１億７６百万円程度積み立てた一方、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歳入予算の不足分を補うため、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となった。その他に火葬場管理運営事業や墓地管理運営事業のため「火葬場施設等整備基金」を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小中学校光文庫整備や歴史未来館展示活動推進事業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光文庫整備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基金」を２百万円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財政調整基金、その他特定目的基金の利用目的を明確にし、計画的に積立、取崩しを行っていく。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・次期ごみ処理施設整備基金：岐阜羽島衛生施設組合で計画中の次期ごみ処理施設建設に要する経費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・光文庫整備基金：小学校、中学校及び歴史未来館の図書の充実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・篤志者からの寄附金を「社会福祉基金」に１０百万円積み立てしたことによる増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・火葬場管理運営事業や墓地管理運営事業のため「火葬場施設等整備基金」を５百万円ほど取り崩したことによる減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・かさまつ応援基金：ふるさと納税として寄附のあったかさまつ応援寄附金を全額積立予定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令和元年度の決算余剰分が多額となり、その半分を積立したが、その積立額が歳入予算の不足分を補うために取り崩した額より少なかったため、８７百万円の減となった。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今後の経済変動や緊急課題に的確に対応するため、過去の実績等を踏まえ、実質単年度収支額の半分を積み立てる予定である。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積立金の利息分を積み立てることとしているため、大幅な増はない。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積立金の利息分を積み立てる予定であるが、平成２９、３０年度に実施した排水路改良事業やサイクリングロード整備事業に対する起債の償還が開始する令和４年度に償還のピークを迎えることや、今後の金利変動等による償還リスクに対応するため、必要に応じ、減債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類似団体平均値に比べ数値が高い理由としては、公共建築物の多くが昭和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年代に整備しており、その多くが大規模改修等の改修工事を行っていないのが原因と考える。今後は、公共施設等総合管理計画を基に整備に努める。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6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58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106226</xdr:rowOff>
    </xdr:from>
    <xdr:to>
      <xdr:col>19</xdr:col>
      <xdr:colOff>187325</xdr:colOff>
      <xdr:row>33</xdr:row>
      <xdr:rowOff>36376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157026</xdr:rowOff>
    </xdr:from>
    <xdr:to>
      <xdr:col>23</xdr:col>
      <xdr:colOff>85725</xdr:colOff>
      <xdr:row>33</xdr:row>
      <xdr:rowOff>998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643426"/>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152491</xdr:rowOff>
    </xdr:from>
    <xdr:to>
      <xdr:col>15</xdr:col>
      <xdr:colOff>187325</xdr:colOff>
      <xdr:row>33</xdr:row>
      <xdr:rowOff>82641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6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157026</xdr:rowOff>
    </xdr:from>
    <xdr:to>
      <xdr:col>19</xdr:col>
      <xdr:colOff>136525</xdr:colOff>
      <xdr:row>33</xdr:row>
      <xdr:rowOff>31841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5643426"/>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121648</xdr:rowOff>
    </xdr:from>
    <xdr:to>
      <xdr:col>11</xdr:col>
      <xdr:colOff>187325</xdr:colOff>
      <xdr:row>33</xdr:row>
      <xdr:rowOff>51798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6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998</xdr:rowOff>
    </xdr:from>
    <xdr:to>
      <xdr:col>15</xdr:col>
      <xdr:colOff>136525</xdr:colOff>
      <xdr:row>33</xdr:row>
      <xdr:rowOff>31841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658848"/>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153760</xdr:rowOff>
    </xdr:from>
    <xdr:to>
      <xdr:col>7</xdr:col>
      <xdr:colOff>187325</xdr:colOff>
      <xdr:row>34</xdr:row>
      <xdr:rowOff>83910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81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998</xdr:rowOff>
    </xdr:from>
    <xdr:to>
      <xdr:col>11</xdr:col>
      <xdr:colOff>136525</xdr:colOff>
      <xdr:row>34</xdr:row>
      <xdr:rowOff>33110</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1765300" y="5658848"/>
          <a:ext cx="762000" cy="20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27503</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68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73768</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731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42925</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70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75037</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90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年度から実施している排水路改良事業、平成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年度から実施のサイクリングロード整備事業、平成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実施した運動公園改修事業など、近年は大規模な施設整備に係る借り入れが続いたため、債務償還可能年数も類似団体と比べると長くなっていたが、健全な財政運営に努めた結果、改善傾向にある。今後も、新規発行と返済のバランスを考慮し健全な財政運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85415</xdr:rowOff>
    </xdr:from>
    <xdr:to>
      <xdr:col>76</xdr:col>
      <xdr:colOff>73025</xdr:colOff>
      <xdr:row>31</xdr:row>
      <xdr:rowOff>15565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2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63842</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20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92299</xdr:rowOff>
    </xdr:from>
    <xdr:to>
      <xdr:col>72</xdr:col>
      <xdr:colOff>123825</xdr:colOff>
      <xdr:row>32</xdr:row>
      <xdr:rowOff>22449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40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136215</xdr:rowOff>
    </xdr:from>
    <xdr:to>
      <xdr:col>76</xdr:col>
      <xdr:colOff>22225</xdr:colOff>
      <xdr:row>31</xdr:row>
      <xdr:rowOff>143099</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279715"/>
          <a:ext cx="711200" cy="1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62591</xdr:rowOff>
    </xdr:from>
    <xdr:to>
      <xdr:col>68</xdr:col>
      <xdr:colOff>123825</xdr:colOff>
      <xdr:row>31</xdr:row>
      <xdr:rowOff>164191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3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113391</xdr:rowOff>
    </xdr:from>
    <xdr:to>
      <xdr:col>72</xdr:col>
      <xdr:colOff>73025</xdr:colOff>
      <xdr:row>31</xdr:row>
      <xdr:rowOff>143099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428341"/>
          <a:ext cx="762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52832</xdr:rowOff>
    </xdr:from>
    <xdr:to>
      <xdr:col>64</xdr:col>
      <xdr:colOff>123825</xdr:colOff>
      <xdr:row>31</xdr:row>
      <xdr:rowOff>154432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3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103632</xdr:rowOff>
    </xdr:from>
    <xdr:to>
      <xdr:col>68</xdr:col>
      <xdr:colOff>73025</xdr:colOff>
      <xdr:row>31</xdr:row>
      <xdr:rowOff>113391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418582"/>
          <a:ext cx="762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83922</xdr:rowOff>
    </xdr:from>
    <xdr:to>
      <xdr:col>60</xdr:col>
      <xdr:colOff>123825</xdr:colOff>
      <xdr:row>32</xdr:row>
      <xdr:rowOff>14072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3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103632</xdr:rowOff>
    </xdr:from>
    <xdr:to>
      <xdr:col>64</xdr:col>
      <xdr:colOff>73025</xdr:colOff>
      <xdr:row>31</xdr:row>
      <xdr:rowOff>134722</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5418582"/>
          <a:ext cx="762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13576</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49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155318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47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145559</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46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5199</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4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133985</xdr:rowOff>
    </xdr:from>
    <xdr:to>
      <xdr:col>24</xdr:col>
      <xdr:colOff>114300</xdr:colOff>
      <xdr:row>42</xdr:row>
      <xdr:rowOff>64135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48912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707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132080</xdr:rowOff>
    </xdr:from>
    <xdr:to>
      <xdr:col>20</xdr:col>
      <xdr:colOff>38100</xdr:colOff>
      <xdr:row>42</xdr:row>
      <xdr:rowOff>62230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11430</xdr:rowOff>
    </xdr:from>
    <xdr:to>
      <xdr:col>24</xdr:col>
      <xdr:colOff>63500</xdr:colOff>
      <xdr:row>42</xdr:row>
      <xdr:rowOff>13335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72123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11430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7208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158750</xdr:rowOff>
    </xdr:from>
    <xdr:to>
      <xdr:col>10</xdr:col>
      <xdr:colOff>165100</xdr:colOff>
      <xdr:row>42</xdr:row>
      <xdr:rowOff>88900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xdr:rowOff>
    </xdr:from>
    <xdr:to>
      <xdr:col>15</xdr:col>
      <xdr:colOff>50800</xdr:colOff>
      <xdr:row>42</xdr:row>
      <xdr:rowOff>38100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7208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122555</xdr:rowOff>
    </xdr:from>
    <xdr:to>
      <xdr:col>6</xdr:col>
      <xdr:colOff>38100</xdr:colOff>
      <xdr:row>42</xdr:row>
      <xdr:rowOff>52705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1905</xdr:rowOff>
    </xdr:from>
    <xdr:to>
      <xdr:col>10</xdr:col>
      <xdr:colOff>114300</xdr:colOff>
      <xdr:row>42</xdr:row>
      <xdr:rowOff>38100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7202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53357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80027</xdr:rowOff>
    </xdr:from>
    <xdr:ext cx="469744"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784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43832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64376</xdr:rowOff>
    </xdr:from>
    <xdr:to>
      <xdr:col>55</xdr:col>
      <xdr:colOff>50800</xdr:colOff>
      <xdr:row>40</xdr:row>
      <xdr:rowOff>165976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9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42803</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66586</xdr:rowOff>
    </xdr:from>
    <xdr:to>
      <xdr:col>50</xdr:col>
      <xdr:colOff>165100</xdr:colOff>
      <xdr:row>40</xdr:row>
      <xdr:rowOff>168186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9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115176</xdr:rowOff>
    </xdr:from>
    <xdr:to>
      <xdr:col>55</xdr:col>
      <xdr:colOff>0</xdr:colOff>
      <xdr:row>40</xdr:row>
      <xdr:rowOff>117386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973176"/>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67119</xdr:rowOff>
    </xdr:from>
    <xdr:to>
      <xdr:col>46</xdr:col>
      <xdr:colOff>38100</xdr:colOff>
      <xdr:row>40</xdr:row>
      <xdr:rowOff>168719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9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117386</xdr:rowOff>
    </xdr:from>
    <xdr:to>
      <xdr:col>50</xdr:col>
      <xdr:colOff>114300</xdr:colOff>
      <xdr:row>40</xdr:row>
      <xdr:rowOff>117919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97538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68034</xdr:rowOff>
    </xdr:from>
    <xdr:to>
      <xdr:col>41</xdr:col>
      <xdr:colOff>101600</xdr:colOff>
      <xdr:row>40</xdr:row>
      <xdr:rowOff>169634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117919</xdr:rowOff>
    </xdr:from>
    <xdr:to>
      <xdr:col>45</xdr:col>
      <xdr:colOff>177800</xdr:colOff>
      <xdr:row>40</xdr:row>
      <xdr:rowOff>118834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97591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69329</xdr:rowOff>
    </xdr:from>
    <xdr:to>
      <xdr:col>36</xdr:col>
      <xdr:colOff>165100</xdr:colOff>
      <xdr:row>40</xdr:row>
      <xdr:rowOff>170929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118834</xdr:rowOff>
    </xdr:from>
    <xdr:to>
      <xdr:col>41</xdr:col>
      <xdr:colOff>50800</xdr:colOff>
      <xdr:row>40</xdr:row>
      <xdr:rowOff>120129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97683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159313</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159846</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0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160761</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0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162056</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0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169290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xdr:rowOff>
    </xdr:from>
    <xdr:to>
      <xdr:col>20</xdr:col>
      <xdr:colOff>38100</xdr:colOff>
      <xdr:row>63</xdr:row>
      <xdr:rowOff>104684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53884</xdr:rowOff>
    </xdr:from>
    <xdr:to>
      <xdr:col>24</xdr:col>
      <xdr:colOff>63500</xdr:colOff>
      <xdr:row>63</xdr:row>
      <xdr:rowOff>70213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8552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53884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8356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136978</xdr:rowOff>
    </xdr:from>
    <xdr:to>
      <xdr:col>10</xdr:col>
      <xdr:colOff>165100</xdr:colOff>
      <xdr:row>63</xdr:row>
      <xdr:rowOff>67128</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16328</xdr:rowOff>
    </xdr:from>
    <xdr:to>
      <xdr:col>15</xdr:col>
      <xdr:colOff>50800</xdr:colOff>
      <xdr:row>63</xdr:row>
      <xdr:rowOff>34290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8176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115751</xdr:rowOff>
    </xdr:from>
    <xdr:to>
      <xdr:col>6</xdr:col>
      <xdr:colOff>38100</xdr:colOff>
      <xdr:row>63</xdr:row>
      <xdr:rowOff>45901</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166551</xdr:rowOff>
    </xdr:from>
    <xdr:to>
      <xdr:col>10</xdr:col>
      <xdr:colOff>114300</xdr:colOff>
      <xdr:row>63</xdr:row>
      <xdr:rowOff>16328</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79645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95811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58255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37028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140478</xdr:rowOff>
    </xdr:from>
    <xdr:to>
      <xdr:col>55</xdr:col>
      <xdr:colOff>50800</xdr:colOff>
      <xdr:row>64</xdr:row>
      <xdr:rowOff>70628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55405</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140406</xdr:rowOff>
    </xdr:from>
    <xdr:to>
      <xdr:col>50</xdr:col>
      <xdr:colOff>165100</xdr:colOff>
      <xdr:row>64</xdr:row>
      <xdr:rowOff>70556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19756</xdr:rowOff>
    </xdr:from>
    <xdr:to>
      <xdr:col>55</xdr:col>
      <xdr:colOff>0</xdr:colOff>
      <xdr:row>64</xdr:row>
      <xdr:rowOff>19828</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9639300" y="10992556"/>
          <a:ext cx="8382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140522</xdr:rowOff>
    </xdr:from>
    <xdr:to>
      <xdr:col>46</xdr:col>
      <xdr:colOff>38100</xdr:colOff>
      <xdr:row>64</xdr:row>
      <xdr:rowOff>70672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19756</xdr:rowOff>
    </xdr:from>
    <xdr:to>
      <xdr:col>50</xdr:col>
      <xdr:colOff>114300</xdr:colOff>
      <xdr:row>64</xdr:row>
      <xdr:rowOff>19872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992556"/>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140691</xdr:rowOff>
    </xdr:from>
    <xdr:to>
      <xdr:col>41</xdr:col>
      <xdr:colOff>101600</xdr:colOff>
      <xdr:row>64</xdr:row>
      <xdr:rowOff>70841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19872</xdr:rowOff>
    </xdr:from>
    <xdr:to>
      <xdr:col>45</xdr:col>
      <xdr:colOff>177800</xdr:colOff>
      <xdr:row>64</xdr:row>
      <xdr:rowOff>20041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92672"/>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140969</xdr:rowOff>
    </xdr:from>
    <xdr:to>
      <xdr:col>36</xdr:col>
      <xdr:colOff>165100</xdr:colOff>
      <xdr:row>64</xdr:row>
      <xdr:rowOff>71119</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20041</xdr:rowOff>
    </xdr:from>
    <xdr:to>
      <xdr:col>41</xdr:col>
      <xdr:colOff>50800</xdr:colOff>
      <xdr:row>64</xdr:row>
      <xdr:rowOff>20319</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92841"/>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61683</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10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61799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10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61968</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103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62246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0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a:extLst>
            <a:ext uri="{FF2B5EF4-FFF2-40B4-BE49-F238E27FC236}">
              <a16:creationId xmlns:a16="http://schemas.microsoft.com/office/drawing/2014/main" id="{00000000-0008-0000-0100-00004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337" name="【学校施設】&#10;有形固定資産減価償却率最小値テキスト">
          <a:extLst>
            <a:ext uri="{FF2B5EF4-FFF2-40B4-BE49-F238E27FC236}">
              <a16:creationId xmlns:a16="http://schemas.microsoft.com/office/drawing/2014/main" id="{00000000-0008-0000-0100-00005101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339" name="【学校施設】&#10;有形固定資産減価償却率最大値テキスト">
          <a:extLst>
            <a:ext uri="{FF2B5EF4-FFF2-40B4-BE49-F238E27FC236}">
              <a16:creationId xmlns:a16="http://schemas.microsoft.com/office/drawing/2014/main" id="{00000000-0008-0000-0100-00005301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341" name="【学校施設】&#10;有形固定資産減価償却率平均値テキスト">
          <a:extLst>
            <a:ext uri="{FF2B5EF4-FFF2-40B4-BE49-F238E27FC236}">
              <a16:creationId xmlns:a16="http://schemas.microsoft.com/office/drawing/2014/main" id="{00000000-0008-0000-0100-00005501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16268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66057</xdr:rowOff>
    </xdr:from>
    <xdr:ext cx="405111" cy="259045"/>
    <xdr:sp macro="" textlink="">
      <xdr:nvSpPr>
        <xdr:cNvPr id="353" name="【学校施設】&#10;有形固定資産減価償却率該当値テキスト">
          <a:extLst>
            <a:ext uri="{FF2B5EF4-FFF2-40B4-BE49-F238E27FC236}">
              <a16:creationId xmlns:a16="http://schemas.microsoft.com/office/drawing/2014/main" id="{00000000-0008-0000-0100-000061010000}"/>
            </a:ext>
          </a:extLst>
        </xdr:cNvPr>
        <xdr:cNvSpPr txBox="1"/>
      </xdr:nvSpPr>
      <xdr:spPr>
        <a:xfrm>
          <a:off x="16357600" y="1069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19050</xdr:rowOff>
    </xdr:from>
    <xdr:to>
      <xdr:col>85</xdr:col>
      <xdr:colOff>127000</xdr:colOff>
      <xdr:row>63</xdr:row>
      <xdr:rowOff>30480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5481300" y="10820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124460</xdr:rowOff>
    </xdr:from>
    <xdr:to>
      <xdr:col>76</xdr:col>
      <xdr:colOff>165100</xdr:colOff>
      <xdr:row>63</xdr:row>
      <xdr:rowOff>54610</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4541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3810</xdr:rowOff>
    </xdr:from>
    <xdr:to>
      <xdr:col>81</xdr:col>
      <xdr:colOff>50800</xdr:colOff>
      <xdr:row>63</xdr:row>
      <xdr:rowOff>19050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4592300" y="10805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105410</xdr:rowOff>
    </xdr:from>
    <xdr:to>
      <xdr:col>72</xdr:col>
      <xdr:colOff>38100</xdr:colOff>
      <xdr:row>63</xdr:row>
      <xdr:rowOff>35560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365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156210</xdr:rowOff>
    </xdr:from>
    <xdr:to>
      <xdr:col>76</xdr:col>
      <xdr:colOff>114300</xdr:colOff>
      <xdr:row>63</xdr:row>
      <xdr:rowOff>3810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3703300" y="10786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88265</xdr:rowOff>
    </xdr:from>
    <xdr:to>
      <xdr:col>67</xdr:col>
      <xdr:colOff>101600</xdr:colOff>
      <xdr:row>63</xdr:row>
      <xdr:rowOff>18415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2763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139065</xdr:rowOff>
    </xdr:from>
    <xdr:to>
      <xdr:col>71</xdr:col>
      <xdr:colOff>177800</xdr:colOff>
      <xdr:row>62</xdr:row>
      <xdr:rowOff>156210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814300" y="107689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362" name="n_1aveValue【学校施設】&#10;有形固定資産減価償却率">
          <a:extLst>
            <a:ext uri="{FF2B5EF4-FFF2-40B4-BE49-F238E27FC236}">
              <a16:creationId xmlns:a16="http://schemas.microsoft.com/office/drawing/2014/main" id="{00000000-0008-0000-0100-00006A01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363" name="n_2aveValue【学校施設】&#10;有形固定資産減価償却率">
          <a:extLst>
            <a:ext uri="{FF2B5EF4-FFF2-40B4-BE49-F238E27FC236}">
              <a16:creationId xmlns:a16="http://schemas.microsoft.com/office/drawing/2014/main" id="{00000000-0008-0000-0100-00006B01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364" name="n_3aveValue【学校施設】&#10;有形固定資産減価償却率">
          <a:extLst>
            <a:ext uri="{FF2B5EF4-FFF2-40B4-BE49-F238E27FC236}">
              <a16:creationId xmlns:a16="http://schemas.microsoft.com/office/drawing/2014/main" id="{00000000-0008-0000-0100-00006C01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365" name="n_4aveValue【学校施設】&#10;有形固定資産減価償却率">
          <a:extLst>
            <a:ext uri="{FF2B5EF4-FFF2-40B4-BE49-F238E27FC236}">
              <a16:creationId xmlns:a16="http://schemas.microsoft.com/office/drawing/2014/main" id="{00000000-0008-0000-0100-00006D01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366" name="n_1mainValue【学校施設】&#10;有形固定資産減価償却率">
          <a:extLst>
            <a:ext uri="{FF2B5EF4-FFF2-40B4-BE49-F238E27FC236}">
              <a16:creationId xmlns:a16="http://schemas.microsoft.com/office/drawing/2014/main" id="{00000000-0008-0000-0100-00006E010000}"/>
            </a:ext>
          </a:extLst>
        </xdr:cNvPr>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45737</xdr:rowOff>
    </xdr:from>
    <xdr:ext cx="405111" cy="259045"/>
    <xdr:sp macro="" textlink="">
      <xdr:nvSpPr>
        <xdr:cNvPr id="367" name="n_2mainValue【学校施設】&#10;有形固定資産減価償却率">
          <a:extLst>
            <a:ext uri="{FF2B5EF4-FFF2-40B4-BE49-F238E27FC236}">
              <a16:creationId xmlns:a16="http://schemas.microsoft.com/office/drawing/2014/main" id="{00000000-0008-0000-0100-00006F010000}"/>
            </a:ext>
          </a:extLst>
        </xdr:cNvPr>
        <xdr:cNvSpPr txBox="1"/>
      </xdr:nvSpPr>
      <xdr:spPr>
        <a:xfrm>
          <a:off x="14389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26687</xdr:rowOff>
    </xdr:from>
    <xdr:ext cx="405111" cy="259045"/>
    <xdr:sp macro="" textlink="">
      <xdr:nvSpPr>
        <xdr:cNvPr id="368" name="n_3mainValue【学校施設】&#10;有形固定資産減価償却率">
          <a:extLst>
            <a:ext uri="{FF2B5EF4-FFF2-40B4-BE49-F238E27FC236}">
              <a16:creationId xmlns:a16="http://schemas.microsoft.com/office/drawing/2014/main" id="{00000000-0008-0000-0100-000070010000}"/>
            </a:ext>
          </a:extLst>
        </xdr:cNvPr>
        <xdr:cNvSpPr txBox="1"/>
      </xdr:nvSpPr>
      <xdr:spPr>
        <a:xfrm>
          <a:off x="13500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9542</xdr:rowOff>
    </xdr:from>
    <xdr:ext cx="405111" cy="259045"/>
    <xdr:sp macro="" textlink="">
      <xdr:nvSpPr>
        <xdr:cNvPr id="369" name="n_4mainValue【学校施設】&#10;有形固定資産減価償却率">
          <a:extLst>
            <a:ext uri="{FF2B5EF4-FFF2-40B4-BE49-F238E27FC236}">
              <a16:creationId xmlns:a16="http://schemas.microsoft.com/office/drawing/2014/main" id="{00000000-0008-0000-0100-000071010000}"/>
            </a:ext>
          </a:extLst>
        </xdr:cNvPr>
        <xdr:cNvSpPr txBox="1"/>
      </xdr:nvSpPr>
      <xdr:spPr>
        <a:xfrm>
          <a:off x="12611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学校施設】&#10;一人当たり面積グラフ枠">
          <a:extLst>
            <a:ext uri="{FF2B5EF4-FFF2-40B4-BE49-F238E27FC236}">
              <a16:creationId xmlns:a16="http://schemas.microsoft.com/office/drawing/2014/main" id="{00000000-0008-0000-0100-00008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395" name="【学校施設】&#10;一人当たり面積最小値テキスト">
          <a:extLst>
            <a:ext uri="{FF2B5EF4-FFF2-40B4-BE49-F238E27FC236}">
              <a16:creationId xmlns:a16="http://schemas.microsoft.com/office/drawing/2014/main" id="{00000000-0008-0000-0100-00008B01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397" name="【学校施設】&#10;一人当たり面積最大値テキスト">
          <a:extLst>
            <a:ext uri="{FF2B5EF4-FFF2-40B4-BE49-F238E27FC236}">
              <a16:creationId xmlns:a16="http://schemas.microsoft.com/office/drawing/2014/main" id="{00000000-0008-0000-0100-00008D01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399" name="【学校施設】&#10;一人当たり面積平均値テキスト">
          <a:extLst>
            <a:ext uri="{FF2B5EF4-FFF2-40B4-BE49-F238E27FC236}">
              <a16:creationId xmlns:a16="http://schemas.microsoft.com/office/drawing/2014/main" id="{00000000-0008-0000-0100-00008F010000}"/>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113792</xdr:rowOff>
    </xdr:from>
    <xdr:to>
      <xdr:col>116</xdr:col>
      <xdr:colOff>114300</xdr:colOff>
      <xdr:row>62</xdr:row>
      <xdr:rowOff>43942</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221107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136669</xdr:rowOff>
    </xdr:from>
    <xdr:ext cx="469744" cy="259045"/>
    <xdr:sp macro="" textlink="">
      <xdr:nvSpPr>
        <xdr:cNvPr id="411" name="【学校施設】&#10;一人当たり面積該当値テキスト">
          <a:extLst>
            <a:ext uri="{FF2B5EF4-FFF2-40B4-BE49-F238E27FC236}">
              <a16:creationId xmlns:a16="http://schemas.microsoft.com/office/drawing/2014/main" id="{00000000-0008-0000-0100-00009B010000}"/>
            </a:ext>
          </a:extLst>
        </xdr:cNvPr>
        <xdr:cNvSpPr txBox="1"/>
      </xdr:nvSpPr>
      <xdr:spPr>
        <a:xfrm>
          <a:off x="22199600" y="1042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164592</xdr:rowOff>
    </xdr:from>
    <xdr:to>
      <xdr:col>116</xdr:col>
      <xdr:colOff>63500</xdr:colOff>
      <xdr:row>62</xdr:row>
      <xdr:rowOff>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flipV="1">
          <a:off x="21323300" y="106230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122936</xdr:rowOff>
    </xdr:from>
    <xdr:to>
      <xdr:col>107</xdr:col>
      <xdr:colOff>101600</xdr:colOff>
      <xdr:row>62</xdr:row>
      <xdr:rowOff>53086</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20383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2286</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20434300" y="106299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126746</xdr:rowOff>
    </xdr:from>
    <xdr:to>
      <xdr:col>102</xdr:col>
      <xdr:colOff>165100</xdr:colOff>
      <xdr:row>62</xdr:row>
      <xdr:rowOff>56896</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19494500" y="105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xdr:rowOff>
    </xdr:from>
    <xdr:to>
      <xdr:col>107</xdr:col>
      <xdr:colOff>50800</xdr:colOff>
      <xdr:row>62</xdr:row>
      <xdr:rowOff>6096</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9545300" y="1063218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132080</xdr:rowOff>
    </xdr:from>
    <xdr:to>
      <xdr:col>98</xdr:col>
      <xdr:colOff>38100</xdr:colOff>
      <xdr:row>62</xdr:row>
      <xdr:rowOff>62230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8605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6096</xdr:rowOff>
    </xdr:from>
    <xdr:to>
      <xdr:col>102</xdr:col>
      <xdr:colOff>114300</xdr:colOff>
      <xdr:row>62</xdr:row>
      <xdr:rowOff>11430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8656300" y="1063599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420" name="n_1aveValue【学校施設】&#10;一人当たり面積">
          <a:extLst>
            <a:ext uri="{FF2B5EF4-FFF2-40B4-BE49-F238E27FC236}">
              <a16:creationId xmlns:a16="http://schemas.microsoft.com/office/drawing/2014/main" id="{00000000-0008-0000-0100-0000A4010000}"/>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421" name="n_2aveValue【学校施設】&#10;一人当たり面積">
          <a:extLst>
            <a:ext uri="{FF2B5EF4-FFF2-40B4-BE49-F238E27FC236}">
              <a16:creationId xmlns:a16="http://schemas.microsoft.com/office/drawing/2014/main" id="{00000000-0008-0000-0100-0000A5010000}"/>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422" name="n_3aveValue【学校施設】&#10;一人当たり面積">
          <a:extLst>
            <a:ext uri="{FF2B5EF4-FFF2-40B4-BE49-F238E27FC236}">
              <a16:creationId xmlns:a16="http://schemas.microsoft.com/office/drawing/2014/main" id="{00000000-0008-0000-0100-0000A6010000}"/>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423" name="n_4aveValue【学校施設】&#10;一人当たり面積">
          <a:extLst>
            <a:ext uri="{FF2B5EF4-FFF2-40B4-BE49-F238E27FC236}">
              <a16:creationId xmlns:a16="http://schemas.microsoft.com/office/drawing/2014/main" id="{00000000-0008-0000-0100-0000A7010000}"/>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424" name="n_1mainValue【学校施設】&#10;一人当たり面積">
          <a:extLst>
            <a:ext uri="{FF2B5EF4-FFF2-40B4-BE49-F238E27FC236}">
              <a16:creationId xmlns:a16="http://schemas.microsoft.com/office/drawing/2014/main" id="{00000000-0008-0000-0100-0000A801000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69613</xdr:rowOff>
    </xdr:from>
    <xdr:ext cx="469744" cy="259045"/>
    <xdr:sp macro="" textlink="">
      <xdr:nvSpPr>
        <xdr:cNvPr id="425" name="n_2mainValue【学校施設】&#10;一人当たり面積">
          <a:extLst>
            <a:ext uri="{FF2B5EF4-FFF2-40B4-BE49-F238E27FC236}">
              <a16:creationId xmlns:a16="http://schemas.microsoft.com/office/drawing/2014/main" id="{00000000-0008-0000-0100-0000A9010000}"/>
            </a:ext>
          </a:extLst>
        </xdr:cNvPr>
        <xdr:cNvSpPr txBox="1"/>
      </xdr:nvSpPr>
      <xdr:spPr>
        <a:xfrm>
          <a:off x="20199427" y="103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73423</xdr:rowOff>
    </xdr:from>
    <xdr:ext cx="469744" cy="259045"/>
    <xdr:sp macro="" textlink="">
      <xdr:nvSpPr>
        <xdr:cNvPr id="426" name="n_3mainValue【学校施設】&#10;一人当たり面積">
          <a:extLst>
            <a:ext uri="{FF2B5EF4-FFF2-40B4-BE49-F238E27FC236}">
              <a16:creationId xmlns:a16="http://schemas.microsoft.com/office/drawing/2014/main" id="{00000000-0008-0000-0100-0000AA010000}"/>
            </a:ext>
          </a:extLst>
        </xdr:cNvPr>
        <xdr:cNvSpPr txBox="1"/>
      </xdr:nvSpPr>
      <xdr:spPr>
        <a:xfrm>
          <a:off x="19310427" y="1036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78757</xdr:rowOff>
    </xdr:from>
    <xdr:ext cx="469744" cy="259045"/>
    <xdr:sp macro="" textlink="">
      <xdr:nvSpPr>
        <xdr:cNvPr id="427" name="n_4mainValue【学校施設】&#10;一人当たり面積">
          <a:extLst>
            <a:ext uri="{FF2B5EF4-FFF2-40B4-BE49-F238E27FC236}">
              <a16:creationId xmlns:a16="http://schemas.microsoft.com/office/drawing/2014/main" id="{00000000-0008-0000-0100-0000AB010000}"/>
            </a:ext>
          </a:extLst>
        </xdr:cNvPr>
        <xdr:cNvSpPr txBox="1"/>
      </xdr:nvSpPr>
      <xdr:spPr>
        <a:xfrm>
          <a:off x="18421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児童館】&#10;有形固定資産減価償却率グラフ枠">
          <a:extLst>
            <a:ext uri="{FF2B5EF4-FFF2-40B4-BE49-F238E27FC236}">
              <a16:creationId xmlns:a16="http://schemas.microsoft.com/office/drawing/2014/main" id="{00000000-0008-0000-0100-0000C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4" name="【児童館】&#10;有形固定資産減価償却率最小値テキスト">
          <a:extLst>
            <a:ext uri="{FF2B5EF4-FFF2-40B4-BE49-F238E27FC236}">
              <a16:creationId xmlns:a16="http://schemas.microsoft.com/office/drawing/2014/main" id="{00000000-0008-0000-0100-0000C6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456" name="【児童館】&#10;有形固定資産減価償却率最大値テキスト">
          <a:extLst>
            <a:ext uri="{FF2B5EF4-FFF2-40B4-BE49-F238E27FC236}">
              <a16:creationId xmlns:a16="http://schemas.microsoft.com/office/drawing/2014/main" id="{00000000-0008-0000-0100-0000C801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458" name="【児童館】&#10;有形固定資産減価償却率平均値テキスト">
          <a:extLst>
            <a:ext uri="{FF2B5EF4-FFF2-40B4-BE49-F238E27FC236}">
              <a16:creationId xmlns:a16="http://schemas.microsoft.com/office/drawing/2014/main" id="{00000000-0008-0000-0100-0000CA010000}"/>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470" name="【児童館】&#10;有形固定資産減価償却率該当値テキスト">
          <a:extLst>
            <a:ext uri="{FF2B5EF4-FFF2-40B4-BE49-F238E27FC236}">
              <a16:creationId xmlns:a16="http://schemas.microsoft.com/office/drawing/2014/main" id="{00000000-0008-0000-0100-0000D601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479" name="n_1aveValue【児童館】&#10;有形固定資産減価償却率">
          <a:extLst>
            <a:ext uri="{FF2B5EF4-FFF2-40B4-BE49-F238E27FC236}">
              <a16:creationId xmlns:a16="http://schemas.microsoft.com/office/drawing/2014/main" id="{00000000-0008-0000-0100-0000DF010000}"/>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480" name="n_2aveValue【児童館】&#10;有形固定資産減価償却率">
          <a:extLst>
            <a:ext uri="{FF2B5EF4-FFF2-40B4-BE49-F238E27FC236}">
              <a16:creationId xmlns:a16="http://schemas.microsoft.com/office/drawing/2014/main" id="{00000000-0008-0000-0100-0000E001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481" name="n_3aveValue【児童館】&#10;有形固定資産減価償却率">
          <a:extLst>
            <a:ext uri="{FF2B5EF4-FFF2-40B4-BE49-F238E27FC236}">
              <a16:creationId xmlns:a16="http://schemas.microsoft.com/office/drawing/2014/main" id="{00000000-0008-0000-0100-0000E1010000}"/>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482" name="n_4aveValue【児童館】&#10;有形固定資産減価償却率">
          <a:extLst>
            <a:ext uri="{FF2B5EF4-FFF2-40B4-BE49-F238E27FC236}">
              <a16:creationId xmlns:a16="http://schemas.microsoft.com/office/drawing/2014/main" id="{00000000-0008-0000-0100-0000E2010000}"/>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483" name="n_1mainValue【児童館】&#10;有形固定資産減価償却率">
          <a:extLst>
            <a:ext uri="{FF2B5EF4-FFF2-40B4-BE49-F238E27FC236}">
              <a16:creationId xmlns:a16="http://schemas.microsoft.com/office/drawing/2014/main" id="{00000000-0008-0000-0100-0000E301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484" name="n_2mainValue【児童館】&#10;有形固定資産減価償却率">
          <a:extLst>
            <a:ext uri="{FF2B5EF4-FFF2-40B4-BE49-F238E27FC236}">
              <a16:creationId xmlns:a16="http://schemas.microsoft.com/office/drawing/2014/main" id="{00000000-0008-0000-0100-0000E401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485" name="n_3mainValue【児童館】&#10;有形固定資産減価償却率">
          <a:extLst>
            <a:ext uri="{FF2B5EF4-FFF2-40B4-BE49-F238E27FC236}">
              <a16:creationId xmlns:a16="http://schemas.microsoft.com/office/drawing/2014/main" id="{00000000-0008-0000-0100-0000E501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486" name="n_4mainValue【児童館】&#10;有形固定資産減価償却率">
          <a:extLst>
            <a:ext uri="{FF2B5EF4-FFF2-40B4-BE49-F238E27FC236}">
              <a16:creationId xmlns:a16="http://schemas.microsoft.com/office/drawing/2014/main" id="{00000000-0008-0000-0100-0000E601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児童館】&#10;一人当たり面積グラフ枠">
          <a:extLst>
            <a:ext uri="{FF2B5EF4-FFF2-40B4-BE49-F238E27FC236}">
              <a16:creationId xmlns:a16="http://schemas.microsoft.com/office/drawing/2014/main" id="{00000000-0008-0000-0100-0000F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1" name="【児童館】&#10;一人当たり面積最小値テキスト">
          <a:extLst>
            <a:ext uri="{FF2B5EF4-FFF2-40B4-BE49-F238E27FC236}">
              <a16:creationId xmlns:a16="http://schemas.microsoft.com/office/drawing/2014/main" id="{00000000-0008-0000-0100-0000FF01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513" name="【児童館】&#10;一人当たり面積最大値テキスト">
          <a:extLst>
            <a:ext uri="{FF2B5EF4-FFF2-40B4-BE49-F238E27FC236}">
              <a16:creationId xmlns:a16="http://schemas.microsoft.com/office/drawing/2014/main" id="{00000000-0008-0000-0100-000001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15" name="【児童館】&#10;一人当たり面積平均値テキスト">
          <a:extLst>
            <a:ext uri="{FF2B5EF4-FFF2-40B4-BE49-F238E27FC236}">
              <a16:creationId xmlns:a16="http://schemas.microsoft.com/office/drawing/2014/main" id="{00000000-0008-0000-0100-000003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527" name="【児童館】&#10;一人当たり面積該当値テキスト">
          <a:extLst>
            <a:ext uri="{FF2B5EF4-FFF2-40B4-BE49-F238E27FC236}">
              <a16:creationId xmlns:a16="http://schemas.microsoft.com/office/drawing/2014/main" id="{00000000-0008-0000-0100-00000F020000}"/>
            </a:ext>
          </a:extLst>
        </xdr:cNvPr>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31750</xdr:rowOff>
    </xdr:from>
    <xdr:to>
      <xdr:col>107</xdr:col>
      <xdr:colOff>101600</xdr:colOff>
      <xdr:row>85</xdr:row>
      <xdr:rowOff>133350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20383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82550</xdr:rowOff>
    </xdr:from>
    <xdr:to>
      <xdr:col>111</xdr:col>
      <xdr:colOff>177800</xdr:colOff>
      <xdr:row>85</xdr:row>
      <xdr:rowOff>82550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20434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9494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82550</xdr:rowOff>
    </xdr:from>
    <xdr:to>
      <xdr:col>107</xdr:col>
      <xdr:colOff>50800</xdr:colOff>
      <xdr:row>85</xdr:row>
      <xdr:rowOff>82550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9545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31750</xdr:rowOff>
    </xdr:from>
    <xdr:to>
      <xdr:col>98</xdr:col>
      <xdr:colOff>38100</xdr:colOff>
      <xdr:row>85</xdr:row>
      <xdr:rowOff>133350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8605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82550</xdr:rowOff>
    </xdr:from>
    <xdr:to>
      <xdr:col>102</xdr:col>
      <xdr:colOff>114300</xdr:colOff>
      <xdr:row>85</xdr:row>
      <xdr:rowOff>82550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656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536" name="n_1aveValue【児童館】&#10;一人当たり面積">
          <a:extLst>
            <a:ext uri="{FF2B5EF4-FFF2-40B4-BE49-F238E27FC236}">
              <a16:creationId xmlns:a16="http://schemas.microsoft.com/office/drawing/2014/main" id="{00000000-0008-0000-0100-00001802000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37" name="n_2aveValue【児童館】&#10;一人当たり面積">
          <a:extLst>
            <a:ext uri="{FF2B5EF4-FFF2-40B4-BE49-F238E27FC236}">
              <a16:creationId xmlns:a16="http://schemas.microsoft.com/office/drawing/2014/main" id="{00000000-0008-0000-0100-000019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538" name="n_3aveValue【児童館】&#10;一人当たり面積">
          <a:extLst>
            <a:ext uri="{FF2B5EF4-FFF2-40B4-BE49-F238E27FC236}">
              <a16:creationId xmlns:a16="http://schemas.microsoft.com/office/drawing/2014/main" id="{00000000-0008-0000-0100-00001A020000}"/>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539" name="n_4aveValue【児童館】&#10;一人当たり面積">
          <a:extLst>
            <a:ext uri="{FF2B5EF4-FFF2-40B4-BE49-F238E27FC236}">
              <a16:creationId xmlns:a16="http://schemas.microsoft.com/office/drawing/2014/main" id="{00000000-0008-0000-0100-00001B020000}"/>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124477</xdr:rowOff>
    </xdr:from>
    <xdr:ext cx="469744" cy="259045"/>
    <xdr:sp macro="" textlink="">
      <xdr:nvSpPr>
        <xdr:cNvPr id="540" name="n_1mainValue【児童館】&#10;一人当たり面積">
          <a:extLst>
            <a:ext uri="{FF2B5EF4-FFF2-40B4-BE49-F238E27FC236}">
              <a16:creationId xmlns:a16="http://schemas.microsoft.com/office/drawing/2014/main" id="{00000000-0008-0000-0100-00001C020000}"/>
            </a:ext>
          </a:extLst>
        </xdr:cNvPr>
        <xdr:cNvSpPr txBox="1"/>
      </xdr:nvSpPr>
      <xdr:spPr>
        <a:xfrm>
          <a:off x="21075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124477</xdr:rowOff>
    </xdr:from>
    <xdr:ext cx="469744" cy="259045"/>
    <xdr:sp macro="" textlink="">
      <xdr:nvSpPr>
        <xdr:cNvPr id="541" name="n_2mainValue【児童館】&#10;一人当たり面積">
          <a:extLst>
            <a:ext uri="{FF2B5EF4-FFF2-40B4-BE49-F238E27FC236}">
              <a16:creationId xmlns:a16="http://schemas.microsoft.com/office/drawing/2014/main" id="{00000000-0008-0000-0100-00001D020000}"/>
            </a:ext>
          </a:extLst>
        </xdr:cNvPr>
        <xdr:cNvSpPr txBox="1"/>
      </xdr:nvSpPr>
      <xdr:spPr>
        <a:xfrm>
          <a:off x="20199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124477</xdr:rowOff>
    </xdr:from>
    <xdr:ext cx="469744" cy="259045"/>
    <xdr:sp macro="" textlink="">
      <xdr:nvSpPr>
        <xdr:cNvPr id="542" name="n_3mainValue【児童館】&#10;一人当たり面積">
          <a:extLst>
            <a:ext uri="{FF2B5EF4-FFF2-40B4-BE49-F238E27FC236}">
              <a16:creationId xmlns:a16="http://schemas.microsoft.com/office/drawing/2014/main" id="{00000000-0008-0000-0100-00001E020000}"/>
            </a:ext>
          </a:extLst>
        </xdr:cNvPr>
        <xdr:cNvSpPr txBox="1"/>
      </xdr:nvSpPr>
      <xdr:spPr>
        <a:xfrm>
          <a:off x="19310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124477</xdr:rowOff>
    </xdr:from>
    <xdr:ext cx="469744" cy="259045"/>
    <xdr:sp macro="" textlink="">
      <xdr:nvSpPr>
        <xdr:cNvPr id="543" name="n_4mainValue【児童館】&#10;一人当たり面積">
          <a:extLst>
            <a:ext uri="{FF2B5EF4-FFF2-40B4-BE49-F238E27FC236}">
              <a16:creationId xmlns:a16="http://schemas.microsoft.com/office/drawing/2014/main" id="{00000000-0008-0000-0100-00001F020000}"/>
            </a:ext>
          </a:extLst>
        </xdr:cNvPr>
        <xdr:cNvSpPr txBox="1"/>
      </xdr:nvSpPr>
      <xdr:spPr>
        <a:xfrm>
          <a:off x="18421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00000000-0008-0000-0100-00003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a:extLst>
            <a:ext uri="{FF2B5EF4-FFF2-40B4-BE49-F238E27FC236}">
              <a16:creationId xmlns:a16="http://schemas.microsoft.com/office/drawing/2014/main" id="{00000000-0008-0000-0100-00003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572" name="【公民館】&#10;有形固定資産減価償却率最大値テキスト">
          <a:extLst>
            <a:ext uri="{FF2B5EF4-FFF2-40B4-BE49-F238E27FC236}">
              <a16:creationId xmlns:a16="http://schemas.microsoft.com/office/drawing/2014/main" id="{00000000-0008-0000-0100-00003C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574" name="【公民館】&#10;有形固定資産減価償却率平均値テキスト">
          <a:extLst>
            <a:ext uri="{FF2B5EF4-FFF2-40B4-BE49-F238E27FC236}">
              <a16:creationId xmlns:a16="http://schemas.microsoft.com/office/drawing/2014/main" id="{00000000-0008-0000-0100-00003E020000}"/>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23768</xdr:rowOff>
    </xdr:from>
    <xdr:to>
      <xdr:col>85</xdr:col>
      <xdr:colOff>177800</xdr:colOff>
      <xdr:row>108</xdr:row>
      <xdr:rowOff>125368</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62687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2195</xdr:rowOff>
    </xdr:from>
    <xdr:ext cx="405111" cy="259045"/>
    <xdr:sp macro="" textlink="">
      <xdr:nvSpPr>
        <xdr:cNvPr id="586" name="【公民館】&#10;有形固定資産減価償却率該当値テキスト">
          <a:extLst>
            <a:ext uri="{FF2B5EF4-FFF2-40B4-BE49-F238E27FC236}">
              <a16:creationId xmlns:a16="http://schemas.microsoft.com/office/drawing/2014/main" id="{00000000-0008-0000-0100-00004A020000}"/>
            </a:ext>
          </a:extLst>
        </xdr:cNvPr>
        <xdr:cNvSpPr txBox="1"/>
      </xdr:nvSpPr>
      <xdr:spPr>
        <a:xfrm>
          <a:off x="16357600"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162561</xdr:rowOff>
    </xdr:from>
    <xdr:to>
      <xdr:col>81</xdr:col>
      <xdr:colOff>101600</xdr:colOff>
      <xdr:row>108</xdr:row>
      <xdr:rowOff>92711</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5430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41911</xdr:rowOff>
    </xdr:from>
    <xdr:to>
      <xdr:col>85</xdr:col>
      <xdr:colOff>127000</xdr:colOff>
      <xdr:row>108</xdr:row>
      <xdr:rowOff>74568</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5481300" y="185585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129902</xdr:rowOff>
    </xdr:from>
    <xdr:to>
      <xdr:col>76</xdr:col>
      <xdr:colOff>165100</xdr:colOff>
      <xdr:row>108</xdr:row>
      <xdr:rowOff>60052</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4541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9252</xdr:rowOff>
    </xdr:from>
    <xdr:to>
      <xdr:col>81</xdr:col>
      <xdr:colOff>50800</xdr:colOff>
      <xdr:row>108</xdr:row>
      <xdr:rowOff>41911</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4592300" y="185258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97245</xdr:rowOff>
    </xdr:from>
    <xdr:to>
      <xdr:col>72</xdr:col>
      <xdr:colOff>38100</xdr:colOff>
      <xdr:row>108</xdr:row>
      <xdr:rowOff>27395</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3652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148045</xdr:rowOff>
    </xdr:from>
    <xdr:to>
      <xdr:col>76</xdr:col>
      <xdr:colOff>114300</xdr:colOff>
      <xdr:row>108</xdr:row>
      <xdr:rowOff>9252</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3703300" y="184931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64588</xdr:rowOff>
    </xdr:from>
    <xdr:to>
      <xdr:col>67</xdr:col>
      <xdr:colOff>101600</xdr:colOff>
      <xdr:row>107</xdr:row>
      <xdr:rowOff>166188</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276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115388</xdr:rowOff>
    </xdr:from>
    <xdr:to>
      <xdr:col>71</xdr:col>
      <xdr:colOff>177800</xdr:colOff>
      <xdr:row>107</xdr:row>
      <xdr:rowOff>148045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814300" y="184605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595" name="n_1aveValue【公民館】&#10;有形固定資産減価償却率">
          <a:extLst>
            <a:ext uri="{FF2B5EF4-FFF2-40B4-BE49-F238E27FC236}">
              <a16:creationId xmlns:a16="http://schemas.microsoft.com/office/drawing/2014/main" id="{00000000-0008-0000-0100-000053020000}"/>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596" name="n_2aveValue【公民館】&#10;有形固定資産減価償却率">
          <a:extLst>
            <a:ext uri="{FF2B5EF4-FFF2-40B4-BE49-F238E27FC236}">
              <a16:creationId xmlns:a16="http://schemas.microsoft.com/office/drawing/2014/main" id="{00000000-0008-0000-0100-000054020000}"/>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597" name="n_3aveValue【公民館】&#10;有形固定資産減価償却率">
          <a:extLst>
            <a:ext uri="{FF2B5EF4-FFF2-40B4-BE49-F238E27FC236}">
              <a16:creationId xmlns:a16="http://schemas.microsoft.com/office/drawing/2014/main" id="{00000000-0008-0000-0100-000055020000}"/>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598" name="n_4aveValue【公民館】&#10;有形固定資産減価償却率">
          <a:extLst>
            <a:ext uri="{FF2B5EF4-FFF2-40B4-BE49-F238E27FC236}">
              <a16:creationId xmlns:a16="http://schemas.microsoft.com/office/drawing/2014/main" id="{00000000-0008-0000-0100-00005602000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83838</xdr:rowOff>
    </xdr:from>
    <xdr:ext cx="405111" cy="259045"/>
    <xdr:sp macro="" textlink="">
      <xdr:nvSpPr>
        <xdr:cNvPr id="599" name="n_1mainValue【公民館】&#10;有形固定資産減価償却率">
          <a:extLst>
            <a:ext uri="{FF2B5EF4-FFF2-40B4-BE49-F238E27FC236}">
              <a16:creationId xmlns:a16="http://schemas.microsoft.com/office/drawing/2014/main" id="{00000000-0008-0000-0100-000057020000}"/>
            </a:ext>
          </a:extLst>
        </xdr:cNvPr>
        <xdr:cNvSpPr txBox="1"/>
      </xdr:nvSpPr>
      <xdr:spPr>
        <a:xfrm>
          <a:off x="152660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51179</xdr:rowOff>
    </xdr:from>
    <xdr:ext cx="405111" cy="259045"/>
    <xdr:sp macro="" textlink="">
      <xdr:nvSpPr>
        <xdr:cNvPr id="600" name="n_2mainValue【公民館】&#10;有形固定資産減価償却率">
          <a:extLst>
            <a:ext uri="{FF2B5EF4-FFF2-40B4-BE49-F238E27FC236}">
              <a16:creationId xmlns:a16="http://schemas.microsoft.com/office/drawing/2014/main" id="{00000000-0008-0000-0100-000058020000}"/>
            </a:ext>
          </a:extLst>
        </xdr:cNvPr>
        <xdr:cNvSpPr txBox="1"/>
      </xdr:nvSpPr>
      <xdr:spPr>
        <a:xfrm>
          <a:off x="14389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18522</xdr:rowOff>
    </xdr:from>
    <xdr:ext cx="405111" cy="259045"/>
    <xdr:sp macro="" textlink="">
      <xdr:nvSpPr>
        <xdr:cNvPr id="601" name="n_3mainValue【公民館】&#10;有形固定資産減価償却率">
          <a:extLst>
            <a:ext uri="{FF2B5EF4-FFF2-40B4-BE49-F238E27FC236}">
              <a16:creationId xmlns:a16="http://schemas.microsoft.com/office/drawing/2014/main" id="{00000000-0008-0000-0100-000059020000}"/>
            </a:ext>
          </a:extLst>
        </xdr:cNvPr>
        <xdr:cNvSpPr txBox="1"/>
      </xdr:nvSpPr>
      <xdr:spPr>
        <a:xfrm>
          <a:off x="13500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157315</xdr:rowOff>
    </xdr:from>
    <xdr:ext cx="405111" cy="259045"/>
    <xdr:sp macro="" textlink="">
      <xdr:nvSpPr>
        <xdr:cNvPr id="602" name="n_4mainValue【公民館】&#10;有形固定資産減価償却率">
          <a:extLst>
            <a:ext uri="{FF2B5EF4-FFF2-40B4-BE49-F238E27FC236}">
              <a16:creationId xmlns:a16="http://schemas.microsoft.com/office/drawing/2014/main" id="{00000000-0008-0000-0100-00005A020000}"/>
            </a:ext>
          </a:extLst>
        </xdr:cNvPr>
        <xdr:cNvSpPr txBox="1"/>
      </xdr:nvSpPr>
      <xdr:spPr>
        <a:xfrm>
          <a:off x="12611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a:extLst>
            <a:ext uri="{FF2B5EF4-FFF2-40B4-BE49-F238E27FC236}">
              <a16:creationId xmlns:a16="http://schemas.microsoft.com/office/drawing/2014/main" id="{00000000-0008-0000-0100-00007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29" name="【公民館】&#10;一人当たり面積最小値テキスト">
          <a:extLst>
            <a:ext uri="{FF2B5EF4-FFF2-40B4-BE49-F238E27FC236}">
              <a16:creationId xmlns:a16="http://schemas.microsoft.com/office/drawing/2014/main" id="{00000000-0008-0000-0100-000075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31" name="【公民館】&#10;一人当たり面積最大値テキスト">
          <a:extLst>
            <a:ext uri="{FF2B5EF4-FFF2-40B4-BE49-F238E27FC236}">
              <a16:creationId xmlns:a16="http://schemas.microsoft.com/office/drawing/2014/main" id="{00000000-0008-0000-0100-00007702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33" name="【公民館】&#10;一人当たり面積平均値テキスト">
          <a:extLst>
            <a:ext uri="{FF2B5EF4-FFF2-40B4-BE49-F238E27FC236}">
              <a16:creationId xmlns:a16="http://schemas.microsoft.com/office/drawing/2014/main" id="{00000000-0008-0000-0100-000079020000}"/>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645" name="【公民館】&#10;一人当たり面積該当値テキスト">
          <a:extLst>
            <a:ext uri="{FF2B5EF4-FFF2-40B4-BE49-F238E27FC236}">
              <a16:creationId xmlns:a16="http://schemas.microsoft.com/office/drawing/2014/main" id="{00000000-0008-0000-0100-000085020000}"/>
            </a:ext>
          </a:extLst>
        </xdr:cNvPr>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20501</xdr:rowOff>
    </xdr:from>
    <xdr:to>
      <xdr:col>112</xdr:col>
      <xdr:colOff>38100</xdr:colOff>
      <xdr:row>105</xdr:row>
      <xdr:rowOff>122101</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127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71301</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21323300" y="180702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23768</xdr:rowOff>
    </xdr:from>
    <xdr:to>
      <xdr:col>107</xdr:col>
      <xdr:colOff>101600</xdr:colOff>
      <xdr:row>105</xdr:row>
      <xdr:rowOff>125368</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2038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71301</xdr:rowOff>
    </xdr:from>
    <xdr:to>
      <xdr:col>111</xdr:col>
      <xdr:colOff>177800</xdr:colOff>
      <xdr:row>105</xdr:row>
      <xdr:rowOff>74568</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20434300" y="180735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23768</xdr:rowOff>
    </xdr:from>
    <xdr:to>
      <xdr:col>102</xdr:col>
      <xdr:colOff>165100</xdr:colOff>
      <xdr:row>105</xdr:row>
      <xdr:rowOff>125368</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9494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74568</xdr:rowOff>
    </xdr:from>
    <xdr:to>
      <xdr:col>107</xdr:col>
      <xdr:colOff>50800</xdr:colOff>
      <xdr:row>105</xdr:row>
      <xdr:rowOff>74568</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9545300" y="180768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27032</xdr:rowOff>
    </xdr:from>
    <xdr:to>
      <xdr:col>98</xdr:col>
      <xdr:colOff>38100</xdr:colOff>
      <xdr:row>105</xdr:row>
      <xdr:rowOff>128632</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8605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74568</xdr:rowOff>
    </xdr:from>
    <xdr:to>
      <xdr:col>102</xdr:col>
      <xdr:colOff>114300</xdr:colOff>
      <xdr:row>105</xdr:row>
      <xdr:rowOff>77832</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8656300" y="180768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654" name="n_1aveValue【公民館】&#10;一人当たり面積">
          <a:extLst>
            <a:ext uri="{FF2B5EF4-FFF2-40B4-BE49-F238E27FC236}">
              <a16:creationId xmlns:a16="http://schemas.microsoft.com/office/drawing/2014/main" id="{00000000-0008-0000-0100-00008E02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655" name="n_2aveValue【公民館】&#10;一人当たり面積">
          <a:extLst>
            <a:ext uri="{FF2B5EF4-FFF2-40B4-BE49-F238E27FC236}">
              <a16:creationId xmlns:a16="http://schemas.microsoft.com/office/drawing/2014/main" id="{00000000-0008-0000-0100-00008F020000}"/>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656" name="n_3aveValue【公民館】&#10;一人当たり面積">
          <a:extLst>
            <a:ext uri="{FF2B5EF4-FFF2-40B4-BE49-F238E27FC236}">
              <a16:creationId xmlns:a16="http://schemas.microsoft.com/office/drawing/2014/main" id="{00000000-0008-0000-0100-00009002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657" name="n_4aveValue【公民館】&#10;一人当たり面積">
          <a:extLst>
            <a:ext uri="{FF2B5EF4-FFF2-40B4-BE49-F238E27FC236}">
              <a16:creationId xmlns:a16="http://schemas.microsoft.com/office/drawing/2014/main" id="{00000000-0008-0000-0100-000091020000}"/>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138628</xdr:rowOff>
    </xdr:from>
    <xdr:ext cx="469744" cy="259045"/>
    <xdr:sp macro="" textlink="">
      <xdr:nvSpPr>
        <xdr:cNvPr id="658" name="n_1mainValue【公民館】&#10;一人当たり面積">
          <a:extLst>
            <a:ext uri="{FF2B5EF4-FFF2-40B4-BE49-F238E27FC236}">
              <a16:creationId xmlns:a16="http://schemas.microsoft.com/office/drawing/2014/main" id="{00000000-0008-0000-0100-000092020000}"/>
            </a:ext>
          </a:extLst>
        </xdr:cNvPr>
        <xdr:cNvSpPr txBox="1"/>
      </xdr:nvSpPr>
      <xdr:spPr>
        <a:xfrm>
          <a:off x="21075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141895</xdr:rowOff>
    </xdr:from>
    <xdr:ext cx="469744" cy="259045"/>
    <xdr:sp macro="" textlink="">
      <xdr:nvSpPr>
        <xdr:cNvPr id="659" name="n_2mainValue【公民館】&#10;一人当たり面積">
          <a:extLst>
            <a:ext uri="{FF2B5EF4-FFF2-40B4-BE49-F238E27FC236}">
              <a16:creationId xmlns:a16="http://schemas.microsoft.com/office/drawing/2014/main" id="{00000000-0008-0000-0100-000093020000}"/>
            </a:ext>
          </a:extLst>
        </xdr:cNvPr>
        <xdr:cNvSpPr txBox="1"/>
      </xdr:nvSpPr>
      <xdr:spPr>
        <a:xfrm>
          <a:off x="20199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141895</xdr:rowOff>
    </xdr:from>
    <xdr:ext cx="469744" cy="259045"/>
    <xdr:sp macro="" textlink="">
      <xdr:nvSpPr>
        <xdr:cNvPr id="660" name="n_3mainValue【公民館】&#10;一人当たり面積">
          <a:extLst>
            <a:ext uri="{FF2B5EF4-FFF2-40B4-BE49-F238E27FC236}">
              <a16:creationId xmlns:a16="http://schemas.microsoft.com/office/drawing/2014/main" id="{00000000-0008-0000-0100-000094020000}"/>
            </a:ext>
          </a:extLst>
        </xdr:cNvPr>
        <xdr:cNvSpPr txBox="1"/>
      </xdr:nvSpPr>
      <xdr:spPr>
        <a:xfrm>
          <a:off x="19310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145159</xdr:rowOff>
    </xdr:from>
    <xdr:ext cx="469744" cy="259045"/>
    <xdr:sp macro="" textlink="">
      <xdr:nvSpPr>
        <xdr:cNvPr id="661" name="n_4mainValue【公民館】&#10;一人当たり面積">
          <a:extLst>
            <a:ext uri="{FF2B5EF4-FFF2-40B4-BE49-F238E27FC236}">
              <a16:creationId xmlns:a16="http://schemas.microsoft.com/office/drawing/2014/main" id="{00000000-0008-0000-0100-000095020000}"/>
            </a:ext>
          </a:extLst>
        </xdr:cNvPr>
        <xdr:cNvSpPr txBox="1"/>
      </xdr:nvSpPr>
      <xdr:spPr>
        <a:xfrm>
          <a:off x="18421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学校施設、児童館、公民館における有形固定資産減価償却率が類似団体平均値よりも高い理由は、昭和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前後に建築された建物が多く、大規模改修等の改修工事を行っていないのが原因と考える。ただし児童館に関しては、令和３年度中に新こども館が開館予定であるため改善するものと思われる。他の施設に関しても、町民のニーズ、利用状況等を踏まえ多討しつつ公共施設等総合管理計画を基にバランスに優れた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112485</xdr:rowOff>
    </xdr:from>
    <xdr:to>
      <xdr:col>24</xdr:col>
      <xdr:colOff>114300</xdr:colOff>
      <xdr:row>64</xdr:row>
      <xdr:rowOff>42635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90912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105954</xdr:rowOff>
    </xdr:from>
    <xdr:to>
      <xdr:col>20</xdr:col>
      <xdr:colOff>38100</xdr:colOff>
      <xdr:row>64</xdr:row>
      <xdr:rowOff>36104</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156754</xdr:rowOff>
    </xdr:from>
    <xdr:to>
      <xdr:col>24</xdr:col>
      <xdr:colOff>63500</xdr:colOff>
      <xdr:row>63</xdr:row>
      <xdr:rowOff>163285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95810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101056</xdr:rowOff>
    </xdr:from>
    <xdr:to>
      <xdr:col>15</xdr:col>
      <xdr:colOff>101600</xdr:colOff>
      <xdr:row>64</xdr:row>
      <xdr:rowOff>31206</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151856</xdr:rowOff>
    </xdr:from>
    <xdr:to>
      <xdr:col>19</xdr:col>
      <xdr:colOff>177800</xdr:colOff>
      <xdr:row>63</xdr:row>
      <xdr:rowOff>156754</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95320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96157</xdr:rowOff>
    </xdr:from>
    <xdr:to>
      <xdr:col>10</xdr:col>
      <xdr:colOff>165100</xdr:colOff>
      <xdr:row>64</xdr:row>
      <xdr:rowOff>26307</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146957</xdr:rowOff>
    </xdr:from>
    <xdr:to>
      <xdr:col>15</xdr:col>
      <xdr:colOff>50800</xdr:colOff>
      <xdr:row>63</xdr:row>
      <xdr:rowOff>151856</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9483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78196</xdr:rowOff>
    </xdr:from>
    <xdr:to>
      <xdr:col>6</xdr:col>
      <xdr:colOff>38100</xdr:colOff>
      <xdr:row>64</xdr:row>
      <xdr:rowOff>8346</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128996</xdr:rowOff>
    </xdr:from>
    <xdr:to>
      <xdr:col>10</xdr:col>
      <xdr:colOff>114300</xdr:colOff>
      <xdr:row>63</xdr:row>
      <xdr:rowOff>146957</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93034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27231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22333</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17434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99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170923</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65405</xdr:rowOff>
    </xdr:from>
    <xdr:to>
      <xdr:col>55</xdr:col>
      <xdr:colOff>50800</xdr:colOff>
      <xdr:row>62</xdr:row>
      <xdr:rowOff>167005</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43832</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116205</xdr:rowOff>
    </xdr:from>
    <xdr:to>
      <xdr:col>55</xdr:col>
      <xdr:colOff>0</xdr:colOff>
      <xdr:row>62</xdr:row>
      <xdr:rowOff>118110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9639300" y="107461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118110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8750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69215</xdr:rowOff>
    </xdr:from>
    <xdr:to>
      <xdr:col>41</xdr:col>
      <xdr:colOff>101600</xdr:colOff>
      <xdr:row>62</xdr:row>
      <xdr:rowOff>170815</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120015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7861300" y="10748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69215</xdr:rowOff>
    </xdr:from>
    <xdr:to>
      <xdr:col>36</xdr:col>
      <xdr:colOff>165100</xdr:colOff>
      <xdr:row>62</xdr:row>
      <xdr:rowOff>170815</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120015</xdr:rowOff>
    </xdr:from>
    <xdr:to>
      <xdr:col>41</xdr:col>
      <xdr:colOff>50800</xdr:colOff>
      <xdr:row>62</xdr:row>
      <xdr:rowOff>120015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972300" y="1074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160037</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161942</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161942</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73842</xdr:rowOff>
    </xdr:from>
    <xdr:to>
      <xdr:col>24</xdr:col>
      <xdr:colOff>114300</xdr:colOff>
      <xdr:row>85</xdr:row>
      <xdr:rowOff>3992</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584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52269</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673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42818</xdr:rowOff>
    </xdr:from>
    <xdr:to>
      <xdr:col>20</xdr:col>
      <xdr:colOff>38100</xdr:colOff>
      <xdr:row>84</xdr:row>
      <xdr:rowOff>144418</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3746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93618</xdr:rowOff>
    </xdr:from>
    <xdr:to>
      <xdr:col>24</xdr:col>
      <xdr:colOff>63500</xdr:colOff>
      <xdr:row>84</xdr:row>
      <xdr:rowOff>124642</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3797300" y="1449541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13426</xdr:rowOff>
    </xdr:from>
    <xdr:to>
      <xdr:col>15</xdr:col>
      <xdr:colOff>101600</xdr:colOff>
      <xdr:row>84</xdr:row>
      <xdr:rowOff>115026</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2857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64226</xdr:rowOff>
    </xdr:from>
    <xdr:to>
      <xdr:col>19</xdr:col>
      <xdr:colOff>177800</xdr:colOff>
      <xdr:row>84</xdr:row>
      <xdr:rowOff>93618</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908300" y="144660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163649</xdr:rowOff>
    </xdr:from>
    <xdr:to>
      <xdr:col>10</xdr:col>
      <xdr:colOff>165100</xdr:colOff>
      <xdr:row>84</xdr:row>
      <xdr:rowOff>93799</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968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42999</xdr:rowOff>
    </xdr:from>
    <xdr:to>
      <xdr:col>15</xdr:col>
      <xdr:colOff>50800</xdr:colOff>
      <xdr:row>84</xdr:row>
      <xdr:rowOff>64226</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2019300" y="144447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132624</xdr:rowOff>
    </xdr:from>
    <xdr:to>
      <xdr:col>6</xdr:col>
      <xdr:colOff>38100</xdr:colOff>
      <xdr:row>84</xdr:row>
      <xdr:rowOff>62774</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1079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xdr:rowOff>
    </xdr:from>
    <xdr:to>
      <xdr:col>10</xdr:col>
      <xdr:colOff>114300</xdr:colOff>
      <xdr:row>84</xdr:row>
      <xdr:rowOff>42999</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130300" y="144137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135545</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200-0000DC000000}"/>
            </a:ext>
          </a:extLst>
        </xdr:cNvPr>
        <xdr:cNvSpPr txBox="1"/>
      </xdr:nvSpPr>
      <xdr:spPr>
        <a:xfrm>
          <a:off x="3582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106153</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200-0000DD000000}"/>
            </a:ext>
          </a:extLst>
        </xdr:cNvPr>
        <xdr:cNvSpPr txBox="1"/>
      </xdr:nvSpPr>
      <xdr:spPr>
        <a:xfrm>
          <a:off x="2705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84926</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200-0000DE000000}"/>
            </a:ext>
          </a:extLst>
        </xdr:cNvPr>
        <xdr:cNvSpPr txBox="1"/>
      </xdr:nvSpPr>
      <xdr:spPr>
        <a:xfrm>
          <a:off x="1816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200-0000DF000000}"/>
            </a:ext>
          </a:extLst>
        </xdr:cNvPr>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39878</xdr:rowOff>
    </xdr:from>
    <xdr:to>
      <xdr:col>55</xdr:col>
      <xdr:colOff>50800</xdr:colOff>
      <xdr:row>83</xdr:row>
      <xdr:rowOff>141478</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426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62755</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10515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39878</xdr:rowOff>
    </xdr:from>
    <xdr:to>
      <xdr:col>50</xdr:col>
      <xdr:colOff>165100</xdr:colOff>
      <xdr:row>83</xdr:row>
      <xdr:rowOff>141478</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588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90678</xdr:rowOff>
    </xdr:from>
    <xdr:to>
      <xdr:col>55</xdr:col>
      <xdr:colOff>0</xdr:colOff>
      <xdr:row>83</xdr:row>
      <xdr:rowOff>90678</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9639300" y="14321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39878</xdr:rowOff>
    </xdr:from>
    <xdr:to>
      <xdr:col>46</xdr:col>
      <xdr:colOff>38100</xdr:colOff>
      <xdr:row>83</xdr:row>
      <xdr:rowOff>141478</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8699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90678</xdr:rowOff>
    </xdr:from>
    <xdr:to>
      <xdr:col>50</xdr:col>
      <xdr:colOff>114300</xdr:colOff>
      <xdr:row>83</xdr:row>
      <xdr:rowOff>90678</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8750300" y="1432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xdr:rowOff>
    </xdr:from>
    <xdr:to>
      <xdr:col>41</xdr:col>
      <xdr:colOff>101600</xdr:colOff>
      <xdr:row>83</xdr:row>
      <xdr:rowOff>118618</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7810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67818</xdr:rowOff>
    </xdr:from>
    <xdr:to>
      <xdr:col>45</xdr:col>
      <xdr:colOff>177800</xdr:colOff>
      <xdr:row>83</xdr:row>
      <xdr:rowOff>90678</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861300" y="14298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21589</xdr:rowOff>
    </xdr:from>
    <xdr:to>
      <xdr:col>36</xdr:col>
      <xdr:colOff>165100</xdr:colOff>
      <xdr:row>83</xdr:row>
      <xdr:rowOff>123189</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92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67818</xdr:rowOff>
    </xdr:from>
    <xdr:to>
      <xdr:col>41</xdr:col>
      <xdr:colOff>50800</xdr:colOff>
      <xdr:row>83</xdr:row>
      <xdr:rowOff>72389</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6972300" y="142981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158005</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9391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158005</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8515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135145</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7626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2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00000000-0008-0000-0200-00003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00000000-0008-0000-0200-000033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200-000035010000}"/>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200-000041010000}"/>
            </a:ext>
          </a:extLst>
        </xdr:cNvPr>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117021</xdr:rowOff>
    </xdr:from>
    <xdr:to>
      <xdr:col>24</xdr:col>
      <xdr:colOff>63500</xdr:colOff>
      <xdr:row>103</xdr:row>
      <xdr:rowOff>149679</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3797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117021</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908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xdr:rowOff>
    </xdr:from>
    <xdr:to>
      <xdr:col>10</xdr:col>
      <xdr:colOff>165100</xdr:colOff>
      <xdr:row>103</xdr:row>
      <xdr:rowOff>102507</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968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51707</xdr:rowOff>
    </xdr:from>
    <xdr:to>
      <xdr:col>15</xdr:col>
      <xdr:colOff>50800</xdr:colOff>
      <xdr:row>103</xdr:row>
      <xdr:rowOff>84364</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019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19050</xdr:rowOff>
    </xdr:from>
    <xdr:to>
      <xdr:col>10</xdr:col>
      <xdr:colOff>114300</xdr:colOff>
      <xdr:row>103</xdr:row>
      <xdr:rowOff>51707</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130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0" name="n_1ave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2" name="n_3ave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3" name="n_4ave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12898</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200-00004E010000}"/>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200-00004F010000}"/>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119034</xdr:rowOff>
    </xdr:from>
    <xdr:ext cx="405111" cy="259045"/>
    <xdr:sp macro="" textlink="">
      <xdr:nvSpPr>
        <xdr:cNvPr id="336" name="n_3mainValue【市民会館】&#10;有形固定資産減価償却率">
          <a:extLst>
            <a:ext uri="{FF2B5EF4-FFF2-40B4-BE49-F238E27FC236}">
              <a16:creationId xmlns:a16="http://schemas.microsoft.com/office/drawing/2014/main" id="{00000000-0008-0000-0200-000050010000}"/>
            </a:ext>
          </a:extLst>
        </xdr:cNvPr>
        <xdr:cNvSpPr txBox="1"/>
      </xdr:nvSpPr>
      <xdr:spPr>
        <a:xfrm>
          <a:off x="1816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337" name="n_4mainValue【市民会館】&#10;有形固定資産減価償却率">
          <a:extLst>
            <a:ext uri="{FF2B5EF4-FFF2-40B4-BE49-F238E27FC236}">
              <a16:creationId xmlns:a16="http://schemas.microsoft.com/office/drawing/2014/main" id="{00000000-0008-0000-0200-000051010000}"/>
            </a:ext>
          </a:extLst>
        </xdr:cNvPr>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xdr:rowOff>
    </xdr:from>
    <xdr:to>
      <xdr:col>55</xdr:col>
      <xdr:colOff>50800</xdr:colOff>
      <xdr:row>108</xdr:row>
      <xdr:rowOff>106426</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4267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91203</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200-000078010000}"/>
            </a:ext>
          </a:extLst>
        </xdr:cNvPr>
        <xdr:cNvSpPr txBox="1"/>
      </xdr:nvSpPr>
      <xdr:spPr>
        <a:xfrm>
          <a:off x="10515600" y="1843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xdr:rowOff>
    </xdr:from>
    <xdr:to>
      <xdr:col>50</xdr:col>
      <xdr:colOff>165100</xdr:colOff>
      <xdr:row>108</xdr:row>
      <xdr:rowOff>106426</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55626</xdr:rowOff>
    </xdr:from>
    <xdr:to>
      <xdr:col>55</xdr:col>
      <xdr:colOff>0</xdr:colOff>
      <xdr:row>108</xdr:row>
      <xdr:rowOff>55626</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9639300" y="1857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xdr:rowOff>
    </xdr:from>
    <xdr:to>
      <xdr:col>46</xdr:col>
      <xdr:colOff>38100</xdr:colOff>
      <xdr:row>108</xdr:row>
      <xdr:rowOff>106426</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699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55626</xdr:rowOff>
    </xdr:from>
    <xdr:to>
      <xdr:col>50</xdr:col>
      <xdr:colOff>114300</xdr:colOff>
      <xdr:row>108</xdr:row>
      <xdr:rowOff>55626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8750300" y="1857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xdr:rowOff>
    </xdr:from>
    <xdr:to>
      <xdr:col>41</xdr:col>
      <xdr:colOff>101600</xdr:colOff>
      <xdr:row>108</xdr:row>
      <xdr:rowOff>106426</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810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55626</xdr:rowOff>
    </xdr:from>
    <xdr:to>
      <xdr:col>45</xdr:col>
      <xdr:colOff>177800</xdr:colOff>
      <xdr:row>108</xdr:row>
      <xdr:rowOff>55626</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861300" y="1857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4826</xdr:rowOff>
    </xdr:from>
    <xdr:to>
      <xdr:col>36</xdr:col>
      <xdr:colOff>165100</xdr:colOff>
      <xdr:row>108</xdr:row>
      <xdr:rowOff>106426</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921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55626</xdr:rowOff>
    </xdr:from>
    <xdr:to>
      <xdr:col>41</xdr:col>
      <xdr:colOff>50800</xdr:colOff>
      <xdr:row>108</xdr:row>
      <xdr:rowOff>55626</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972300" y="1857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5" name="n_1aveValue【市民会館】&#10;一人当たり面積">
          <a:extLst>
            <a:ext uri="{FF2B5EF4-FFF2-40B4-BE49-F238E27FC236}">
              <a16:creationId xmlns:a16="http://schemas.microsoft.com/office/drawing/2014/main" id="{00000000-0008-0000-0200-000081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6" name="n_2aveValue【市民会館】&#10;一人当たり面積">
          <a:extLst>
            <a:ext uri="{FF2B5EF4-FFF2-40B4-BE49-F238E27FC236}">
              <a16:creationId xmlns:a16="http://schemas.microsoft.com/office/drawing/2014/main" id="{00000000-0008-0000-0200-000082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87" name="n_3aveValue【市民会館】&#10;一人当たり面積">
          <a:extLst>
            <a:ext uri="{FF2B5EF4-FFF2-40B4-BE49-F238E27FC236}">
              <a16:creationId xmlns:a16="http://schemas.microsoft.com/office/drawing/2014/main" id="{00000000-0008-0000-0200-000083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88" name="n_4aveValue【市民会館】&#10;一人当たり面積">
          <a:extLst>
            <a:ext uri="{FF2B5EF4-FFF2-40B4-BE49-F238E27FC236}">
              <a16:creationId xmlns:a16="http://schemas.microsoft.com/office/drawing/2014/main" id="{00000000-0008-0000-0200-000084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97553</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97553</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97553</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97553</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00000000-0008-0000-02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5" name="【保健センター・保健所】&#10;有形固定資産減価償却率最小値テキスト">
          <a:extLst>
            <a:ext uri="{FF2B5EF4-FFF2-40B4-BE49-F238E27FC236}">
              <a16:creationId xmlns:a16="http://schemas.microsoft.com/office/drawing/2014/main" id="{00000000-0008-0000-0200-0000B3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7" name="【保健センター・保健所】&#10;有形固定資産減価償却率最大値テキスト">
          <a:extLst>
            <a:ext uri="{FF2B5EF4-FFF2-40B4-BE49-F238E27FC236}">
              <a16:creationId xmlns:a16="http://schemas.microsoft.com/office/drawing/2014/main" id="{00000000-0008-0000-0200-0000B50100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00000000-0008-0000-0200-0000B701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00000000-0008-0000-0200-0000C3010000}"/>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00000000-0008-0000-02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00000000-0008-0000-0200-0000EE01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00000000-0008-0000-0200-0000F001000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00000000-0008-0000-0200-0000F2010000}"/>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52087</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00000000-0008-0000-0200-0000FE010000}"/>
            </a:ext>
          </a:extLst>
        </xdr:cNvPr>
        <xdr:cNvSpPr txBox="1"/>
      </xdr:nvSpPr>
      <xdr:spPr>
        <a:xfrm>
          <a:off x="22199600"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32476</xdr:rowOff>
    </xdr:from>
    <xdr:to>
      <xdr:col>112</xdr:col>
      <xdr:colOff>38100</xdr:colOff>
      <xdr:row>63</xdr:row>
      <xdr:rowOff>134076</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83276</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21323300" y="108813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32476</xdr:rowOff>
    </xdr:from>
    <xdr:to>
      <xdr:col>107</xdr:col>
      <xdr:colOff>101600</xdr:colOff>
      <xdr:row>63</xdr:row>
      <xdr:rowOff>134076</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20383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83276</xdr:rowOff>
    </xdr:from>
    <xdr:to>
      <xdr:col>111</xdr:col>
      <xdr:colOff>177800</xdr:colOff>
      <xdr:row>63</xdr:row>
      <xdr:rowOff>83276</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20434300" y="1088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32476</xdr:rowOff>
    </xdr:from>
    <xdr:to>
      <xdr:col>102</xdr:col>
      <xdr:colOff>165100</xdr:colOff>
      <xdr:row>63</xdr:row>
      <xdr:rowOff>134076</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9494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83276</xdr:rowOff>
    </xdr:from>
    <xdr:to>
      <xdr:col>107</xdr:col>
      <xdr:colOff>50800</xdr:colOff>
      <xdr:row>63</xdr:row>
      <xdr:rowOff>83276</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9545300" y="1088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32476</xdr:rowOff>
    </xdr:from>
    <xdr:to>
      <xdr:col>98</xdr:col>
      <xdr:colOff>38100</xdr:colOff>
      <xdr:row>63</xdr:row>
      <xdr:rowOff>134076</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8605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83276</xdr:rowOff>
    </xdr:from>
    <xdr:to>
      <xdr:col>102</xdr:col>
      <xdr:colOff>114300</xdr:colOff>
      <xdr:row>63</xdr:row>
      <xdr:rowOff>83276</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656300" y="1088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519" name="n_1aveValue【保健センター・保健所】&#10;一人当たり面積">
          <a:extLst>
            <a:ext uri="{FF2B5EF4-FFF2-40B4-BE49-F238E27FC236}">
              <a16:creationId xmlns:a16="http://schemas.microsoft.com/office/drawing/2014/main" id="{00000000-0008-0000-0200-000007020000}"/>
            </a:ext>
          </a:extLst>
        </xdr:cNvPr>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520" name="n_2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21" name="n_3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522" name="n_4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150603</xdr:rowOff>
    </xdr:from>
    <xdr:ext cx="469744" cy="259045"/>
    <xdr:sp macro="" textlink="">
      <xdr:nvSpPr>
        <xdr:cNvPr id="523" name="n_1mainValue【保健センター・保健所】&#10;一人当たり面積">
          <a:extLst>
            <a:ext uri="{FF2B5EF4-FFF2-40B4-BE49-F238E27FC236}">
              <a16:creationId xmlns:a16="http://schemas.microsoft.com/office/drawing/2014/main" id="{00000000-0008-0000-0200-00000B020000}"/>
            </a:ext>
          </a:extLst>
        </xdr:cNvPr>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524" name="n_2mainValue【保健センター・保健所】&#10;一人当たり面積">
          <a:extLst>
            <a:ext uri="{FF2B5EF4-FFF2-40B4-BE49-F238E27FC236}">
              <a16:creationId xmlns:a16="http://schemas.microsoft.com/office/drawing/2014/main" id="{00000000-0008-0000-0200-00000C020000}"/>
            </a:ext>
          </a:extLst>
        </xdr:cNvPr>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150603</xdr:rowOff>
    </xdr:from>
    <xdr:ext cx="469744" cy="259045"/>
    <xdr:sp macro="" textlink="">
      <xdr:nvSpPr>
        <xdr:cNvPr id="525" name="n_3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19310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150603</xdr:rowOff>
    </xdr:from>
    <xdr:ext cx="469744" cy="259045"/>
    <xdr:sp macro="" textlink="">
      <xdr:nvSpPr>
        <xdr:cNvPr id="526" name="n_4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18421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00000000-0008-0000-02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00000000-0008-0000-0200-00002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00000000-0008-0000-0200-00002B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00000000-0008-0000-0200-00002D02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6268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78395</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00000000-0008-0000-0200-000039020000}"/>
            </a:ext>
          </a:extLst>
        </xdr:cNvPr>
        <xdr:cNvSpPr txBox="1"/>
      </xdr:nvSpPr>
      <xdr:spPr>
        <a:xfrm>
          <a:off x="163576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83</xdr:row>
      <xdr:rowOff>150768</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5481300" y="1437132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140970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4592300" y="1433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26488</xdr:rowOff>
    </xdr:from>
    <xdr:to>
      <xdr:col>72</xdr:col>
      <xdr:colOff>38100</xdr:colOff>
      <xdr:row>83</xdr:row>
      <xdr:rowOff>128088</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3652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77288</xdr:rowOff>
    </xdr:from>
    <xdr:to>
      <xdr:col>76</xdr:col>
      <xdr:colOff>114300</xdr:colOff>
      <xdr:row>83</xdr:row>
      <xdr:rowOff>106680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3703300" y="143076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166914</xdr:rowOff>
    </xdr:from>
    <xdr:to>
      <xdr:col>67</xdr:col>
      <xdr:colOff>101600</xdr:colOff>
      <xdr:row>83</xdr:row>
      <xdr:rowOff>97064</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2763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46264</xdr:rowOff>
    </xdr:from>
    <xdr:to>
      <xdr:col>71</xdr:col>
      <xdr:colOff>177800</xdr:colOff>
      <xdr:row>83</xdr:row>
      <xdr:rowOff>77288</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814300" y="142766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78" name="n_1aveValue【消防施設】&#10;有形固定資産減価償却率">
          <a:extLst>
            <a:ext uri="{FF2B5EF4-FFF2-40B4-BE49-F238E27FC236}">
              <a16:creationId xmlns:a16="http://schemas.microsoft.com/office/drawing/2014/main" id="{00000000-0008-0000-0200-00004202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79" name="n_2aveValue【消防施設】&#10;有形固定資産減価償却率">
          <a:extLst>
            <a:ext uri="{FF2B5EF4-FFF2-40B4-BE49-F238E27FC236}">
              <a16:creationId xmlns:a16="http://schemas.microsoft.com/office/drawing/2014/main" id="{00000000-0008-0000-0200-000043020000}"/>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0" name="n_3aveValue【消防施設】&#10;有形固定資産減価償却率">
          <a:extLst>
            <a:ext uri="{FF2B5EF4-FFF2-40B4-BE49-F238E27FC236}">
              <a16:creationId xmlns:a16="http://schemas.microsoft.com/office/drawing/2014/main" id="{00000000-0008-0000-0200-00004402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81" name="n_4aveValue【消防施設】&#10;有形固定資産減価償却率">
          <a:extLst>
            <a:ext uri="{FF2B5EF4-FFF2-40B4-BE49-F238E27FC236}">
              <a16:creationId xmlns:a16="http://schemas.microsoft.com/office/drawing/2014/main" id="{00000000-0008-0000-0200-00004502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582" name="n_1mainValue【消防施設】&#10;有形固定資産減価償却率">
          <a:extLst>
            <a:ext uri="{FF2B5EF4-FFF2-40B4-BE49-F238E27FC236}">
              <a16:creationId xmlns:a16="http://schemas.microsoft.com/office/drawing/2014/main" id="{00000000-0008-0000-0200-000046020000}"/>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583" name="n_2mainValue【消防施設】&#10;有形固定資産減価償却率">
          <a:extLst>
            <a:ext uri="{FF2B5EF4-FFF2-40B4-BE49-F238E27FC236}">
              <a16:creationId xmlns:a16="http://schemas.microsoft.com/office/drawing/2014/main" id="{00000000-0008-0000-0200-000047020000}"/>
            </a:ext>
          </a:extLst>
        </xdr:cNvPr>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584" name="n_3mainValue【消防施設】&#10;有形固定資産減価償却率">
          <a:extLst>
            <a:ext uri="{FF2B5EF4-FFF2-40B4-BE49-F238E27FC236}">
              <a16:creationId xmlns:a16="http://schemas.microsoft.com/office/drawing/2014/main" id="{00000000-0008-0000-0200-000048020000}"/>
            </a:ext>
          </a:extLst>
        </xdr:cNvPr>
        <xdr:cNvSpPr txBox="1"/>
      </xdr:nvSpPr>
      <xdr:spPr>
        <a:xfrm>
          <a:off x="13500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585" name="n_4mainValue【消防施設】&#10;有形固定資産減価償却率">
          <a:extLst>
            <a:ext uri="{FF2B5EF4-FFF2-40B4-BE49-F238E27FC236}">
              <a16:creationId xmlns:a16="http://schemas.microsoft.com/office/drawing/2014/main" id="{00000000-0008-0000-0200-000049020000}"/>
            </a:ext>
          </a:extLst>
        </xdr:cNvPr>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id="{00000000-0008-0000-0200-00005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8" name="【消防施設】&#10;一人当たり面積最小値テキスト">
          <a:extLst>
            <a:ext uri="{FF2B5EF4-FFF2-40B4-BE49-F238E27FC236}">
              <a16:creationId xmlns:a16="http://schemas.microsoft.com/office/drawing/2014/main" id="{00000000-0008-0000-0200-000060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0" name="【消防施設】&#10;一人当たり面積最大値テキスト">
          <a:extLst>
            <a:ext uri="{FF2B5EF4-FFF2-40B4-BE49-F238E27FC236}">
              <a16:creationId xmlns:a16="http://schemas.microsoft.com/office/drawing/2014/main" id="{00000000-0008-0000-0200-000062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12" name="【消防施設】&#10;一人当たり面積平均値テキスト">
          <a:extLst>
            <a:ext uri="{FF2B5EF4-FFF2-40B4-BE49-F238E27FC236}">
              <a16:creationId xmlns:a16="http://schemas.microsoft.com/office/drawing/2014/main" id="{00000000-0008-0000-0200-000064020000}"/>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71899</xdr:rowOff>
    </xdr:from>
    <xdr:ext cx="469744" cy="259045"/>
    <xdr:sp macro="" textlink="">
      <xdr:nvSpPr>
        <xdr:cNvPr id="624" name="【消防施設】&#10;一人当たり面積該当値テキスト">
          <a:extLst>
            <a:ext uri="{FF2B5EF4-FFF2-40B4-BE49-F238E27FC236}">
              <a16:creationId xmlns:a16="http://schemas.microsoft.com/office/drawing/2014/main" id="{00000000-0008-0000-0200-000070020000}"/>
            </a:ext>
          </a:extLst>
        </xdr:cNvPr>
        <xdr:cNvSpPr txBox="1"/>
      </xdr:nvSpPr>
      <xdr:spPr>
        <a:xfrm>
          <a:off x="22199600"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104394</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21323300" y="1433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104394</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0434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104394</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9545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58165</xdr:rowOff>
    </xdr:from>
    <xdr:to>
      <xdr:col>98</xdr:col>
      <xdr:colOff>38100</xdr:colOff>
      <xdr:row>83</xdr:row>
      <xdr:rowOff>159765</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8605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108965</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8656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33" name="n_1aveValue【消防施設】&#10;一人当たり面積">
          <a:extLst>
            <a:ext uri="{FF2B5EF4-FFF2-40B4-BE49-F238E27FC236}">
              <a16:creationId xmlns:a16="http://schemas.microsoft.com/office/drawing/2014/main" id="{00000000-0008-0000-0200-000079020000}"/>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4" name="n_2aveValue【消防施設】&#10;一人当たり面積">
          <a:extLst>
            <a:ext uri="{FF2B5EF4-FFF2-40B4-BE49-F238E27FC236}">
              <a16:creationId xmlns:a16="http://schemas.microsoft.com/office/drawing/2014/main" id="{00000000-0008-0000-0200-00007A020000}"/>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5" name="n_3aveValue【消防施設】&#10;一人当たり面積">
          <a:extLst>
            <a:ext uri="{FF2B5EF4-FFF2-40B4-BE49-F238E27FC236}">
              <a16:creationId xmlns:a16="http://schemas.microsoft.com/office/drawing/2014/main" id="{00000000-0008-0000-0200-00007B020000}"/>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6" name="n_4aveValue【消防施設】&#10;一人当たり面積">
          <a:extLst>
            <a:ext uri="{FF2B5EF4-FFF2-40B4-BE49-F238E27FC236}">
              <a16:creationId xmlns:a16="http://schemas.microsoft.com/office/drawing/2014/main" id="{00000000-0008-0000-0200-00007C020000}"/>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637" name="n_1mainValue【消防施設】&#10;一人当たり面積">
          <a:extLst>
            <a:ext uri="{FF2B5EF4-FFF2-40B4-BE49-F238E27FC236}">
              <a16:creationId xmlns:a16="http://schemas.microsoft.com/office/drawing/2014/main" id="{00000000-0008-0000-0200-00007D020000}"/>
            </a:ext>
          </a:extLst>
        </xdr:cNvPr>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638" name="n_2mainValue【消防施設】&#10;一人当たり面積">
          <a:extLst>
            <a:ext uri="{FF2B5EF4-FFF2-40B4-BE49-F238E27FC236}">
              <a16:creationId xmlns:a16="http://schemas.microsoft.com/office/drawing/2014/main" id="{00000000-0008-0000-0200-00007E020000}"/>
            </a:ext>
          </a:extLst>
        </xdr:cNvPr>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639" name="n_3mainValue【消防施設】&#10;一人当たり面積">
          <a:extLst>
            <a:ext uri="{FF2B5EF4-FFF2-40B4-BE49-F238E27FC236}">
              <a16:creationId xmlns:a16="http://schemas.microsoft.com/office/drawing/2014/main" id="{00000000-0008-0000-0200-00007F020000}"/>
            </a:ext>
          </a:extLst>
        </xdr:cNvPr>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640" name="n_4mainValue【消防施設】&#10;一人当たり面積">
          <a:extLst>
            <a:ext uri="{FF2B5EF4-FFF2-40B4-BE49-F238E27FC236}">
              <a16:creationId xmlns:a16="http://schemas.microsoft.com/office/drawing/2014/main" id="{00000000-0008-0000-0200-000080020000}"/>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2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a:extLst>
            <a:ext uri="{FF2B5EF4-FFF2-40B4-BE49-F238E27FC236}">
              <a16:creationId xmlns:a16="http://schemas.microsoft.com/office/drawing/2014/main" id="{00000000-0008-0000-0200-00009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a:extLst>
            <a:ext uri="{FF2B5EF4-FFF2-40B4-BE49-F238E27FC236}">
              <a16:creationId xmlns:a16="http://schemas.microsoft.com/office/drawing/2014/main" id="{00000000-0008-0000-0200-00009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200-00009D020000}"/>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6350</xdr:rowOff>
    </xdr:from>
    <xdr:to>
      <xdr:col>85</xdr:col>
      <xdr:colOff>177800</xdr:colOff>
      <xdr:row>107</xdr:row>
      <xdr:rowOff>107950</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6268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92727</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200-0000A9020000}"/>
            </a:ext>
          </a:extLst>
        </xdr:cNvPr>
        <xdr:cNvSpPr txBox="1"/>
      </xdr:nvSpPr>
      <xdr:spPr>
        <a:xfrm>
          <a:off x="16357600" y="182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xdr:rowOff>
    </xdr:from>
    <xdr:to>
      <xdr:col>81</xdr:col>
      <xdr:colOff>101600</xdr:colOff>
      <xdr:row>107</xdr:row>
      <xdr:rowOff>107950</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57150</xdr:rowOff>
    </xdr:from>
    <xdr:to>
      <xdr:col>85</xdr:col>
      <xdr:colOff>127000</xdr:colOff>
      <xdr:row>107</xdr:row>
      <xdr:rowOff>57150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5481300" y="1840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5080</xdr:rowOff>
    </xdr:from>
    <xdr:to>
      <xdr:col>76</xdr:col>
      <xdr:colOff>165100</xdr:colOff>
      <xdr:row>107</xdr:row>
      <xdr:rowOff>106680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4541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55880</xdr:rowOff>
    </xdr:from>
    <xdr:to>
      <xdr:col>81</xdr:col>
      <xdr:colOff>50800</xdr:colOff>
      <xdr:row>107</xdr:row>
      <xdr:rowOff>57150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4592300" y="18401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5080</xdr:rowOff>
    </xdr:from>
    <xdr:to>
      <xdr:col>72</xdr:col>
      <xdr:colOff>38100</xdr:colOff>
      <xdr:row>107</xdr:row>
      <xdr:rowOff>106680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3652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55880</xdr:rowOff>
    </xdr:from>
    <xdr:to>
      <xdr:col>76</xdr:col>
      <xdr:colOff>114300</xdr:colOff>
      <xdr:row>107</xdr:row>
      <xdr:rowOff>55880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3703300" y="18401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151130</xdr:rowOff>
    </xdr:from>
    <xdr:to>
      <xdr:col>67</xdr:col>
      <xdr:colOff>101600</xdr:colOff>
      <xdr:row>107</xdr:row>
      <xdr:rowOff>81280</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276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30480</xdr:rowOff>
    </xdr:from>
    <xdr:to>
      <xdr:col>71</xdr:col>
      <xdr:colOff>177800</xdr:colOff>
      <xdr:row>107</xdr:row>
      <xdr:rowOff>55880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814300" y="183756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90" name="n_1aveValue【庁舎】&#10;有形固定資産減価償却率">
          <a:extLst>
            <a:ext uri="{FF2B5EF4-FFF2-40B4-BE49-F238E27FC236}">
              <a16:creationId xmlns:a16="http://schemas.microsoft.com/office/drawing/2014/main" id="{00000000-0008-0000-0200-0000B202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91" name="n_2aveValue【庁舎】&#10;有形固定資産減価償却率">
          <a:extLst>
            <a:ext uri="{FF2B5EF4-FFF2-40B4-BE49-F238E27FC236}">
              <a16:creationId xmlns:a16="http://schemas.microsoft.com/office/drawing/2014/main" id="{00000000-0008-0000-0200-0000B302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200-0000B402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3" name="n_4aveValue【庁舎】&#10;有形固定資産減価償却率">
          <a:extLst>
            <a:ext uri="{FF2B5EF4-FFF2-40B4-BE49-F238E27FC236}">
              <a16:creationId xmlns:a16="http://schemas.microsoft.com/office/drawing/2014/main" id="{00000000-0008-0000-0200-0000B502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99077</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200-0000B6020000}"/>
            </a:ext>
          </a:extLst>
        </xdr:cNvPr>
        <xdr:cNvSpPr txBox="1"/>
      </xdr:nvSpPr>
      <xdr:spPr>
        <a:xfrm>
          <a:off x="15266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97807</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200-0000B7020000}"/>
            </a:ext>
          </a:extLst>
        </xdr:cNvPr>
        <xdr:cNvSpPr txBox="1"/>
      </xdr:nvSpPr>
      <xdr:spPr>
        <a:xfrm>
          <a:off x="14389744" y="184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97807</xdr:rowOff>
    </xdr:from>
    <xdr:ext cx="405111" cy="259045"/>
    <xdr:sp macro="" textlink="">
      <xdr:nvSpPr>
        <xdr:cNvPr id="696" name="n_3mainValue【庁舎】&#10;有形固定資産減価償却率">
          <a:extLst>
            <a:ext uri="{FF2B5EF4-FFF2-40B4-BE49-F238E27FC236}">
              <a16:creationId xmlns:a16="http://schemas.microsoft.com/office/drawing/2014/main" id="{00000000-0008-0000-0200-0000B8020000}"/>
            </a:ext>
          </a:extLst>
        </xdr:cNvPr>
        <xdr:cNvSpPr txBox="1"/>
      </xdr:nvSpPr>
      <xdr:spPr>
        <a:xfrm>
          <a:off x="13500744" y="184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72407</xdr:rowOff>
    </xdr:from>
    <xdr:ext cx="405111" cy="259045"/>
    <xdr:sp macro="" textlink="">
      <xdr:nvSpPr>
        <xdr:cNvPr id="697" name="n_4mainValue【庁舎】&#10;有形固定資産減価償却率">
          <a:extLst>
            <a:ext uri="{FF2B5EF4-FFF2-40B4-BE49-F238E27FC236}">
              <a16:creationId xmlns:a16="http://schemas.microsoft.com/office/drawing/2014/main" id="{00000000-0008-0000-0200-0000B9020000}"/>
            </a:ext>
          </a:extLst>
        </xdr:cNvPr>
        <xdr:cNvSpPr txBox="1"/>
      </xdr:nvSpPr>
      <xdr:spPr>
        <a:xfrm>
          <a:off x="12611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00000000-0008-0000-02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5" name="【庁舎】&#10;一人当たり面積最小値テキスト">
          <a:extLst>
            <a:ext uri="{FF2B5EF4-FFF2-40B4-BE49-F238E27FC236}">
              <a16:creationId xmlns:a16="http://schemas.microsoft.com/office/drawing/2014/main" id="{00000000-0008-0000-0200-0000D5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7" name="【庁舎】&#10;一人当たり面積最大値テキスト">
          <a:extLst>
            <a:ext uri="{FF2B5EF4-FFF2-40B4-BE49-F238E27FC236}">
              <a16:creationId xmlns:a16="http://schemas.microsoft.com/office/drawing/2014/main" id="{00000000-0008-0000-0200-0000D7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29" name="【庁舎】&#10;一人当たり面積平均値テキスト">
          <a:extLst>
            <a:ext uri="{FF2B5EF4-FFF2-40B4-BE49-F238E27FC236}">
              <a16:creationId xmlns:a16="http://schemas.microsoft.com/office/drawing/2014/main" id="{00000000-0008-0000-0200-0000D9020000}"/>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741" name="【庁舎】&#10;一人当たり面積該当値テキスト">
          <a:extLst>
            <a:ext uri="{FF2B5EF4-FFF2-40B4-BE49-F238E27FC236}">
              <a16:creationId xmlns:a16="http://schemas.microsoft.com/office/drawing/2014/main" id="{00000000-0008-0000-0200-0000E5020000}"/>
            </a:ext>
          </a:extLst>
        </xdr:cNvPr>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21323300" y="1853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20682</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20434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144599</xdr:rowOff>
    </xdr:from>
    <xdr:to>
      <xdr:col>102</xdr:col>
      <xdr:colOff>165100</xdr:colOff>
      <xdr:row>108</xdr:row>
      <xdr:rowOff>74749</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9494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23949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9545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144599</xdr:rowOff>
    </xdr:from>
    <xdr:to>
      <xdr:col>98</xdr:col>
      <xdr:colOff>38100</xdr:colOff>
      <xdr:row>108</xdr:row>
      <xdr:rowOff>74749</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8605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23949</xdr:rowOff>
    </xdr:from>
    <xdr:to>
      <xdr:col>102</xdr:col>
      <xdr:colOff>114300</xdr:colOff>
      <xdr:row>108</xdr:row>
      <xdr:rowOff>23949</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656300" y="1854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0" name="n_1aveValue【庁舎】&#10;一人当たり面積">
          <a:extLst>
            <a:ext uri="{FF2B5EF4-FFF2-40B4-BE49-F238E27FC236}">
              <a16:creationId xmlns:a16="http://schemas.microsoft.com/office/drawing/2014/main" id="{00000000-0008-0000-0200-0000EE02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1" name="n_2aveValue【庁舎】&#10;一人当たり面積">
          <a:extLst>
            <a:ext uri="{FF2B5EF4-FFF2-40B4-BE49-F238E27FC236}">
              <a16:creationId xmlns:a16="http://schemas.microsoft.com/office/drawing/2014/main" id="{00000000-0008-0000-0200-0000EF02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52" name="n_3aveValue【庁舎】&#10;一人当たり面積">
          <a:extLst>
            <a:ext uri="{FF2B5EF4-FFF2-40B4-BE49-F238E27FC236}">
              <a16:creationId xmlns:a16="http://schemas.microsoft.com/office/drawing/2014/main" id="{00000000-0008-0000-0200-0000F0020000}"/>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3" name="n_4aveValue【庁舎】&#10;一人当たり面積">
          <a:extLst>
            <a:ext uri="{FF2B5EF4-FFF2-40B4-BE49-F238E27FC236}">
              <a16:creationId xmlns:a16="http://schemas.microsoft.com/office/drawing/2014/main" id="{00000000-0008-0000-0200-0000F102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754" name="n_1mainValue【庁舎】&#10;一人当たり面積">
          <a:extLst>
            <a:ext uri="{FF2B5EF4-FFF2-40B4-BE49-F238E27FC236}">
              <a16:creationId xmlns:a16="http://schemas.microsoft.com/office/drawing/2014/main" id="{00000000-0008-0000-0200-0000F2020000}"/>
            </a:ext>
          </a:extLst>
        </xdr:cNvPr>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755" name="n_2mainValue【庁舎】&#10;一人当たり面積">
          <a:extLst>
            <a:ext uri="{FF2B5EF4-FFF2-40B4-BE49-F238E27FC236}">
              <a16:creationId xmlns:a16="http://schemas.microsoft.com/office/drawing/2014/main" id="{00000000-0008-0000-0200-0000F3020000}"/>
            </a:ext>
          </a:extLst>
        </xdr:cNvPr>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65876</xdr:rowOff>
    </xdr:from>
    <xdr:ext cx="469744" cy="259045"/>
    <xdr:sp macro="" textlink="">
      <xdr:nvSpPr>
        <xdr:cNvPr id="756" name="n_3mainValue【庁舎】&#10;一人当たり面積">
          <a:extLst>
            <a:ext uri="{FF2B5EF4-FFF2-40B4-BE49-F238E27FC236}">
              <a16:creationId xmlns:a16="http://schemas.microsoft.com/office/drawing/2014/main" id="{00000000-0008-0000-0200-0000F4020000}"/>
            </a:ext>
          </a:extLst>
        </xdr:cNvPr>
        <xdr:cNvSpPr txBox="1"/>
      </xdr:nvSpPr>
      <xdr:spPr>
        <a:xfrm>
          <a:off x="19310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65876</xdr:rowOff>
    </xdr:from>
    <xdr:ext cx="469744" cy="259045"/>
    <xdr:sp macro="" textlink="">
      <xdr:nvSpPr>
        <xdr:cNvPr id="757" name="n_4mainValue【庁舎】&#10;一人当たり面積">
          <a:extLst>
            <a:ext uri="{FF2B5EF4-FFF2-40B4-BE49-F238E27FC236}">
              <a16:creationId xmlns:a16="http://schemas.microsoft.com/office/drawing/2014/main" id="{00000000-0008-0000-0200-0000F5020000}"/>
            </a:ext>
          </a:extLst>
        </xdr:cNvPr>
        <xdr:cNvSpPr txBox="1"/>
      </xdr:nvSpPr>
      <xdr:spPr>
        <a:xfrm>
          <a:off x="18421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関しては大規模改修（耐震化）を行ったが、減価償却率は変わらないため類似団体平均値に比べ高い数値になっている。一人当たりの面積と同様に町民のニーズ、利用状況等を踏まえ多機能化も検討しつつ公共施設等総合管理計画を基にバランスに優れた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類似団体内平均値を０．０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ポイント上回っており、平成２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年度以降、大きな増減はないものの、今後も歳入では町税の徴収率向上、歳出では徹底した経常経費の抑制を図り、更なる財政基盤に努める。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類似団体内平均値と比較</a:t>
          </a:r>
          <a:r>
            <a:rPr kumimoji="1" lang="ja-JP" altLang="en-US" sz="1100">
              <a:solidFill>
                <a:schemeClr val="dk1"/>
              </a:solidFill>
              <a:effectLst/>
              <a:latin typeface="+mn-lt"/>
              <a:ea typeface="+mn-ea"/>
              <a:cs typeface="+mn-cs"/>
            </a:rPr>
            <a:t>して減少したものの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基盤整備などによる公債費の増加、下水道事業会計への負担金など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増加が見込まれるため、経常経費の抑制に努める。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64</xdr:row>
      <xdr:rowOff>57468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6483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64</xdr:row>
      <xdr:rowOff>57468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242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64</xdr:row>
      <xdr:rowOff>51435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13097"/>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63</xdr:row>
      <xdr:rowOff>72072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130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6668</xdr:rowOff>
    </xdr:from>
    <xdr:to>
      <xdr:col>19</xdr:col>
      <xdr:colOff>184150</xdr:colOff>
      <xdr:row>64</xdr:row>
      <xdr:rowOff>108268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93045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72724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類似団体内平均値を今年度も下回っており、今後も引き続き行財政改革推進プランの理念を踏襲し、職員定数の適正管理や既存施設の維持管理費の抑制に取り組む。</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36889</xdr:rowOff>
    </xdr:from>
    <xdr:to>
      <xdr:col>23</xdr:col>
      <xdr:colOff>133350</xdr:colOff>
      <xdr:row>82</xdr:row>
      <xdr:rowOff>12288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24339"/>
          <a:ext cx="838200" cy="14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140326</xdr:rowOff>
    </xdr:from>
    <xdr:to>
      <xdr:col>19</xdr:col>
      <xdr:colOff>133350</xdr:colOff>
      <xdr:row>81</xdr:row>
      <xdr:rowOff>36889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6326"/>
          <a:ext cx="889000" cy="6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140326</xdr:rowOff>
    </xdr:from>
    <xdr:to>
      <xdr:col>15</xdr:col>
      <xdr:colOff>82550</xdr:colOff>
      <xdr:row>81</xdr:row>
      <xdr:rowOff>15298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56326"/>
          <a:ext cx="8890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15298</xdr:rowOff>
    </xdr:from>
    <xdr:to>
      <xdr:col>11</xdr:col>
      <xdr:colOff>31750</xdr:colOff>
      <xdr:row>81</xdr:row>
      <xdr:rowOff>21020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02748"/>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132938</xdr:rowOff>
    </xdr:from>
    <xdr:to>
      <xdr:col>23</xdr:col>
      <xdr:colOff>184150</xdr:colOff>
      <xdr:row>82</xdr:row>
      <xdr:rowOff>63088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149465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157539</xdr:rowOff>
    </xdr:from>
    <xdr:to>
      <xdr:col>19</xdr:col>
      <xdr:colOff>184150</xdr:colOff>
      <xdr:row>81</xdr:row>
      <xdr:rowOff>87689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97866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42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89526</xdr:rowOff>
    </xdr:from>
    <xdr:to>
      <xdr:col>15</xdr:col>
      <xdr:colOff>133350</xdr:colOff>
      <xdr:row>81</xdr:row>
      <xdr:rowOff>19676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29853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135948</xdr:rowOff>
    </xdr:from>
    <xdr:to>
      <xdr:col>11</xdr:col>
      <xdr:colOff>82550</xdr:colOff>
      <xdr:row>81</xdr:row>
      <xdr:rowOff>66098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76275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141670</xdr:rowOff>
    </xdr:from>
    <xdr:to>
      <xdr:col>7</xdr:col>
      <xdr:colOff>31750</xdr:colOff>
      <xdr:row>81</xdr:row>
      <xdr:rowOff>71820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81997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対する復興予算を確保するために、国が給料削減措置を実施したことによりラスパイレス指数が大きく変動したが、類似団体と比較するとほぼ同数値となっているため、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532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年度から平成</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年度までの間に</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人の定員削減を目標に新規採用職員を抑制してきたことにより、類似団体平均値を下回っている。今後も定員適正化計画に基づき、適正な定員管理に努める。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128724</xdr:rowOff>
    </xdr:from>
    <xdr:to>
      <xdr:col>81</xdr:col>
      <xdr:colOff>44450</xdr:colOff>
      <xdr:row>58</xdr:row>
      <xdr:rowOff>164919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7282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127000</xdr:rowOff>
    </xdr:from>
    <xdr:to>
      <xdr:col>77</xdr:col>
      <xdr:colOff>44450</xdr:colOff>
      <xdr:row>58</xdr:row>
      <xdr:rowOff>128724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7110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127000</xdr:rowOff>
    </xdr:from>
    <xdr:to>
      <xdr:col>72</xdr:col>
      <xdr:colOff>203200</xdr:colOff>
      <xdr:row>58</xdr:row>
      <xdr:rowOff>147683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0711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147683</xdr:rowOff>
    </xdr:from>
    <xdr:to>
      <xdr:col>68</xdr:col>
      <xdr:colOff>152400</xdr:colOff>
      <xdr:row>58</xdr:row>
      <xdr:rowOff>159748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917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114119</xdr:rowOff>
    </xdr:from>
    <xdr:to>
      <xdr:col>81</xdr:col>
      <xdr:colOff>95250</xdr:colOff>
      <xdr:row>59</xdr:row>
      <xdr:rowOff>44269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130646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0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77924</xdr:rowOff>
    </xdr:from>
    <xdr:to>
      <xdr:col>77</xdr:col>
      <xdr:colOff>95250</xdr:colOff>
      <xdr:row>59</xdr:row>
      <xdr:rowOff>8074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18251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90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76200</xdr:rowOff>
    </xdr:from>
    <xdr:to>
      <xdr:col>73</xdr:col>
      <xdr:colOff>44450</xdr:colOff>
      <xdr:row>59</xdr:row>
      <xdr:rowOff>6350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96883</xdr:rowOff>
    </xdr:from>
    <xdr:to>
      <xdr:col>68</xdr:col>
      <xdr:colOff>203200</xdr:colOff>
      <xdr:row>59</xdr:row>
      <xdr:rowOff>27033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37210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108948</xdr:rowOff>
    </xdr:from>
    <xdr:to>
      <xdr:col>64</xdr:col>
      <xdr:colOff>152400</xdr:colOff>
      <xdr:row>59</xdr:row>
      <xdr:rowOff>39098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49275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て予算規模が大きいため公債費比率は下回っているが、近年の基盤整備等により公債費が増加傾向にあるため、今後は比率が伸びていくと予想される。そのため、事業の緊急性や・住民ニーズなどを明確に把握し、適切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68156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654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76200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35983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年度は小学校施設管理事業</a:t>
          </a:r>
          <a:r>
            <a:rPr kumimoji="1" lang="ja-JP" altLang="en-US" sz="1100">
              <a:solidFill>
                <a:schemeClr val="dk1"/>
              </a:solidFill>
              <a:effectLst/>
              <a:latin typeface="+mn-lt"/>
              <a:ea typeface="+mn-ea"/>
              <a:cs typeface="+mn-cs"/>
            </a:rPr>
            <a:t>、情報教育ネットワーク事業</a:t>
          </a:r>
          <a:r>
            <a:rPr kumimoji="1" lang="ja-JP" altLang="ja-JP" sz="1100">
              <a:solidFill>
                <a:schemeClr val="dk1"/>
              </a:solidFill>
              <a:effectLst/>
              <a:latin typeface="+mn-lt"/>
              <a:ea typeface="+mn-ea"/>
              <a:cs typeface="+mn-cs"/>
            </a:rPr>
            <a:t>があ</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、将来負担比率は昨年度よりも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した。しかし、今後</a:t>
          </a:r>
          <a:r>
            <a:rPr kumimoji="1" lang="ja-JP" altLang="en-US" sz="1100">
              <a:solidFill>
                <a:schemeClr val="dk1"/>
              </a:solidFill>
              <a:effectLst/>
              <a:latin typeface="+mn-lt"/>
              <a:ea typeface="+mn-ea"/>
              <a:cs typeface="+mn-cs"/>
            </a:rPr>
            <a:t>の道路新設改良事業や公共施設修繕事業</a:t>
          </a:r>
          <a:r>
            <a:rPr kumimoji="1" lang="ja-JP" altLang="ja-JP" sz="1100">
              <a:solidFill>
                <a:schemeClr val="dk1"/>
              </a:solidFill>
              <a:effectLst/>
              <a:latin typeface="+mn-lt"/>
              <a:ea typeface="+mn-ea"/>
              <a:cs typeface="+mn-cs"/>
            </a:rPr>
            <a:t>などにより比率が上昇することが考えられる。そのため、引き続き、事業実施の適正化を図り、行財政改革を進め一層の財政健全化に努める。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17992</xdr:rowOff>
    </xdr:from>
    <xdr:to>
      <xdr:col>81</xdr:col>
      <xdr:colOff>44450</xdr:colOff>
      <xdr:row>20</xdr:row>
      <xdr:rowOff>34220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75542"/>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27517</xdr:rowOff>
    </xdr:from>
    <xdr:to>
      <xdr:col>77</xdr:col>
      <xdr:colOff>44450</xdr:colOff>
      <xdr:row>20</xdr:row>
      <xdr:rowOff>34220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456517"/>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27517</xdr:rowOff>
    </xdr:from>
    <xdr:to>
      <xdr:col>72</xdr:col>
      <xdr:colOff>203200</xdr:colOff>
      <xdr:row>22</xdr:row>
      <xdr:rowOff>6350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45651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46425</xdr:rowOff>
    </xdr:from>
    <xdr:to>
      <xdr:col>68</xdr:col>
      <xdr:colOff>152400</xdr:colOff>
      <xdr:row>22</xdr:row>
      <xdr:rowOff>6350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646875"/>
          <a:ext cx="8890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138642</xdr:rowOff>
    </xdr:from>
    <xdr:to>
      <xdr:col>81</xdr:col>
      <xdr:colOff>95250</xdr:colOff>
      <xdr:row>19</xdr:row>
      <xdr:rowOff>68792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110719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9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154870</xdr:rowOff>
    </xdr:from>
    <xdr:to>
      <xdr:col>77</xdr:col>
      <xdr:colOff>95250</xdr:colOff>
      <xdr:row>20</xdr:row>
      <xdr:rowOff>85020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69797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98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148167</xdr:rowOff>
    </xdr:from>
    <xdr:to>
      <xdr:col>73</xdr:col>
      <xdr:colOff>44450</xdr:colOff>
      <xdr:row>20</xdr:row>
      <xdr:rowOff>78317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63094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127000</xdr:rowOff>
    </xdr:from>
    <xdr:to>
      <xdr:col>68</xdr:col>
      <xdr:colOff>203200</xdr:colOff>
      <xdr:row>22</xdr:row>
      <xdr:rowOff>57150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41927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167075</xdr:rowOff>
    </xdr:from>
    <xdr:to>
      <xdr:col>64</xdr:col>
      <xdr:colOff>152400</xdr:colOff>
      <xdr:row>21</xdr:row>
      <xdr:rowOff>97225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82002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類似団体平均と比較すると、人件費に係る経常収支比率は低くなっているが、主な要因として</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処理業務や消防業務を一部事務組合で行っていることや、保育所の民営化などにより人件費の抑制が進んでいるためである。今後も引き続き定員適正化計画に基づいた適切な定員管理に努める。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41</xdr:row>
      <xdr:rowOff>51562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6145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23639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51562</xdr:rowOff>
    </xdr:from>
    <xdr:to>
      <xdr:col>24</xdr:col>
      <xdr:colOff>114300</xdr:colOff>
      <xdr:row>41</xdr:row>
      <xdr:rowOff>51562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xdr:rowOff>
    </xdr:from>
    <xdr:to>
      <xdr:col>24</xdr:col>
      <xdr:colOff>25400</xdr:colOff>
      <xdr:row>35</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157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02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xdr:rowOff>
    </xdr:from>
    <xdr:to>
      <xdr:col>24</xdr:col>
      <xdr:colOff>76200</xdr:colOff>
      <xdr:row>35</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89933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135636</xdr:rowOff>
    </xdr:from>
    <xdr:to>
      <xdr:col>20</xdr:col>
      <xdr:colOff>38100</xdr:colOff>
      <xdr:row>35</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75963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112539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処分場の移設等に伴い、平成２８年度から費用が増加し、類似団体平均値を大きく上回っている。</a:t>
          </a:r>
          <a:r>
            <a:rPr kumimoji="1" lang="ja-JP" altLang="en-US" sz="1100">
              <a:solidFill>
                <a:schemeClr val="dk1"/>
              </a:solidFill>
              <a:effectLst/>
              <a:latin typeface="+mn-lt"/>
              <a:ea typeface="+mn-ea"/>
              <a:cs typeface="+mn-cs"/>
            </a:rPr>
            <a:t>ごみ</a:t>
          </a:r>
          <a:r>
            <a:rPr kumimoji="1" lang="ja-JP" altLang="ja-JP" sz="1100">
              <a:solidFill>
                <a:schemeClr val="dk1"/>
              </a:solidFill>
              <a:effectLst/>
              <a:latin typeface="+mn-lt"/>
              <a:ea typeface="+mn-ea"/>
              <a:cs typeface="+mn-cs"/>
            </a:rPr>
            <a:t>処分場が新たに建設されるまでの約</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年間は</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も変わらないと想定されるため、他の事務事業の見直しによる合理化・効率化を図り、物件費の削減に取り組む。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xdr:rowOff>
    </xdr:from>
    <xdr:to>
      <xdr:col>82</xdr:col>
      <xdr:colOff>107950</xdr:colOff>
      <xdr:row>20</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434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111760</xdr:rowOff>
    </xdr:from>
    <xdr:to>
      <xdr:col>78</xdr:col>
      <xdr:colOff>69850</xdr:colOff>
      <xdr:row>20</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540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43180</xdr:rowOff>
    </xdr:from>
    <xdr:to>
      <xdr:col>73</xdr:col>
      <xdr:colOff>180975</xdr:colOff>
      <xdr:row>20</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472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43180</xdr:rowOff>
    </xdr:from>
    <xdr:to>
      <xdr:col>69</xdr:col>
      <xdr:colOff>92075</xdr:colOff>
      <xdr:row>20</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72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125730</xdr:rowOff>
    </xdr:from>
    <xdr:to>
      <xdr:col>82</xdr:col>
      <xdr:colOff>158750</xdr:colOff>
      <xdr:row>20</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97807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60960</xdr:rowOff>
    </xdr:from>
    <xdr:to>
      <xdr:col>78</xdr:col>
      <xdr:colOff>120650</xdr:colOff>
      <xdr:row>20</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7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60960</xdr:rowOff>
    </xdr:from>
    <xdr:to>
      <xdr:col>74</xdr:col>
      <xdr:colOff>31750</xdr:colOff>
      <xdr:row>20</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147337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163830</xdr:rowOff>
    </xdr:from>
    <xdr:to>
      <xdr:col>69</xdr:col>
      <xdr:colOff>142875</xdr:colOff>
      <xdr:row>20</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163830</xdr:rowOff>
    </xdr:from>
    <xdr:to>
      <xdr:col>65</xdr:col>
      <xdr:colOff>53975</xdr:colOff>
      <xdr:row>20</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類似団体内平均を下回る水準で推移しているものの、</a:t>
          </a:r>
          <a:r>
            <a:rPr kumimoji="1" lang="ja-JP" altLang="en-US" sz="1100">
              <a:solidFill>
                <a:schemeClr val="dk1"/>
              </a:solidFill>
              <a:effectLst/>
              <a:latin typeface="+mn-lt"/>
              <a:ea typeface="+mn-ea"/>
              <a:cs typeface="+mn-cs"/>
            </a:rPr>
            <a:t>平成２８年度以降、横ばい</a:t>
          </a:r>
          <a:r>
            <a:rPr kumimoji="1" lang="ja-JP" altLang="ja-JP" sz="1100">
              <a:solidFill>
                <a:schemeClr val="dk1"/>
              </a:solidFill>
              <a:effectLst/>
              <a:latin typeface="+mn-lt"/>
              <a:ea typeface="+mn-ea"/>
              <a:cs typeface="+mn-cs"/>
            </a:rPr>
            <a:t>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引き続き、税収との影響に着目しながら、若い世代の定住化や少子化対策の町単独で実施する事業が財政の圧迫とならないように努める。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78015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92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56</xdr:row>
      <xdr:rowOff>56243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26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97065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その他の経費に係る経常収支比率が類似団体平均と同水準となっている。これは繰出金の減少が要因で、とりわけ下水道事業会計の公営企業化により、繰出金から負担金に移行したことが挙げられる。今後も、引き続き、その他の特別会計についても事務事業の見直しを行い、一般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66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59</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8154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8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8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年度において、類似団体平均値から</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ポイントと大きく上回っている。この主な原因として、令和元年度から下水道事業会計が公営企業化したことにより、これまでの繰出金から負担金に移行したことが挙げられる。今後も独立採算の原則に基づき、下水道事業会計の更なる健全化を進めていくとともに、その他の補助金についても適当であるかを厳しく判断し、適正な補助金の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460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163576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3636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類似団体平均を下回っているが、近年のサイクリングロード整備工事、運動公園改修事業</a:t>
          </a:r>
          <a:r>
            <a:rPr kumimoji="1" lang="ja-JP" altLang="en-US" sz="1100">
              <a:solidFill>
                <a:schemeClr val="dk1"/>
              </a:solidFill>
              <a:effectLst/>
              <a:latin typeface="+mn-lt"/>
              <a:ea typeface="+mn-ea"/>
              <a:cs typeface="+mn-cs"/>
            </a:rPr>
            <a:t>、県防災情報通信システム更新事業、給食センター建設事業</a:t>
          </a:r>
          <a:r>
            <a:rPr kumimoji="1" lang="ja-JP" altLang="ja-JP" sz="1100">
              <a:solidFill>
                <a:schemeClr val="dk1"/>
              </a:solidFill>
              <a:effectLst/>
              <a:latin typeface="+mn-lt"/>
              <a:ea typeface="+mn-ea"/>
              <a:cs typeface="+mn-cs"/>
            </a:rPr>
            <a:t>といった基盤整備等に伴う起債の償還が開始されるため、今後は公債費の上昇が予想される。そのため、新規発行と返済のバランスを考慮し、起債に大きく頼ることない財政運営に努める。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72137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97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72137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ごみ処分場の建替等に掛かる費用や下水道事業会計の負担金などの原因により、類似団体平均値を</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。今後は町全体で事務事業の見直しによる合理化・効率化を進め、町全体として財政健全化に取り組んでいく。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74422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2237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79</xdr:row>
      <xdr:rowOff>74422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6052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543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70841</xdr:rowOff>
    </xdr:from>
    <xdr:to>
      <xdr:col>29</xdr:col>
      <xdr:colOff>127000</xdr:colOff>
      <xdr:row>19</xdr:row>
      <xdr:rowOff>74057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76016"/>
          <a:ext cx="6477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69567</xdr:rowOff>
    </xdr:from>
    <xdr:to>
      <xdr:col>26</xdr:col>
      <xdr:colOff>50800</xdr:colOff>
      <xdr:row>19</xdr:row>
      <xdr:rowOff>74057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74742"/>
          <a:ext cx="698500" cy="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69567</xdr:rowOff>
    </xdr:from>
    <xdr:to>
      <xdr:col>22</xdr:col>
      <xdr:colOff>114300</xdr:colOff>
      <xdr:row>19</xdr:row>
      <xdr:rowOff>78384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74742"/>
          <a:ext cx="698500" cy="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56504</xdr:rowOff>
    </xdr:from>
    <xdr:to>
      <xdr:col>18</xdr:col>
      <xdr:colOff>177800</xdr:colOff>
      <xdr:row>19</xdr:row>
      <xdr:rowOff>78384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61679"/>
          <a:ext cx="698500" cy="2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20041</xdr:rowOff>
    </xdr:from>
    <xdr:to>
      <xdr:col>29</xdr:col>
      <xdr:colOff>177800</xdr:colOff>
      <xdr:row>19</xdr:row>
      <xdr:rowOff>121641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2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163568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9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23257</xdr:rowOff>
    </xdr:from>
    <xdr:to>
      <xdr:col>26</xdr:col>
      <xdr:colOff>101600</xdr:colOff>
      <xdr:row>19</xdr:row>
      <xdr:rowOff>124857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109634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18767</xdr:rowOff>
    </xdr:from>
    <xdr:to>
      <xdr:col>22</xdr:col>
      <xdr:colOff>165100</xdr:colOff>
      <xdr:row>19</xdr:row>
      <xdr:rowOff>120367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105144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27584</xdr:rowOff>
    </xdr:from>
    <xdr:to>
      <xdr:col>19</xdr:col>
      <xdr:colOff>38100</xdr:colOff>
      <xdr:row>19</xdr:row>
      <xdr:rowOff>129184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113961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5704</xdr:rowOff>
    </xdr:from>
    <xdr:to>
      <xdr:col>15</xdr:col>
      <xdr:colOff>101600</xdr:colOff>
      <xdr:row>19</xdr:row>
      <xdr:rowOff>107304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308411</xdr:rowOff>
    </xdr:from>
    <xdr:to>
      <xdr:col>29</xdr:col>
      <xdr:colOff>127000</xdr:colOff>
      <xdr:row>36</xdr:row>
      <xdr:rowOff>9924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18761"/>
          <a:ext cx="647700" cy="4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275949</xdr:rowOff>
    </xdr:from>
    <xdr:to>
      <xdr:col>26</xdr:col>
      <xdr:colOff>50800</xdr:colOff>
      <xdr:row>35</xdr:row>
      <xdr:rowOff>308411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86299"/>
          <a:ext cx="698500" cy="32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275949</xdr:rowOff>
    </xdr:from>
    <xdr:to>
      <xdr:col>22</xdr:col>
      <xdr:colOff>114300</xdr:colOff>
      <xdr:row>35</xdr:row>
      <xdr:rowOff>294531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86299"/>
          <a:ext cx="698500" cy="18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294531</xdr:rowOff>
    </xdr:from>
    <xdr:to>
      <xdr:col>18</xdr:col>
      <xdr:colOff>177800</xdr:colOff>
      <xdr:row>35</xdr:row>
      <xdr:rowOff>300801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04881"/>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302024</xdr:rowOff>
    </xdr:from>
    <xdr:to>
      <xdr:col>29</xdr:col>
      <xdr:colOff>177800</xdr:colOff>
      <xdr:row>36</xdr:row>
      <xdr:rowOff>60724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1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274101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257611</xdr:rowOff>
    </xdr:from>
    <xdr:to>
      <xdr:col>26</xdr:col>
      <xdr:colOff>101600</xdr:colOff>
      <xdr:row>36</xdr:row>
      <xdr:rowOff>16311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67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5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225149</xdr:rowOff>
    </xdr:from>
    <xdr:to>
      <xdr:col>22</xdr:col>
      <xdr:colOff>165100</xdr:colOff>
      <xdr:row>35</xdr:row>
      <xdr:rowOff>326749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3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311526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2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243731</xdr:rowOff>
    </xdr:from>
    <xdr:to>
      <xdr:col>19</xdr:col>
      <xdr:colOff>38100</xdr:colOff>
      <xdr:row>36</xdr:row>
      <xdr:rowOff>2431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5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330108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4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250001</xdr:rowOff>
    </xdr:from>
    <xdr:to>
      <xdr:col>15</xdr:col>
      <xdr:colOff>101600</xdr:colOff>
      <xdr:row>36</xdr:row>
      <xdr:rowOff>8701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6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336378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4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165398</xdr:rowOff>
    </xdr:from>
    <xdr:to>
      <xdr:col>24</xdr:col>
      <xdr:colOff>63500</xdr:colOff>
      <xdr:row>39</xdr:row>
      <xdr:rowOff>84569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80498"/>
          <a:ext cx="838200" cy="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84569</xdr:rowOff>
    </xdr:from>
    <xdr:to>
      <xdr:col>19</xdr:col>
      <xdr:colOff>177800</xdr:colOff>
      <xdr:row>39</xdr:row>
      <xdr:rowOff>85941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711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85941</xdr:rowOff>
    </xdr:from>
    <xdr:to>
      <xdr:col>15</xdr:col>
      <xdr:colOff>50800</xdr:colOff>
      <xdr:row>39</xdr:row>
      <xdr:rowOff>88474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72491"/>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69482</xdr:rowOff>
    </xdr:from>
    <xdr:to>
      <xdr:col>10</xdr:col>
      <xdr:colOff>114300</xdr:colOff>
      <xdr:row>39</xdr:row>
      <xdr:rowOff>88474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56032"/>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114598</xdr:rowOff>
    </xdr:from>
    <xdr:to>
      <xdr:col>24</xdr:col>
      <xdr:colOff>114300</xdr:colOff>
      <xdr:row>39</xdr:row>
      <xdr:rowOff>44748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29525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33769</xdr:rowOff>
    </xdr:from>
    <xdr:to>
      <xdr:col>20</xdr:col>
      <xdr:colOff>38100</xdr:colOff>
      <xdr:row>39</xdr:row>
      <xdr:rowOff>135369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7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126496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8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35141</xdr:rowOff>
    </xdr:from>
    <xdr:to>
      <xdr:col>15</xdr:col>
      <xdr:colOff>101600</xdr:colOff>
      <xdr:row>39</xdr:row>
      <xdr:rowOff>136741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127868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37674</xdr:rowOff>
    </xdr:from>
    <xdr:to>
      <xdr:col>10</xdr:col>
      <xdr:colOff>165100</xdr:colOff>
      <xdr:row>39</xdr:row>
      <xdr:rowOff>139274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130401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18682</xdr:rowOff>
    </xdr:from>
    <xdr:to>
      <xdr:col>6</xdr:col>
      <xdr:colOff>38100</xdr:colOff>
      <xdr:row>39</xdr:row>
      <xdr:rowOff>120282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111409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47558</xdr:rowOff>
    </xdr:from>
    <xdr:to>
      <xdr:col>24</xdr:col>
      <xdr:colOff>63500</xdr:colOff>
      <xdr:row>57</xdr:row>
      <xdr:rowOff>12206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48758"/>
          <a:ext cx="838200" cy="13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12206</xdr:rowOff>
    </xdr:from>
    <xdr:to>
      <xdr:col>19</xdr:col>
      <xdr:colOff>177800</xdr:colOff>
      <xdr:row>57</xdr:row>
      <xdr:rowOff>86502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4856"/>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31801</xdr:rowOff>
    </xdr:from>
    <xdr:to>
      <xdr:col>15</xdr:col>
      <xdr:colOff>50800</xdr:colOff>
      <xdr:row>57</xdr:row>
      <xdr:rowOff>86502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04451"/>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31801</xdr:rowOff>
    </xdr:from>
    <xdr:to>
      <xdr:col>10</xdr:col>
      <xdr:colOff>114300</xdr:colOff>
      <xdr:row>57</xdr:row>
      <xdr:rowOff>40912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0445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168208</xdr:rowOff>
    </xdr:from>
    <xdr:to>
      <xdr:col>24</xdr:col>
      <xdr:colOff>114300</xdr:colOff>
      <xdr:row>56</xdr:row>
      <xdr:rowOff>98358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9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19635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132856</xdr:rowOff>
    </xdr:from>
    <xdr:to>
      <xdr:col>20</xdr:col>
      <xdr:colOff>38100</xdr:colOff>
      <xdr:row>57</xdr:row>
      <xdr:rowOff>63006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79533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35702</xdr:rowOff>
    </xdr:from>
    <xdr:to>
      <xdr:col>15</xdr:col>
      <xdr:colOff>101600</xdr:colOff>
      <xdr:row>57</xdr:row>
      <xdr:rowOff>137302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153829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152451</xdr:rowOff>
    </xdr:from>
    <xdr:to>
      <xdr:col>10</xdr:col>
      <xdr:colOff>165100</xdr:colOff>
      <xdr:row>57</xdr:row>
      <xdr:rowOff>82601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161562</xdr:rowOff>
    </xdr:from>
    <xdr:to>
      <xdr:col>6</xdr:col>
      <xdr:colOff>38100</xdr:colOff>
      <xdr:row>57</xdr:row>
      <xdr:rowOff>91712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108239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134156</xdr:rowOff>
    </xdr:from>
    <xdr:to>
      <xdr:col>24</xdr:col>
      <xdr:colOff>63500</xdr:colOff>
      <xdr:row>76</xdr:row>
      <xdr:rowOff>157131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64356"/>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134156</xdr:rowOff>
    </xdr:from>
    <xdr:to>
      <xdr:col>19</xdr:col>
      <xdr:colOff>177800</xdr:colOff>
      <xdr:row>77</xdr:row>
      <xdr:rowOff>40945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64356"/>
          <a:ext cx="8890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25743</xdr:rowOff>
    </xdr:from>
    <xdr:to>
      <xdr:col>15</xdr:col>
      <xdr:colOff>50800</xdr:colOff>
      <xdr:row>77</xdr:row>
      <xdr:rowOff>40945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2739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11227</xdr:rowOff>
    </xdr:from>
    <xdr:to>
      <xdr:col>10</xdr:col>
      <xdr:colOff>114300</xdr:colOff>
      <xdr:row>77</xdr:row>
      <xdr:rowOff>25743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12877"/>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106331</xdr:rowOff>
    </xdr:from>
    <xdr:to>
      <xdr:col>24</xdr:col>
      <xdr:colOff>114300</xdr:colOff>
      <xdr:row>77</xdr:row>
      <xdr:rowOff>36481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84758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83356</xdr:rowOff>
    </xdr:from>
    <xdr:to>
      <xdr:col>20</xdr:col>
      <xdr:colOff>38100</xdr:colOff>
      <xdr:row>77</xdr:row>
      <xdr:rowOff>13506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30033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8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161595</xdr:rowOff>
    </xdr:from>
    <xdr:to>
      <xdr:col>15</xdr:col>
      <xdr:colOff>101600</xdr:colOff>
      <xdr:row>77</xdr:row>
      <xdr:rowOff>91745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82872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8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146393</xdr:rowOff>
    </xdr:from>
    <xdr:to>
      <xdr:col>10</xdr:col>
      <xdr:colOff>165100</xdr:colOff>
      <xdr:row>77</xdr:row>
      <xdr:rowOff>76543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67670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6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131877</xdr:rowOff>
    </xdr:from>
    <xdr:to>
      <xdr:col>6</xdr:col>
      <xdr:colOff>38100</xdr:colOff>
      <xdr:row>77</xdr:row>
      <xdr:rowOff>62027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53154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165858</xdr:rowOff>
    </xdr:from>
    <xdr:to>
      <xdr:col>24</xdr:col>
      <xdr:colOff>63500</xdr:colOff>
      <xdr:row>97</xdr:row>
      <xdr:rowOff>37957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25058"/>
          <a:ext cx="8382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37957</xdr:rowOff>
    </xdr:from>
    <xdr:to>
      <xdr:col>19</xdr:col>
      <xdr:colOff>177800</xdr:colOff>
      <xdr:row>97</xdr:row>
      <xdr:rowOff>61714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68607"/>
          <a:ext cx="889000" cy="2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47966</xdr:rowOff>
    </xdr:from>
    <xdr:to>
      <xdr:col>15</xdr:col>
      <xdr:colOff>50800</xdr:colOff>
      <xdr:row>97</xdr:row>
      <xdr:rowOff>61714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78616"/>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47966</xdr:rowOff>
    </xdr:from>
    <xdr:to>
      <xdr:col>10</xdr:col>
      <xdr:colOff>114300</xdr:colOff>
      <xdr:row>97</xdr:row>
      <xdr:rowOff>49141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78616"/>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115058</xdr:rowOff>
    </xdr:from>
    <xdr:to>
      <xdr:col>24</xdr:col>
      <xdr:colOff>114300</xdr:colOff>
      <xdr:row>97</xdr:row>
      <xdr:rowOff>45208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93485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158607</xdr:rowOff>
    </xdr:from>
    <xdr:to>
      <xdr:col>20</xdr:col>
      <xdr:colOff>38100</xdr:colOff>
      <xdr:row>97</xdr:row>
      <xdr:rowOff>88757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79884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10914</xdr:rowOff>
    </xdr:from>
    <xdr:to>
      <xdr:col>15</xdr:col>
      <xdr:colOff>101600</xdr:colOff>
      <xdr:row>97</xdr:row>
      <xdr:rowOff>112514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103641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168616</xdr:rowOff>
    </xdr:from>
    <xdr:to>
      <xdr:col>10</xdr:col>
      <xdr:colOff>165100</xdr:colOff>
      <xdr:row>97</xdr:row>
      <xdr:rowOff>98766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89893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169791</xdr:rowOff>
    </xdr:from>
    <xdr:to>
      <xdr:col>6</xdr:col>
      <xdr:colOff>38100</xdr:colOff>
      <xdr:row>97</xdr:row>
      <xdr:rowOff>99941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91068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113466</xdr:rowOff>
    </xdr:from>
    <xdr:to>
      <xdr:col>55</xdr:col>
      <xdr:colOff>0</xdr:colOff>
      <xdr:row>37</xdr:row>
      <xdr:rowOff>75701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42766"/>
          <a:ext cx="838200" cy="47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75701</xdr:rowOff>
    </xdr:from>
    <xdr:to>
      <xdr:col>50</xdr:col>
      <xdr:colOff>114300</xdr:colOff>
      <xdr:row>37</xdr:row>
      <xdr:rowOff>139147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19351"/>
          <a:ext cx="889000" cy="6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132796</xdr:rowOff>
    </xdr:from>
    <xdr:to>
      <xdr:col>45</xdr:col>
      <xdr:colOff>177800</xdr:colOff>
      <xdr:row>37</xdr:row>
      <xdr:rowOff>139147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76446"/>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126898</xdr:rowOff>
    </xdr:from>
    <xdr:to>
      <xdr:col>41</xdr:col>
      <xdr:colOff>50800</xdr:colOff>
      <xdr:row>37</xdr:row>
      <xdr:rowOff>132796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70548"/>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62666</xdr:rowOff>
    </xdr:from>
    <xdr:to>
      <xdr:col>55</xdr:col>
      <xdr:colOff>50800</xdr:colOff>
      <xdr:row>34</xdr:row>
      <xdr:rowOff>164266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85543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4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24901</xdr:rowOff>
    </xdr:from>
    <xdr:to>
      <xdr:col>50</xdr:col>
      <xdr:colOff>165100</xdr:colOff>
      <xdr:row>37</xdr:row>
      <xdr:rowOff>126501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143028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4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88347</xdr:rowOff>
    </xdr:from>
    <xdr:to>
      <xdr:col>46</xdr:col>
      <xdr:colOff>38100</xdr:colOff>
      <xdr:row>38</xdr:row>
      <xdr:rowOff>18497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9624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81996</xdr:rowOff>
    </xdr:from>
    <xdr:to>
      <xdr:col>41</xdr:col>
      <xdr:colOff>101600</xdr:colOff>
      <xdr:row>38</xdr:row>
      <xdr:rowOff>12147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25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3274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76098</xdr:rowOff>
    </xdr:from>
    <xdr:to>
      <xdr:col>36</xdr:col>
      <xdr:colOff>165100</xdr:colOff>
      <xdr:row>38</xdr:row>
      <xdr:rowOff>6248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168825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3902</xdr:rowOff>
    </xdr:from>
    <xdr:to>
      <xdr:col>55</xdr:col>
      <xdr:colOff>0</xdr:colOff>
      <xdr:row>58</xdr:row>
      <xdr:rowOff>25802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48002"/>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144025</xdr:rowOff>
    </xdr:from>
    <xdr:to>
      <xdr:col>50</xdr:col>
      <xdr:colOff>114300</xdr:colOff>
      <xdr:row>58</xdr:row>
      <xdr:rowOff>3902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16675"/>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67097</xdr:rowOff>
    </xdr:from>
    <xdr:to>
      <xdr:col>45</xdr:col>
      <xdr:colOff>177800</xdr:colOff>
      <xdr:row>57</xdr:row>
      <xdr:rowOff>144025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668297"/>
          <a:ext cx="889000" cy="24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67097</xdr:rowOff>
    </xdr:from>
    <xdr:to>
      <xdr:col>41</xdr:col>
      <xdr:colOff>50800</xdr:colOff>
      <xdr:row>56</xdr:row>
      <xdr:rowOff>161847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68297"/>
          <a:ext cx="889000" cy="9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146452</xdr:rowOff>
    </xdr:from>
    <xdr:to>
      <xdr:col>55</xdr:col>
      <xdr:colOff>50800</xdr:colOff>
      <xdr:row>58</xdr:row>
      <xdr:rowOff>76602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61379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124552</xdr:rowOff>
    </xdr:from>
    <xdr:to>
      <xdr:col>50</xdr:col>
      <xdr:colOff>165100</xdr:colOff>
      <xdr:row>58</xdr:row>
      <xdr:rowOff>54702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45829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93225</xdr:rowOff>
    </xdr:from>
    <xdr:to>
      <xdr:col>46</xdr:col>
      <xdr:colOff>38100</xdr:colOff>
      <xdr:row>58</xdr:row>
      <xdr:rowOff>23375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14502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16297</xdr:rowOff>
    </xdr:from>
    <xdr:to>
      <xdr:col>41</xdr:col>
      <xdr:colOff>101600</xdr:colOff>
      <xdr:row>56</xdr:row>
      <xdr:rowOff>117897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109024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1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111047</xdr:rowOff>
    </xdr:from>
    <xdr:to>
      <xdr:col>36</xdr:col>
      <xdr:colOff>165100</xdr:colOff>
      <xdr:row>57</xdr:row>
      <xdr:rowOff>41197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32324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0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96298</xdr:rowOff>
    </xdr:from>
    <xdr:to>
      <xdr:col>55</xdr:col>
      <xdr:colOff>0</xdr:colOff>
      <xdr:row>79</xdr:row>
      <xdr:rowOff>31017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69398"/>
          <a:ext cx="838200" cy="1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36813</xdr:rowOff>
    </xdr:from>
    <xdr:to>
      <xdr:col>50</xdr:col>
      <xdr:colOff>114300</xdr:colOff>
      <xdr:row>78</xdr:row>
      <xdr:rowOff>96298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09913"/>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36813</xdr:rowOff>
    </xdr:from>
    <xdr:to>
      <xdr:col>45</xdr:col>
      <xdr:colOff>177800</xdr:colOff>
      <xdr:row>78</xdr:row>
      <xdr:rowOff>120759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09913"/>
          <a:ext cx="889000" cy="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67740</xdr:rowOff>
    </xdr:from>
    <xdr:to>
      <xdr:col>41</xdr:col>
      <xdr:colOff>50800</xdr:colOff>
      <xdr:row>78</xdr:row>
      <xdr:rowOff>120759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69390"/>
          <a:ext cx="889000" cy="2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151667</xdr:rowOff>
    </xdr:from>
    <xdr:to>
      <xdr:col>55</xdr:col>
      <xdr:colOff>50800</xdr:colOff>
      <xdr:row>79</xdr:row>
      <xdr:rowOff>81817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66594</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45498</xdr:rowOff>
    </xdr:from>
    <xdr:to>
      <xdr:col>50</xdr:col>
      <xdr:colOff>165100</xdr:colOff>
      <xdr:row>78</xdr:row>
      <xdr:rowOff>147098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138225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157463</xdr:rowOff>
    </xdr:from>
    <xdr:to>
      <xdr:col>46</xdr:col>
      <xdr:colOff>38100</xdr:colOff>
      <xdr:row>78</xdr:row>
      <xdr:rowOff>87613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78740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69959</xdr:rowOff>
    </xdr:from>
    <xdr:to>
      <xdr:col>41</xdr:col>
      <xdr:colOff>101600</xdr:colOff>
      <xdr:row>79</xdr:row>
      <xdr:rowOff>109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162686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3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16940</xdr:rowOff>
    </xdr:from>
    <xdr:to>
      <xdr:col>36</xdr:col>
      <xdr:colOff>165100</xdr:colOff>
      <xdr:row>77</xdr:row>
      <xdr:rowOff>118540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135067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119304</xdr:rowOff>
    </xdr:from>
    <xdr:to>
      <xdr:col>55</xdr:col>
      <xdr:colOff>0</xdr:colOff>
      <xdr:row>99</xdr:row>
      <xdr:rowOff>7125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921404"/>
          <a:ext cx="8382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5880</xdr:rowOff>
    </xdr:from>
    <xdr:to>
      <xdr:col>50</xdr:col>
      <xdr:colOff>114300</xdr:colOff>
      <xdr:row>99</xdr:row>
      <xdr:rowOff>7125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97943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168033</xdr:rowOff>
    </xdr:from>
    <xdr:to>
      <xdr:col>45</xdr:col>
      <xdr:colOff>177800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27233"/>
          <a:ext cx="889000" cy="3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168033</xdr:rowOff>
    </xdr:from>
    <xdr:to>
      <xdr:col>41</xdr:col>
      <xdr:colOff>50800</xdr:colOff>
      <xdr:row>98</xdr:row>
      <xdr:rowOff>116636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27233"/>
          <a:ext cx="889000" cy="29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68504</xdr:rowOff>
    </xdr:from>
    <xdr:to>
      <xdr:col>55</xdr:col>
      <xdr:colOff>50800</xdr:colOff>
      <xdr:row>98</xdr:row>
      <xdr:rowOff>170104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154881</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8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127775</xdr:rowOff>
    </xdr:from>
    <xdr:to>
      <xdr:col>50</xdr:col>
      <xdr:colOff>165100</xdr:colOff>
      <xdr:row>99</xdr:row>
      <xdr:rowOff>57925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9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49052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702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126530</xdr:rowOff>
    </xdr:from>
    <xdr:to>
      <xdr:col>46</xdr:col>
      <xdr:colOff>38100</xdr:colOff>
      <xdr:row>99</xdr:row>
      <xdr:rowOff>56680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9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47807</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70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117233</xdr:rowOff>
    </xdr:from>
    <xdr:to>
      <xdr:col>41</xdr:col>
      <xdr:colOff>101600</xdr:colOff>
      <xdr:row>97</xdr:row>
      <xdr:rowOff>47383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63910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5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65836</xdr:rowOff>
    </xdr:from>
    <xdr:to>
      <xdr:col>36</xdr:col>
      <xdr:colOff>165100</xdr:colOff>
      <xdr:row>98</xdr:row>
      <xdr:rowOff>167436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158563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96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43162</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971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43162</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971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163812</xdr:rowOff>
    </xdr:from>
    <xdr:to>
      <xdr:col>76</xdr:col>
      <xdr:colOff>165100</xdr:colOff>
      <xdr:row>39</xdr:row>
      <xdr:rowOff>93962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85089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1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45256</xdr:rowOff>
    </xdr:from>
    <xdr:to>
      <xdr:col>85</xdr:col>
      <xdr:colOff>127000</xdr:colOff>
      <xdr:row>77</xdr:row>
      <xdr:rowOff>51836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46906"/>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41304</xdr:rowOff>
    </xdr:from>
    <xdr:to>
      <xdr:col>81</xdr:col>
      <xdr:colOff>50800</xdr:colOff>
      <xdr:row>77</xdr:row>
      <xdr:rowOff>51836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4295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41304</xdr:rowOff>
    </xdr:from>
    <xdr:to>
      <xdr:col>76</xdr:col>
      <xdr:colOff>114300</xdr:colOff>
      <xdr:row>77</xdr:row>
      <xdr:rowOff>57910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4295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57910</xdr:rowOff>
    </xdr:from>
    <xdr:to>
      <xdr:col>71</xdr:col>
      <xdr:colOff>177800</xdr:colOff>
      <xdr:row>77</xdr:row>
      <xdr:rowOff>77586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59560"/>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165906</xdr:rowOff>
    </xdr:from>
    <xdr:to>
      <xdr:col>85</xdr:col>
      <xdr:colOff>177800</xdr:colOff>
      <xdr:row>77</xdr:row>
      <xdr:rowOff>96056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144333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7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1036</xdr:rowOff>
    </xdr:from>
    <xdr:to>
      <xdr:col>81</xdr:col>
      <xdr:colOff>101600</xdr:colOff>
      <xdr:row>77</xdr:row>
      <xdr:rowOff>102636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93763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161954</xdr:rowOff>
    </xdr:from>
    <xdr:to>
      <xdr:col>76</xdr:col>
      <xdr:colOff>165100</xdr:colOff>
      <xdr:row>77</xdr:row>
      <xdr:rowOff>92104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7110</xdr:rowOff>
    </xdr:from>
    <xdr:to>
      <xdr:col>72</xdr:col>
      <xdr:colOff>38100</xdr:colOff>
      <xdr:row>77</xdr:row>
      <xdr:rowOff>108710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99837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26786</xdr:rowOff>
    </xdr:from>
    <xdr:to>
      <xdr:col>67</xdr:col>
      <xdr:colOff>101600</xdr:colOff>
      <xdr:row>77</xdr:row>
      <xdr:rowOff>128386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119513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34351</xdr:rowOff>
    </xdr:from>
    <xdr:to>
      <xdr:col>85</xdr:col>
      <xdr:colOff>127000</xdr:colOff>
      <xdr:row>98</xdr:row>
      <xdr:rowOff>60468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36451"/>
          <a:ext cx="838200" cy="2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18624</xdr:rowOff>
    </xdr:from>
    <xdr:to>
      <xdr:col>81</xdr:col>
      <xdr:colOff>50800</xdr:colOff>
      <xdr:row>98</xdr:row>
      <xdr:rowOff>60468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20724"/>
          <a:ext cx="889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18624</xdr:rowOff>
    </xdr:from>
    <xdr:to>
      <xdr:col>76</xdr:col>
      <xdr:colOff>114300</xdr:colOff>
      <xdr:row>98</xdr:row>
      <xdr:rowOff>64289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20724"/>
          <a:ext cx="889000" cy="4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166145</xdr:rowOff>
    </xdr:from>
    <xdr:to>
      <xdr:col>71</xdr:col>
      <xdr:colOff>177800</xdr:colOff>
      <xdr:row>98</xdr:row>
      <xdr:rowOff>64289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96795"/>
          <a:ext cx="889000" cy="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155001</xdr:rowOff>
    </xdr:from>
    <xdr:to>
      <xdr:col>85</xdr:col>
      <xdr:colOff>177800</xdr:colOff>
      <xdr:row>98</xdr:row>
      <xdr:rowOff>85151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8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9668</xdr:rowOff>
    </xdr:from>
    <xdr:to>
      <xdr:col>81</xdr:col>
      <xdr:colOff>101600</xdr:colOff>
      <xdr:row>98</xdr:row>
      <xdr:rowOff>111268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102395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139274</xdr:rowOff>
    </xdr:from>
    <xdr:to>
      <xdr:col>76</xdr:col>
      <xdr:colOff>165100</xdr:colOff>
      <xdr:row>98</xdr:row>
      <xdr:rowOff>69424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60551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6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13489</xdr:rowOff>
    </xdr:from>
    <xdr:to>
      <xdr:col>72</xdr:col>
      <xdr:colOff>38100</xdr:colOff>
      <xdr:row>98</xdr:row>
      <xdr:rowOff>115089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106216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0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115345</xdr:rowOff>
    </xdr:from>
    <xdr:to>
      <xdr:col>67</xdr:col>
      <xdr:colOff>101600</xdr:colOff>
      <xdr:row>98</xdr:row>
      <xdr:rowOff>45495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62022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2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30658</xdr:rowOff>
    </xdr:from>
    <xdr:to>
      <xdr:col>116</xdr:col>
      <xdr:colOff>63500</xdr:colOff>
      <xdr:row>59</xdr:row>
      <xdr:rowOff>30734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4620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30734</xdr:rowOff>
    </xdr:from>
    <xdr:to>
      <xdr:col>111</xdr:col>
      <xdr:colOff>177800</xdr:colOff>
      <xdr:row>59</xdr:row>
      <xdr:rowOff>30734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46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27381</xdr:rowOff>
    </xdr:from>
    <xdr:to>
      <xdr:col>107</xdr:col>
      <xdr:colOff>50800</xdr:colOff>
      <xdr:row>59</xdr:row>
      <xdr:rowOff>30734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4293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27381</xdr:rowOff>
    </xdr:from>
    <xdr:to>
      <xdr:col>102</xdr:col>
      <xdr:colOff>114300</xdr:colOff>
      <xdr:row>59</xdr:row>
      <xdr:rowOff>27457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4293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151308</xdr:rowOff>
    </xdr:from>
    <xdr:to>
      <xdr:col>116</xdr:col>
      <xdr:colOff>114300</xdr:colOff>
      <xdr:row>59</xdr:row>
      <xdr:rowOff>81458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66235</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1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151384</xdr:rowOff>
    </xdr:from>
    <xdr:to>
      <xdr:col>112</xdr:col>
      <xdr:colOff>38100</xdr:colOff>
      <xdr:row>59</xdr:row>
      <xdr:rowOff>81534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72661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151384</xdr:rowOff>
    </xdr:from>
    <xdr:to>
      <xdr:col>107</xdr:col>
      <xdr:colOff>101600</xdr:colOff>
      <xdr:row>59</xdr:row>
      <xdr:rowOff>81534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72661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148031</xdr:rowOff>
    </xdr:from>
    <xdr:to>
      <xdr:col>102</xdr:col>
      <xdr:colOff>165100</xdr:colOff>
      <xdr:row>59</xdr:row>
      <xdr:rowOff>78181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69308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148107</xdr:rowOff>
    </xdr:from>
    <xdr:to>
      <xdr:col>98</xdr:col>
      <xdr:colOff>38100</xdr:colOff>
      <xdr:row>59</xdr:row>
      <xdr:rowOff>78257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69384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84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597</xdr:rowOff>
    </xdr:from>
    <xdr:to>
      <xdr:col>116</xdr:col>
      <xdr:colOff>63500</xdr:colOff>
      <xdr:row>77</xdr:row>
      <xdr:rowOff>20737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02247"/>
          <a:ext cx="8382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38133</xdr:rowOff>
    </xdr:from>
    <xdr:to>
      <xdr:col>111</xdr:col>
      <xdr:colOff>177800</xdr:colOff>
      <xdr:row>77</xdr:row>
      <xdr:rowOff>20737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96883"/>
          <a:ext cx="889000" cy="3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38133</xdr:rowOff>
    </xdr:from>
    <xdr:to>
      <xdr:col>107</xdr:col>
      <xdr:colOff>50800</xdr:colOff>
      <xdr:row>75</xdr:row>
      <xdr:rowOff>43688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96883"/>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23617</xdr:rowOff>
    </xdr:from>
    <xdr:to>
      <xdr:col>102</xdr:col>
      <xdr:colOff>114300</xdr:colOff>
      <xdr:row>75</xdr:row>
      <xdr:rowOff>43688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882367"/>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121247</xdr:rowOff>
    </xdr:from>
    <xdr:to>
      <xdr:col>116</xdr:col>
      <xdr:colOff>114300</xdr:colOff>
      <xdr:row>77</xdr:row>
      <xdr:rowOff>51397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99674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141387</xdr:rowOff>
    </xdr:from>
    <xdr:to>
      <xdr:col>112</xdr:col>
      <xdr:colOff>38100</xdr:colOff>
      <xdr:row>77</xdr:row>
      <xdr:rowOff>71537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62664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6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158783</xdr:rowOff>
    </xdr:from>
    <xdr:to>
      <xdr:col>107</xdr:col>
      <xdr:colOff>101600</xdr:colOff>
      <xdr:row>75</xdr:row>
      <xdr:rowOff>88933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105460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164338</xdr:rowOff>
    </xdr:from>
    <xdr:to>
      <xdr:col>102</xdr:col>
      <xdr:colOff>165100</xdr:colOff>
      <xdr:row>75</xdr:row>
      <xdr:rowOff>94488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144267</xdr:rowOff>
    </xdr:from>
    <xdr:to>
      <xdr:col>98</xdr:col>
      <xdr:colOff>38100</xdr:colOff>
      <xdr:row>75</xdr:row>
      <xdr:rowOff>74417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90944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類似団体内平均値よりコストが高いのは補助費等、物件費である。</a:t>
          </a:r>
          <a:endParaRPr lang="ja-JP" altLang="ja-JP" sz="1400">
            <a:effectLst/>
          </a:endParaRPr>
        </a:p>
        <a:p>
          <a:r>
            <a:rPr kumimoji="1" lang="ja-JP" altLang="ja-JP" sz="1100">
              <a:solidFill>
                <a:schemeClr val="dk1"/>
              </a:solidFill>
              <a:effectLst/>
              <a:latin typeface="+mn-lt"/>
              <a:ea typeface="+mn-ea"/>
              <a:cs typeface="+mn-cs"/>
            </a:rPr>
            <a:t>　補助費等の要因としては、下水道事業会計の負担金が類似団体よりもコストが高いと想定される。今後は下水道事業会計の事務事業の見直しを行い、一般会計の負担を減らすよう努める。</a:t>
          </a:r>
          <a:endParaRPr lang="ja-JP" altLang="ja-JP" sz="1400">
            <a:effectLst/>
          </a:endParaRPr>
        </a:p>
        <a:p>
          <a:r>
            <a:rPr kumimoji="1" lang="ja-JP" altLang="ja-JP" sz="1100">
              <a:solidFill>
                <a:schemeClr val="dk1"/>
              </a:solidFill>
              <a:effectLst/>
              <a:latin typeface="+mn-lt"/>
              <a:ea typeface="+mn-ea"/>
              <a:cs typeface="+mn-cs"/>
            </a:rPr>
            <a:t>　物件費については、ごみ処分場の建替等に伴う支出と想定されるが、今後約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年間は継続して費用がかかるため、他の事務事業の見直しに努める。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22,096
21,703
10.30
9,917,471
9,416,288
420,678
4,795,482
6,774,592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115697</xdr:rowOff>
    </xdr:from>
    <xdr:to>
      <xdr:col>24</xdr:col>
      <xdr:colOff>63500</xdr:colOff>
      <xdr:row>36</xdr:row>
      <xdr:rowOff>127889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789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38735</xdr:rowOff>
    </xdr:from>
    <xdr:to>
      <xdr:col>19</xdr:col>
      <xdr:colOff>177800</xdr:colOff>
      <xdr:row>36</xdr:row>
      <xdr:rowOff>127889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093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23876</xdr:rowOff>
    </xdr:from>
    <xdr:to>
      <xdr:col>15</xdr:col>
      <xdr:colOff>50800</xdr:colOff>
      <xdr:row>36</xdr:row>
      <xdr:rowOff>38735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9607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23876</xdr:rowOff>
    </xdr:from>
    <xdr:to>
      <xdr:col>10</xdr:col>
      <xdr:colOff>114300</xdr:colOff>
      <xdr:row>36</xdr:row>
      <xdr:rowOff>32258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607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64897</xdr:rowOff>
    </xdr:from>
    <xdr:to>
      <xdr:col>24</xdr:col>
      <xdr:colOff>114300</xdr:colOff>
      <xdr:row>36</xdr:row>
      <xdr:rowOff>166497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43324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77089</xdr:rowOff>
    </xdr:from>
    <xdr:to>
      <xdr:col>20</xdr:col>
      <xdr:colOff>38100</xdr:colOff>
      <xdr:row>37</xdr:row>
      <xdr:rowOff>7239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169816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159385</xdr:rowOff>
    </xdr:from>
    <xdr:to>
      <xdr:col>15</xdr:col>
      <xdr:colOff>101600</xdr:colOff>
      <xdr:row>36</xdr:row>
      <xdr:rowOff>89535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80662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144526</xdr:rowOff>
    </xdr:from>
    <xdr:to>
      <xdr:col>10</xdr:col>
      <xdr:colOff>165100</xdr:colOff>
      <xdr:row>36</xdr:row>
      <xdr:rowOff>74676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65803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152908</xdr:rowOff>
    </xdr:from>
    <xdr:to>
      <xdr:col>6</xdr:col>
      <xdr:colOff>38100</xdr:colOff>
      <xdr:row>36</xdr:row>
      <xdr:rowOff>83058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74185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158114</xdr:rowOff>
    </xdr:from>
    <xdr:to>
      <xdr:col>24</xdr:col>
      <xdr:colOff>63500</xdr:colOff>
      <xdr:row>58</xdr:row>
      <xdr:rowOff>60928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87864"/>
          <a:ext cx="838200" cy="4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53522</xdr:rowOff>
    </xdr:from>
    <xdr:to>
      <xdr:col>19</xdr:col>
      <xdr:colOff>177800</xdr:colOff>
      <xdr:row>58</xdr:row>
      <xdr:rowOff>60928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762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53522</xdr:rowOff>
    </xdr:from>
    <xdr:to>
      <xdr:col>15</xdr:col>
      <xdr:colOff>50800</xdr:colOff>
      <xdr:row>58</xdr:row>
      <xdr:rowOff>68346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7622"/>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12545</xdr:rowOff>
    </xdr:from>
    <xdr:to>
      <xdr:col>10</xdr:col>
      <xdr:colOff>114300</xdr:colOff>
      <xdr:row>58</xdr:row>
      <xdr:rowOff>68346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6645"/>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107314</xdr:rowOff>
    </xdr:from>
    <xdr:to>
      <xdr:col>24</xdr:col>
      <xdr:colOff>114300</xdr:colOff>
      <xdr:row>56</xdr:row>
      <xdr:rowOff>37464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10128</xdr:rowOff>
    </xdr:from>
    <xdr:to>
      <xdr:col>20</xdr:col>
      <xdr:colOff>38100</xdr:colOff>
      <xdr:row>58</xdr:row>
      <xdr:rowOff>111728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102855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2722</xdr:rowOff>
    </xdr:from>
    <xdr:to>
      <xdr:col>15</xdr:col>
      <xdr:colOff>101600</xdr:colOff>
      <xdr:row>58</xdr:row>
      <xdr:rowOff>104322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95449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17546</xdr:rowOff>
    </xdr:from>
    <xdr:to>
      <xdr:col>10</xdr:col>
      <xdr:colOff>165100</xdr:colOff>
      <xdr:row>58</xdr:row>
      <xdr:rowOff>119146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110273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133195</xdr:rowOff>
    </xdr:from>
    <xdr:to>
      <xdr:col>6</xdr:col>
      <xdr:colOff>38100</xdr:colOff>
      <xdr:row>58</xdr:row>
      <xdr:rowOff>63345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54472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36765</xdr:rowOff>
    </xdr:from>
    <xdr:to>
      <xdr:col>24</xdr:col>
      <xdr:colOff>63500</xdr:colOff>
      <xdr:row>78</xdr:row>
      <xdr:rowOff>41794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0986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41794</xdr:rowOff>
    </xdr:from>
    <xdr:to>
      <xdr:col>19</xdr:col>
      <xdr:colOff>177800</xdr:colOff>
      <xdr:row>78</xdr:row>
      <xdr:rowOff>55542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14894"/>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37309</xdr:rowOff>
    </xdr:from>
    <xdr:to>
      <xdr:col>15</xdr:col>
      <xdr:colOff>50800</xdr:colOff>
      <xdr:row>78</xdr:row>
      <xdr:rowOff>55542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10409"/>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37309</xdr:rowOff>
    </xdr:from>
    <xdr:to>
      <xdr:col>10</xdr:col>
      <xdr:colOff>114300</xdr:colOff>
      <xdr:row>78</xdr:row>
      <xdr:rowOff>40695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10409"/>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157415</xdr:rowOff>
    </xdr:from>
    <xdr:to>
      <xdr:col>24</xdr:col>
      <xdr:colOff>114300</xdr:colOff>
      <xdr:row>78</xdr:row>
      <xdr:rowOff>87565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135842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162444</xdr:rowOff>
    </xdr:from>
    <xdr:to>
      <xdr:col>20</xdr:col>
      <xdr:colOff>38100</xdr:colOff>
      <xdr:row>78</xdr:row>
      <xdr:rowOff>92594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83721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5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4742</xdr:rowOff>
    </xdr:from>
    <xdr:to>
      <xdr:col>15</xdr:col>
      <xdr:colOff>101600</xdr:colOff>
      <xdr:row>78</xdr:row>
      <xdr:rowOff>106342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97469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157959</xdr:rowOff>
    </xdr:from>
    <xdr:to>
      <xdr:col>10</xdr:col>
      <xdr:colOff>165100</xdr:colOff>
      <xdr:row>78</xdr:row>
      <xdr:rowOff>88109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79236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161345</xdr:rowOff>
    </xdr:from>
    <xdr:to>
      <xdr:col>6</xdr:col>
      <xdr:colOff>38100</xdr:colOff>
      <xdr:row>78</xdr:row>
      <xdr:rowOff>91495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82622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170625</xdr:rowOff>
    </xdr:from>
    <xdr:to>
      <xdr:col>24</xdr:col>
      <xdr:colOff>63500</xdr:colOff>
      <xdr:row>96</xdr:row>
      <xdr:rowOff>38291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58375"/>
          <a:ext cx="8382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38291</xdr:rowOff>
    </xdr:from>
    <xdr:to>
      <xdr:col>19</xdr:col>
      <xdr:colOff>177800</xdr:colOff>
      <xdr:row>96</xdr:row>
      <xdr:rowOff>59931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97491"/>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59931</xdr:rowOff>
    </xdr:from>
    <xdr:to>
      <xdr:col>15</xdr:col>
      <xdr:colOff>50800</xdr:colOff>
      <xdr:row>96</xdr:row>
      <xdr:rowOff>69456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913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69456</xdr:rowOff>
    </xdr:from>
    <xdr:to>
      <xdr:col>10</xdr:col>
      <xdr:colOff>114300</xdr:colOff>
      <xdr:row>96</xdr:row>
      <xdr:rowOff>74371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2865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119825</xdr:rowOff>
    </xdr:from>
    <xdr:to>
      <xdr:col>24</xdr:col>
      <xdr:colOff>114300</xdr:colOff>
      <xdr:row>96</xdr:row>
      <xdr:rowOff>49975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142702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5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158941</xdr:rowOff>
    </xdr:from>
    <xdr:to>
      <xdr:col>20</xdr:col>
      <xdr:colOff>38100</xdr:colOff>
      <xdr:row>96</xdr:row>
      <xdr:rowOff>89091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105618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9131</xdr:rowOff>
    </xdr:from>
    <xdr:to>
      <xdr:col>15</xdr:col>
      <xdr:colOff>101600</xdr:colOff>
      <xdr:row>96</xdr:row>
      <xdr:rowOff>110731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127258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18656</xdr:rowOff>
    </xdr:from>
    <xdr:to>
      <xdr:col>10</xdr:col>
      <xdr:colOff>165100</xdr:colOff>
      <xdr:row>96</xdr:row>
      <xdr:rowOff>120256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136783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23571</xdr:rowOff>
    </xdr:from>
    <xdr:to>
      <xdr:col>6</xdr:col>
      <xdr:colOff>38100</xdr:colOff>
      <xdr:row>96</xdr:row>
      <xdr:rowOff>125171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141698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5340</xdr:rowOff>
    </xdr:from>
    <xdr:to>
      <xdr:col>55</xdr:col>
      <xdr:colOff>0</xdr:colOff>
      <xdr:row>59</xdr:row>
      <xdr:rowOff>8065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20890"/>
          <a:ext cx="8382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8065</xdr:rowOff>
    </xdr:from>
    <xdr:to>
      <xdr:col>50</xdr:col>
      <xdr:colOff>114300</xdr:colOff>
      <xdr:row>59</xdr:row>
      <xdr:rowOff>9817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2361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1874</xdr:rowOff>
    </xdr:from>
    <xdr:to>
      <xdr:col>45</xdr:col>
      <xdr:colOff>177800</xdr:colOff>
      <xdr:row>59</xdr:row>
      <xdr:rowOff>9817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17424"/>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692</xdr:rowOff>
    </xdr:from>
    <xdr:to>
      <xdr:col>41</xdr:col>
      <xdr:colOff>50800</xdr:colOff>
      <xdr:row>59</xdr:row>
      <xdr:rowOff>1874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1624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125990</xdr:rowOff>
    </xdr:from>
    <xdr:to>
      <xdr:col>55</xdr:col>
      <xdr:colOff>50800</xdr:colOff>
      <xdr:row>59</xdr:row>
      <xdr:rowOff>56140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40917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128715</xdr:rowOff>
    </xdr:from>
    <xdr:to>
      <xdr:col>50</xdr:col>
      <xdr:colOff>165100</xdr:colOff>
      <xdr:row>59</xdr:row>
      <xdr:rowOff>58865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49992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130467</xdr:rowOff>
    </xdr:from>
    <xdr:to>
      <xdr:col>46</xdr:col>
      <xdr:colOff>38100</xdr:colOff>
      <xdr:row>59</xdr:row>
      <xdr:rowOff>60617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51744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6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122524</xdr:rowOff>
    </xdr:from>
    <xdr:to>
      <xdr:col>41</xdr:col>
      <xdr:colOff>101600</xdr:colOff>
      <xdr:row>59</xdr:row>
      <xdr:rowOff>52674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43801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121342</xdr:rowOff>
    </xdr:from>
    <xdr:to>
      <xdr:col>36</xdr:col>
      <xdr:colOff>165100</xdr:colOff>
      <xdr:row>59</xdr:row>
      <xdr:rowOff>51492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42619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150330</xdr:rowOff>
    </xdr:from>
    <xdr:to>
      <xdr:col>55</xdr:col>
      <xdr:colOff>0</xdr:colOff>
      <xdr:row>79</xdr:row>
      <xdr:rowOff>2597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23430"/>
          <a:ext cx="8382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160389</xdr:rowOff>
    </xdr:from>
    <xdr:to>
      <xdr:col>50</xdr:col>
      <xdr:colOff>114300</xdr:colOff>
      <xdr:row>79</xdr:row>
      <xdr:rowOff>2597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33489"/>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160389</xdr:rowOff>
    </xdr:from>
    <xdr:to>
      <xdr:col>45</xdr:col>
      <xdr:colOff>177800</xdr:colOff>
      <xdr:row>78</xdr:row>
      <xdr:rowOff>165684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33489"/>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159322</xdr:rowOff>
    </xdr:from>
    <xdr:to>
      <xdr:col>41</xdr:col>
      <xdr:colOff>50800</xdr:colOff>
      <xdr:row>78</xdr:row>
      <xdr:rowOff>165684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2422"/>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99530</xdr:rowOff>
    </xdr:from>
    <xdr:to>
      <xdr:col>55</xdr:col>
      <xdr:colOff>50800</xdr:colOff>
      <xdr:row>79</xdr:row>
      <xdr:rowOff>29680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14457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123247</xdr:rowOff>
    </xdr:from>
    <xdr:to>
      <xdr:col>50</xdr:col>
      <xdr:colOff>165100</xdr:colOff>
      <xdr:row>79</xdr:row>
      <xdr:rowOff>53397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44524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109589</xdr:rowOff>
    </xdr:from>
    <xdr:to>
      <xdr:col>46</xdr:col>
      <xdr:colOff>38100</xdr:colOff>
      <xdr:row>79</xdr:row>
      <xdr:rowOff>39739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30866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114884</xdr:rowOff>
    </xdr:from>
    <xdr:to>
      <xdr:col>41</xdr:col>
      <xdr:colOff>101600</xdr:colOff>
      <xdr:row>79</xdr:row>
      <xdr:rowOff>45034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36161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108522</xdr:rowOff>
    </xdr:from>
    <xdr:to>
      <xdr:col>36</xdr:col>
      <xdr:colOff>165100</xdr:colOff>
      <xdr:row>79</xdr:row>
      <xdr:rowOff>38672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29799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72197</xdr:rowOff>
    </xdr:from>
    <xdr:to>
      <xdr:col>55</xdr:col>
      <xdr:colOff>0</xdr:colOff>
      <xdr:row>98</xdr:row>
      <xdr:rowOff>21110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2847"/>
          <a:ext cx="838200" cy="1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31387</xdr:rowOff>
    </xdr:from>
    <xdr:to>
      <xdr:col>50</xdr:col>
      <xdr:colOff>114300</xdr:colOff>
      <xdr:row>97</xdr:row>
      <xdr:rowOff>72197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62037"/>
          <a:ext cx="889000" cy="4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31387</xdr:rowOff>
    </xdr:from>
    <xdr:to>
      <xdr:col>45</xdr:col>
      <xdr:colOff>177800</xdr:colOff>
      <xdr:row>97</xdr:row>
      <xdr:rowOff>83617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62037"/>
          <a:ext cx="889000" cy="5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3291</xdr:rowOff>
    </xdr:from>
    <xdr:to>
      <xdr:col>41</xdr:col>
      <xdr:colOff>50800</xdr:colOff>
      <xdr:row>97</xdr:row>
      <xdr:rowOff>83617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33941"/>
          <a:ext cx="889000" cy="8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141760</xdr:rowOff>
    </xdr:from>
    <xdr:to>
      <xdr:col>55</xdr:col>
      <xdr:colOff>50800</xdr:colOff>
      <xdr:row>98</xdr:row>
      <xdr:rowOff>71910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56687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21397</xdr:rowOff>
    </xdr:from>
    <xdr:to>
      <xdr:col>50</xdr:col>
      <xdr:colOff>165100</xdr:colOff>
      <xdr:row>97</xdr:row>
      <xdr:rowOff>122997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114124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152037</xdr:rowOff>
    </xdr:from>
    <xdr:to>
      <xdr:col>46</xdr:col>
      <xdr:colOff>38100</xdr:colOff>
      <xdr:row>97</xdr:row>
      <xdr:rowOff>82187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73314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32817</xdr:rowOff>
    </xdr:from>
    <xdr:to>
      <xdr:col>41</xdr:col>
      <xdr:colOff>101600</xdr:colOff>
      <xdr:row>97</xdr:row>
      <xdr:rowOff>134417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125544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123941</xdr:rowOff>
    </xdr:from>
    <xdr:to>
      <xdr:col>36</xdr:col>
      <xdr:colOff>165100</xdr:colOff>
      <xdr:row>97</xdr:row>
      <xdr:rowOff>54091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70618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5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64319</xdr:rowOff>
    </xdr:from>
    <xdr:to>
      <xdr:col>85</xdr:col>
      <xdr:colOff>127000</xdr:colOff>
      <xdr:row>37</xdr:row>
      <xdr:rowOff>67786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07969"/>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64319</xdr:rowOff>
    </xdr:from>
    <xdr:to>
      <xdr:col>81</xdr:col>
      <xdr:colOff>50800</xdr:colOff>
      <xdr:row>37</xdr:row>
      <xdr:rowOff>68110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07969"/>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68110</xdr:rowOff>
    </xdr:from>
    <xdr:to>
      <xdr:col>76</xdr:col>
      <xdr:colOff>114300</xdr:colOff>
      <xdr:row>37</xdr:row>
      <xdr:rowOff>94171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1176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87046</xdr:rowOff>
    </xdr:from>
    <xdr:to>
      <xdr:col>71</xdr:col>
      <xdr:colOff>177800</xdr:colOff>
      <xdr:row>37</xdr:row>
      <xdr:rowOff>94171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30696"/>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16986</xdr:rowOff>
    </xdr:from>
    <xdr:to>
      <xdr:col>85</xdr:col>
      <xdr:colOff>177800</xdr:colOff>
      <xdr:row>37</xdr:row>
      <xdr:rowOff>118586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166863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13519</xdr:rowOff>
    </xdr:from>
    <xdr:to>
      <xdr:col>81</xdr:col>
      <xdr:colOff>101600</xdr:colOff>
      <xdr:row>37</xdr:row>
      <xdr:rowOff>115119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106246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17310</xdr:rowOff>
    </xdr:from>
    <xdr:to>
      <xdr:col>76</xdr:col>
      <xdr:colOff>165100</xdr:colOff>
      <xdr:row>37</xdr:row>
      <xdr:rowOff>118910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110037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43371</xdr:rowOff>
    </xdr:from>
    <xdr:to>
      <xdr:col>72</xdr:col>
      <xdr:colOff>38100</xdr:colOff>
      <xdr:row>37</xdr:row>
      <xdr:rowOff>144971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136097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36246</xdr:rowOff>
    </xdr:from>
    <xdr:to>
      <xdr:col>67</xdr:col>
      <xdr:colOff>101600</xdr:colOff>
      <xdr:row>37</xdr:row>
      <xdr:rowOff>137846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128973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39055</xdr:rowOff>
    </xdr:from>
    <xdr:to>
      <xdr:col>85</xdr:col>
      <xdr:colOff>127000</xdr:colOff>
      <xdr:row>58</xdr:row>
      <xdr:rowOff>137749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11705"/>
          <a:ext cx="838200" cy="27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137749</xdr:rowOff>
    </xdr:from>
    <xdr:to>
      <xdr:col>81</xdr:col>
      <xdr:colOff>50800</xdr:colOff>
      <xdr:row>59</xdr:row>
      <xdr:rowOff>3911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081849"/>
          <a:ext cx="8890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33401</xdr:rowOff>
    </xdr:from>
    <xdr:to>
      <xdr:col>76</xdr:col>
      <xdr:colOff>114300</xdr:colOff>
      <xdr:row>59</xdr:row>
      <xdr:rowOff>3911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634601"/>
          <a:ext cx="889000" cy="4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33401</xdr:rowOff>
    </xdr:from>
    <xdr:to>
      <xdr:col>71</xdr:col>
      <xdr:colOff>177800</xdr:colOff>
      <xdr:row>57</xdr:row>
      <xdr:rowOff>124292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34601"/>
          <a:ext cx="889000" cy="26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77751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159705</xdr:rowOff>
    </xdr:from>
    <xdr:to>
      <xdr:col>85</xdr:col>
      <xdr:colOff>177800</xdr:colOff>
      <xdr:row>57</xdr:row>
      <xdr:rowOff>89855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138132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86949</xdr:rowOff>
    </xdr:from>
    <xdr:to>
      <xdr:col>81</xdr:col>
      <xdr:colOff>101600</xdr:colOff>
      <xdr:row>59</xdr:row>
      <xdr:rowOff>17099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8226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124561</xdr:rowOff>
    </xdr:from>
    <xdr:to>
      <xdr:col>76</xdr:col>
      <xdr:colOff>165100</xdr:colOff>
      <xdr:row>59</xdr:row>
      <xdr:rowOff>54711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0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45838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1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154051</xdr:rowOff>
    </xdr:from>
    <xdr:to>
      <xdr:col>72</xdr:col>
      <xdr:colOff>38100</xdr:colOff>
      <xdr:row>56</xdr:row>
      <xdr:rowOff>84201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100728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5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73492</xdr:rowOff>
    </xdr:from>
    <xdr:to>
      <xdr:col>67</xdr:col>
      <xdr:colOff>101600</xdr:colOff>
      <xdr:row>58</xdr:row>
      <xdr:rowOff>3642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166219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43162</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771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43162</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8771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163812</xdr:rowOff>
    </xdr:from>
    <xdr:to>
      <xdr:col>76</xdr:col>
      <xdr:colOff>165100</xdr:colOff>
      <xdr:row>79</xdr:row>
      <xdr:rowOff>93962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85089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29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45256</xdr:rowOff>
    </xdr:from>
    <xdr:to>
      <xdr:col>85</xdr:col>
      <xdr:colOff>127000</xdr:colOff>
      <xdr:row>97</xdr:row>
      <xdr:rowOff>51836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75906"/>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41304</xdr:rowOff>
    </xdr:from>
    <xdr:to>
      <xdr:col>81</xdr:col>
      <xdr:colOff>50800</xdr:colOff>
      <xdr:row>97</xdr:row>
      <xdr:rowOff>51836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671954"/>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41304</xdr:rowOff>
    </xdr:from>
    <xdr:to>
      <xdr:col>76</xdr:col>
      <xdr:colOff>114300</xdr:colOff>
      <xdr:row>97</xdr:row>
      <xdr:rowOff>57910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7195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57910</xdr:rowOff>
    </xdr:from>
    <xdr:to>
      <xdr:col>71</xdr:col>
      <xdr:colOff>177800</xdr:colOff>
      <xdr:row>97</xdr:row>
      <xdr:rowOff>77586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88560"/>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165906</xdr:rowOff>
    </xdr:from>
    <xdr:to>
      <xdr:col>85</xdr:col>
      <xdr:colOff>177800</xdr:colOff>
      <xdr:row>97</xdr:row>
      <xdr:rowOff>96056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144333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6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1036</xdr:rowOff>
    </xdr:from>
    <xdr:to>
      <xdr:col>81</xdr:col>
      <xdr:colOff>101600</xdr:colOff>
      <xdr:row>97</xdr:row>
      <xdr:rowOff>102636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93763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161954</xdr:rowOff>
    </xdr:from>
    <xdr:to>
      <xdr:col>76</xdr:col>
      <xdr:colOff>165100</xdr:colOff>
      <xdr:row>97</xdr:row>
      <xdr:rowOff>92104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83231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7110</xdr:rowOff>
    </xdr:from>
    <xdr:to>
      <xdr:col>72</xdr:col>
      <xdr:colOff>38100</xdr:colOff>
      <xdr:row>97</xdr:row>
      <xdr:rowOff>108710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99837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26786</xdr:rowOff>
    </xdr:from>
    <xdr:to>
      <xdr:col>67</xdr:col>
      <xdr:colOff>101600</xdr:colOff>
      <xdr:row>97</xdr:row>
      <xdr:rowOff>128386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119513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126311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6298511"/>
          <a:ext cx="1269" cy="486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141422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27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72988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607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126311</xdr:rowOff>
    </xdr:from>
    <xdr:to>
      <xdr:col>116</xdr:col>
      <xdr:colOff>152400</xdr:colOff>
      <xdr:row>36</xdr:row>
      <xdr:rowOff>126311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29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58872</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739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35995</xdr:rowOff>
    </xdr:from>
    <xdr:to>
      <xdr:col>116</xdr:col>
      <xdr:colOff>114300</xdr:colOff>
      <xdr:row>39</xdr:row>
      <xdr:rowOff>137595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2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21627</xdr:rowOff>
    </xdr:from>
    <xdr:to>
      <xdr:col>112</xdr:col>
      <xdr:colOff>38100</xdr:colOff>
      <xdr:row>39</xdr:row>
      <xdr:rowOff>123227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0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139754</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834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66222</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5209722"/>
          <a:ext cx="889000" cy="15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39588</xdr:rowOff>
    </xdr:from>
    <xdr:to>
      <xdr:col>107</xdr:col>
      <xdr:colOff>101600</xdr:colOff>
      <xdr:row>39</xdr:row>
      <xdr:rowOff>141188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2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157715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50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66222</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5209722"/>
          <a:ext cx="889000" cy="15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31097</xdr:rowOff>
    </xdr:from>
    <xdr:to>
      <xdr:col>102</xdr:col>
      <xdr:colOff>165100</xdr:colOff>
      <xdr:row>39</xdr:row>
      <xdr:rowOff>132697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123824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810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29138</xdr:rowOff>
    </xdr:from>
    <xdr:to>
      <xdr:col>98</xdr:col>
      <xdr:colOff>38100</xdr:colOff>
      <xdr:row>39</xdr:row>
      <xdr:rowOff>130738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147265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14422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7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15422</xdr:rowOff>
    </xdr:from>
    <xdr:to>
      <xdr:col>102</xdr:col>
      <xdr:colOff>165100</xdr:colOff>
      <xdr:row>30</xdr:row>
      <xdr:rowOff>117022</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51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133549</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10428" y="493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衛生費については、近年増加傾向にあり、類似団体平均を見ても上回る結果となった。これは、ごみ処理場の建替等で発生した費用</a:t>
          </a:r>
          <a:r>
            <a:rPr kumimoji="1" lang="ja-JP" altLang="en-US" sz="1100">
              <a:solidFill>
                <a:schemeClr val="dk1"/>
              </a:solidFill>
              <a:effectLst/>
              <a:latin typeface="+mn-lt"/>
              <a:ea typeface="+mn-ea"/>
              <a:cs typeface="+mn-cs"/>
            </a:rPr>
            <a:t>や新型コロナウイルスワクチン接種事業に要した経費の増</a:t>
          </a:r>
          <a:r>
            <a:rPr kumimoji="1" lang="ja-JP" altLang="ja-JP" sz="1100">
              <a:solidFill>
                <a:schemeClr val="dk1"/>
              </a:solidFill>
              <a:effectLst/>
              <a:latin typeface="+mn-lt"/>
              <a:ea typeface="+mn-ea"/>
              <a:cs typeface="+mn-cs"/>
            </a:rPr>
            <a:t>が原因である。</a:t>
          </a:r>
          <a:endParaRPr lang="ja-JP" altLang="ja-JP" sz="1400">
            <a:effectLst/>
          </a:endParaRPr>
        </a:p>
        <a:p>
          <a:r>
            <a:rPr kumimoji="1" lang="ja-JP" altLang="ja-JP" sz="1100">
              <a:solidFill>
                <a:schemeClr val="dk1"/>
              </a:solidFill>
              <a:effectLst/>
              <a:latin typeface="+mn-lt"/>
              <a:ea typeface="+mn-ea"/>
              <a:cs typeface="+mn-cs"/>
            </a:rPr>
            <a:t>　今後は、町単独事業が財政圧迫とならないよう事業の見直しを図る必要がある。</a:t>
          </a:r>
          <a:endParaRPr lang="ja-JP" altLang="ja-JP" sz="1400">
            <a:effectLst/>
          </a:endParaRPr>
        </a:p>
        <a:p>
          <a:r>
            <a:rPr kumimoji="1" lang="ja-JP" altLang="ja-JP" sz="1100">
              <a:solidFill>
                <a:schemeClr val="dk1"/>
              </a:solidFill>
              <a:effectLst/>
              <a:latin typeface="+mn-lt"/>
              <a:ea typeface="+mn-ea"/>
              <a:cs typeface="+mn-cs"/>
            </a:rPr>
            <a:t>　他の目的については、類似団体と比較しても遜色がないものの、今後も財政の健全化を取り組んでいく。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財政調整基金残高は昨年度に比べると減額となっているものの、実質収支額は</a:t>
          </a:r>
          <a:r>
            <a:rPr kumimoji="1" lang="ja-JP" altLang="en-US" sz="1100">
              <a:solidFill>
                <a:schemeClr val="dk1"/>
              </a:solidFill>
              <a:effectLst/>
              <a:latin typeface="+mn-lt"/>
              <a:ea typeface="+mn-ea"/>
              <a:cs typeface="+mn-cs"/>
            </a:rPr>
            <a:t>１．４６</a:t>
          </a:r>
          <a:r>
            <a:rPr kumimoji="1" lang="ja-JP" altLang="ja-JP" sz="1100">
              <a:solidFill>
                <a:schemeClr val="dk1"/>
              </a:solidFill>
              <a:effectLst/>
              <a:latin typeface="+mn-lt"/>
              <a:ea typeface="+mn-ea"/>
              <a:cs typeface="+mn-cs"/>
            </a:rPr>
            <a:t>ポイント増加している。今後も</a:t>
          </a:r>
          <a:r>
            <a:rPr kumimoji="1" lang="ja-JP" altLang="en-US" sz="1100">
              <a:solidFill>
                <a:schemeClr val="dk1"/>
              </a:solidFill>
              <a:effectLst/>
              <a:latin typeface="+mn-lt"/>
              <a:ea typeface="+mn-ea"/>
              <a:cs typeface="+mn-cs"/>
            </a:rPr>
            <a:t>道路新設改良事業</a:t>
          </a:r>
          <a:r>
            <a:rPr kumimoji="1" lang="ja-JP" altLang="ja-JP" sz="1100">
              <a:solidFill>
                <a:schemeClr val="dk1"/>
              </a:solidFill>
              <a:effectLst/>
              <a:latin typeface="+mn-lt"/>
              <a:ea typeface="+mn-ea"/>
              <a:cs typeface="+mn-cs"/>
            </a:rPr>
            <a:t>等の投資事業が発生し、より財政的に厳しい状況が続くと思われるため、事務事業の見直しによる合理化・効率化に努める。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に黒字となっており、下水道事業会計においては、令和元年度から公営企業会計化したものであるが、引き続き、独立採算の原則に立ち返り、下水道使用料を見直すなど歳入の確保に努め、一般会計からの負担金を減少させ、町全体として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9917471</v>
      </c>
      <c r="BO4" s="433"/>
      <c r="BP4" s="433"/>
      <c r="BQ4" s="433"/>
      <c r="BR4" s="433"/>
      <c r="BS4" s="433"/>
      <c r="BT4" s="433"/>
      <c r="BU4" s="434"/>
      <c r="BV4" s="432">
        <v>7128359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8.8000000000000007</v>
      </c>
      <c r="CU4" s="439"/>
      <c r="CV4" s="439"/>
      <c r="CW4" s="439"/>
      <c r="CX4" s="439"/>
      <c r="CY4" s="439"/>
      <c r="CZ4" s="439"/>
      <c r="DA4" s="440"/>
      <c r="DB4" s="438">
        <v>7.3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9416288</v>
      </c>
      <c r="BO5" s="470"/>
      <c r="BP5" s="470"/>
      <c r="BQ5" s="470"/>
      <c r="BR5" s="470"/>
      <c r="BS5" s="470"/>
      <c r="BT5" s="470"/>
      <c r="BU5" s="471"/>
      <c r="BV5" s="469">
        <v>6774991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89.5</v>
      </c>
      <c r="CU5" s="467"/>
      <c r="CV5" s="467"/>
      <c r="CW5" s="467"/>
      <c r="CX5" s="467"/>
      <c r="CY5" s="467"/>
      <c r="CZ5" s="467"/>
      <c r="DA5" s="468"/>
      <c r="DB5" s="466">
        <v>93.9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501183</v>
      </c>
      <c r="BO6" s="470"/>
      <c r="BP6" s="470"/>
      <c r="BQ6" s="470"/>
      <c r="BR6" s="470"/>
      <c r="BS6" s="470"/>
      <c r="BT6" s="470"/>
      <c r="BU6" s="471"/>
      <c r="BV6" s="469">
        <v>353368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94.6</v>
      </c>
      <c r="CU6" s="507"/>
      <c r="CV6" s="507"/>
      <c r="CW6" s="507"/>
      <c r="CX6" s="507"/>
      <c r="CY6" s="507"/>
      <c r="CZ6" s="507"/>
      <c r="DA6" s="508"/>
      <c r="DB6" s="506">
        <v>99.5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80505</v>
      </c>
      <c r="BO7" s="470"/>
      <c r="BP7" s="470"/>
      <c r="BQ7" s="470"/>
      <c r="BR7" s="470"/>
      <c r="BS7" s="470"/>
      <c r="BT7" s="470"/>
      <c r="BU7" s="471"/>
      <c r="BV7" s="469">
        <v>14558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4795482</v>
      </c>
      <c r="CU7" s="470"/>
      <c r="CV7" s="470"/>
      <c r="CW7" s="470"/>
      <c r="CX7" s="470"/>
      <c r="CY7" s="470"/>
      <c r="CZ7" s="470"/>
      <c r="DA7" s="471"/>
      <c r="DB7" s="469">
        <v>4633741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420678</v>
      </c>
      <c r="BO8" s="470"/>
      <c r="BP8" s="470"/>
      <c r="BQ8" s="470"/>
      <c r="BR8" s="470"/>
      <c r="BS8" s="470"/>
      <c r="BT8" s="470"/>
      <c r="BU8" s="471"/>
      <c r="BV8" s="469">
        <v>338810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0.72</v>
      </c>
      <c r="CU8" s="510"/>
      <c r="CV8" s="510"/>
      <c r="CW8" s="510"/>
      <c r="CX8" s="510"/>
      <c r="CY8" s="510"/>
      <c r="CZ8" s="510"/>
      <c r="DA8" s="511"/>
      <c r="DB8" s="509">
        <v>0.72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22208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81868</v>
      </c>
      <c r="BO9" s="470"/>
      <c r="BP9" s="470"/>
      <c r="BQ9" s="470"/>
      <c r="BR9" s="470"/>
      <c r="BS9" s="470"/>
      <c r="BT9" s="470"/>
      <c r="BU9" s="471"/>
      <c r="BV9" s="469">
        <v>-125374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9.4</v>
      </c>
      <c r="CU9" s="467"/>
      <c r="CV9" s="467"/>
      <c r="CW9" s="467"/>
      <c r="CX9" s="467"/>
      <c r="CY9" s="467"/>
      <c r="CZ9" s="467"/>
      <c r="DA9" s="468"/>
      <c r="DB9" s="466">
        <v>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22750</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176230</v>
      </c>
      <c r="BO10" s="470"/>
      <c r="BP10" s="470"/>
      <c r="BQ10" s="470"/>
      <c r="BR10" s="470"/>
      <c r="BS10" s="470"/>
      <c r="BT10" s="470"/>
      <c r="BU10" s="471"/>
      <c r="BV10" s="469">
        <v>157076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22096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263000</v>
      </c>
      <c r="BO12" s="470"/>
      <c r="BP12" s="470"/>
      <c r="BQ12" s="470"/>
      <c r="BR12" s="470"/>
      <c r="BS12" s="470"/>
      <c r="BT12" s="470"/>
      <c r="BU12" s="471"/>
      <c r="BV12" s="469">
        <v>119810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21703</v>
      </c>
      <c r="S13" s="554"/>
      <c r="T13" s="554"/>
      <c r="U13" s="554"/>
      <c r="V13" s="555"/>
      <c r="W13" s="485" t="s">
        <v>139</v>
      </c>
      <c r="X13" s="486"/>
      <c r="Y13" s="486"/>
      <c r="Z13" s="486"/>
      <c r="AA13" s="486"/>
      <c r="AB13" s="476"/>
      <c r="AC13" s="520">
        <v>112</v>
      </c>
      <c r="AD13" s="521"/>
      <c r="AE13" s="521"/>
      <c r="AF13" s="521"/>
      <c r="AG13" s="563"/>
      <c r="AH13" s="520">
        <v>84</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-4902</v>
      </c>
      <c r="BO13" s="470"/>
      <c r="BP13" s="470"/>
      <c r="BQ13" s="470"/>
      <c r="BR13" s="470"/>
      <c r="BS13" s="470"/>
      <c r="BT13" s="470"/>
      <c r="BU13" s="471"/>
      <c r="BV13" s="469">
        <v>-88108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v>
      </c>
      <c r="CU13" s="467"/>
      <c r="CV13" s="467"/>
      <c r="CW13" s="467"/>
      <c r="CX13" s="467"/>
      <c r="CY13" s="467"/>
      <c r="CZ13" s="467"/>
      <c r="DA13" s="468"/>
      <c r="DB13" s="466">
        <v>6.4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22227</v>
      </c>
      <c r="S14" s="554"/>
      <c r="T14" s="554"/>
      <c r="U14" s="554"/>
      <c r="V14" s="555"/>
      <c r="W14" s="459"/>
      <c r="X14" s="460"/>
      <c r="Y14" s="460"/>
      <c r="Z14" s="460"/>
      <c r="AA14" s="460"/>
      <c r="AB14" s="449"/>
      <c r="AC14" s="556">
        <v>1</v>
      </c>
      <c r="AD14" s="557"/>
      <c r="AE14" s="557"/>
      <c r="AF14" s="557"/>
      <c r="AG14" s="558"/>
      <c r="AH14" s="556">
        <v>0.8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67.5</v>
      </c>
      <c r="CU14" s="568"/>
      <c r="CV14" s="568"/>
      <c r="CW14" s="568"/>
      <c r="CX14" s="568"/>
      <c r="CY14" s="568"/>
      <c r="CZ14" s="568"/>
      <c r="DA14" s="569"/>
      <c r="DB14" s="567">
        <v>81.5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21829</v>
      </c>
      <c r="S15" s="554"/>
      <c r="T15" s="554"/>
      <c r="U15" s="554"/>
      <c r="V15" s="555"/>
      <c r="W15" s="485" t="s">
        <v>146</v>
      </c>
      <c r="X15" s="486"/>
      <c r="Y15" s="486"/>
      <c r="Z15" s="486"/>
      <c r="AA15" s="486"/>
      <c r="AB15" s="476"/>
      <c r="AC15" s="520">
        <v>3163</v>
      </c>
      <c r="AD15" s="521"/>
      <c r="AE15" s="521"/>
      <c r="AF15" s="521"/>
      <c r="AG15" s="563"/>
      <c r="AH15" s="520">
        <v>3169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2748554</v>
      </c>
      <c r="BO15" s="433"/>
      <c r="BP15" s="433"/>
      <c r="BQ15" s="433"/>
      <c r="BR15" s="433"/>
      <c r="BS15" s="433"/>
      <c r="BT15" s="433"/>
      <c r="BU15" s="434"/>
      <c r="BV15" s="432">
        <v>2622676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29.5</v>
      </c>
      <c r="AD16" s="557"/>
      <c r="AE16" s="557"/>
      <c r="AF16" s="557"/>
      <c r="AG16" s="558"/>
      <c r="AH16" s="556">
        <v>30.3</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3787725</v>
      </c>
      <c r="BO16" s="470"/>
      <c r="BP16" s="470"/>
      <c r="BQ16" s="470"/>
      <c r="BR16" s="470"/>
      <c r="BS16" s="470"/>
      <c r="BT16" s="470"/>
      <c r="BU16" s="471"/>
      <c r="BV16" s="469">
        <v>3640928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7464</v>
      </c>
      <c r="AD17" s="521"/>
      <c r="AE17" s="521"/>
      <c r="AF17" s="521"/>
      <c r="AG17" s="563"/>
      <c r="AH17" s="520">
        <v>7223</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3496691</v>
      </c>
      <c r="BO17" s="470"/>
      <c r="BP17" s="470"/>
      <c r="BQ17" s="470"/>
      <c r="BR17" s="470"/>
      <c r="BS17" s="470"/>
      <c r="BT17" s="470"/>
      <c r="BU17" s="471"/>
      <c r="BV17" s="469">
        <v>3354731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10.3</v>
      </c>
      <c r="M18" s="585"/>
      <c r="N18" s="585"/>
      <c r="O18" s="585"/>
      <c r="P18" s="585"/>
      <c r="Q18" s="585"/>
      <c r="R18" s="586"/>
      <c r="S18" s="586"/>
      <c r="T18" s="586"/>
      <c r="U18" s="586"/>
      <c r="V18" s="587"/>
      <c r="W18" s="487"/>
      <c r="X18" s="488"/>
      <c r="Y18" s="488"/>
      <c r="Z18" s="488"/>
      <c r="AA18" s="488"/>
      <c r="AB18" s="479"/>
      <c r="AC18" s="588">
        <v>69.5</v>
      </c>
      <c r="AD18" s="589"/>
      <c r="AE18" s="589"/>
      <c r="AF18" s="589"/>
      <c r="AG18" s="590"/>
      <c r="AH18" s="588">
        <v>68.900000000000006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4297309</v>
      </c>
      <c r="BO18" s="470"/>
      <c r="BP18" s="470"/>
      <c r="BQ18" s="470"/>
      <c r="BR18" s="470"/>
      <c r="BS18" s="470"/>
      <c r="BT18" s="470"/>
      <c r="BU18" s="471"/>
      <c r="BV18" s="469">
        <v>4399901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2156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5727201</v>
      </c>
      <c r="BO19" s="470"/>
      <c r="BP19" s="470"/>
      <c r="BQ19" s="470"/>
      <c r="BR19" s="470"/>
      <c r="BS19" s="470"/>
      <c r="BT19" s="470"/>
      <c r="BU19" s="471"/>
      <c r="BV19" s="469">
        <v>5387670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8595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6774592</v>
      </c>
      <c r="BO23" s="470"/>
      <c r="BP23" s="470"/>
      <c r="BQ23" s="470"/>
      <c r="BR23" s="470"/>
      <c r="BS23" s="470"/>
      <c r="BT23" s="470"/>
      <c r="BU23" s="471"/>
      <c r="BV23" s="469">
        <v>6945915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7290</v>
      </c>
      <c r="R24" s="521"/>
      <c r="S24" s="521"/>
      <c r="T24" s="521"/>
      <c r="U24" s="521"/>
      <c r="V24" s="563"/>
      <c r="W24" s="622"/>
      <c r="X24" s="610"/>
      <c r="Y24" s="611"/>
      <c r="Z24" s="519" t="s">
        <v>169</v>
      </c>
      <c r="AA24" s="499"/>
      <c r="AB24" s="499"/>
      <c r="AC24" s="499"/>
      <c r="AD24" s="499"/>
      <c r="AE24" s="499"/>
      <c r="AF24" s="499"/>
      <c r="AG24" s="500"/>
      <c r="AH24" s="520">
        <v>111</v>
      </c>
      <c r="AI24" s="521"/>
      <c r="AJ24" s="521"/>
      <c r="AK24" s="521"/>
      <c r="AL24" s="563"/>
      <c r="AM24" s="520">
        <v>331113</v>
      </c>
      <c r="AN24" s="521"/>
      <c r="AO24" s="521"/>
      <c r="AP24" s="521"/>
      <c r="AQ24" s="521"/>
      <c r="AR24" s="563"/>
      <c r="AS24" s="520">
        <v>2983</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3995692</v>
      </c>
      <c r="BO24" s="470"/>
      <c r="BP24" s="470"/>
      <c r="BQ24" s="470"/>
      <c r="BR24" s="470"/>
      <c r="BS24" s="470"/>
      <c r="BT24" s="470"/>
      <c r="BU24" s="471"/>
      <c r="BV24" s="469">
        <v>3925685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6255</v>
      </c>
      <c r="R25" s="521"/>
      <c r="S25" s="521"/>
      <c r="T25" s="521"/>
      <c r="U25" s="521"/>
      <c r="V25" s="563"/>
      <c r="W25" s="622"/>
      <c r="X25" s="610"/>
      <c r="Y25" s="611"/>
      <c r="Z25" s="519" t="s">
        <v>172</v>
      </c>
      <c r="AA25" s="499"/>
      <c r="AB25" s="499"/>
      <c r="AC25" s="499"/>
      <c r="AD25" s="499"/>
      <c r="AE25" s="499"/>
      <c r="AF25" s="499"/>
      <c r="AG25" s="500"/>
      <c r="AH25" s="520" t="s">
        <v>130</v>
      </c>
      <c r="AI25" s="521"/>
      <c r="AJ25" s="521"/>
      <c r="AK25" s="521"/>
      <c r="AL25" s="563"/>
      <c r="AM25" s="520" t="s">
        <v>130</v>
      </c>
      <c r="AN25" s="521"/>
      <c r="AO25" s="521"/>
      <c r="AP25" s="521"/>
      <c r="AQ25" s="521"/>
      <c r="AR25" s="563"/>
      <c r="AS25" s="520" t="s">
        <v>130</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22720</v>
      </c>
      <c r="BO25" s="433"/>
      <c r="BP25" s="433"/>
      <c r="BQ25" s="433"/>
      <c r="BR25" s="433"/>
      <c r="BS25" s="433"/>
      <c r="BT25" s="433"/>
      <c r="BU25" s="434"/>
      <c r="BV25" s="432">
        <v>50573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t="s">
        <v>130</v>
      </c>
      <c r="M26" s="521"/>
      <c r="N26" s="521"/>
      <c r="O26" s="521"/>
      <c r="P26" s="563"/>
      <c r="Q26" s="520" t="s">
        <v>130</v>
      </c>
      <c r="R26" s="521"/>
      <c r="S26" s="521"/>
      <c r="T26" s="521"/>
      <c r="U26" s="521"/>
      <c r="V26" s="563"/>
      <c r="W26" s="622"/>
      <c r="X26" s="610"/>
      <c r="Y26" s="611"/>
      <c r="Z26" s="519" t="s">
        <v>175</v>
      </c>
      <c r="AA26" s="632"/>
      <c r="AB26" s="632"/>
      <c r="AC26" s="632"/>
      <c r="AD26" s="632"/>
      <c r="AE26" s="632"/>
      <c r="AF26" s="632"/>
      <c r="AG26" s="633"/>
      <c r="AH26" s="520" t="s">
        <v>130</v>
      </c>
      <c r="AI26" s="521"/>
      <c r="AJ26" s="521"/>
      <c r="AK26" s="521"/>
      <c r="AL26" s="563"/>
      <c r="AM26" s="520" t="s">
        <v>130</v>
      </c>
      <c r="AN26" s="521"/>
      <c r="AO26" s="521"/>
      <c r="AP26" s="521"/>
      <c r="AQ26" s="521"/>
      <c r="AR26" s="563"/>
      <c r="AS26" s="520" t="s">
        <v>130</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3000</v>
      </c>
      <c r="R27" s="521"/>
      <c r="S27" s="521"/>
      <c r="T27" s="521"/>
      <c r="U27" s="521"/>
      <c r="V27" s="563"/>
      <c r="W27" s="622"/>
      <c r="X27" s="610"/>
      <c r="Y27" s="611"/>
      <c r="Z27" s="519" t="s">
        <v>178</v>
      </c>
      <c r="AA27" s="499"/>
      <c r="AB27" s="499"/>
      <c r="AC27" s="499"/>
      <c r="AD27" s="499"/>
      <c r="AE27" s="499"/>
      <c r="AF27" s="499"/>
      <c r="AG27" s="500"/>
      <c r="AH27" s="520" t="s">
        <v>130</v>
      </c>
      <c r="AI27" s="521"/>
      <c r="AJ27" s="521"/>
      <c r="AK27" s="521"/>
      <c r="AL27" s="563"/>
      <c r="AM27" s="520" t="s">
        <v>179</v>
      </c>
      <c r="AN27" s="521"/>
      <c r="AO27" s="521"/>
      <c r="AP27" s="521"/>
      <c r="AQ27" s="521"/>
      <c r="AR27" s="563"/>
      <c r="AS27" s="520" t="s">
        <v>130</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130</v>
      </c>
      <c r="BO27" s="646"/>
      <c r="BP27" s="646"/>
      <c r="BQ27" s="646"/>
      <c r="BR27" s="646"/>
      <c r="BS27" s="646"/>
      <c r="BT27" s="646"/>
      <c r="BU27" s="647"/>
      <c r="BV27" s="645" t="s">
        <v>130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2600</v>
      </c>
      <c r="R28" s="521"/>
      <c r="S28" s="521"/>
      <c r="T28" s="521"/>
      <c r="U28" s="521"/>
      <c r="V28" s="563"/>
      <c r="W28" s="622"/>
      <c r="X28" s="610"/>
      <c r="Y28" s="611"/>
      <c r="Z28" s="519" t="s">
        <v>182</v>
      </c>
      <c r="AA28" s="499"/>
      <c r="AB28" s="499"/>
      <c r="AC28" s="499"/>
      <c r="AD28" s="499"/>
      <c r="AE28" s="499"/>
      <c r="AF28" s="499"/>
      <c r="AG28" s="500"/>
      <c r="AH28" s="520" t="s">
        <v>130</v>
      </c>
      <c r="AI28" s="521"/>
      <c r="AJ28" s="521"/>
      <c r="AK28" s="521"/>
      <c r="AL28" s="563"/>
      <c r="AM28" s="520" t="s">
        <v>130</v>
      </c>
      <c r="AN28" s="521"/>
      <c r="AO28" s="521"/>
      <c r="AP28" s="521"/>
      <c r="AQ28" s="521"/>
      <c r="AR28" s="563"/>
      <c r="AS28" s="520" t="s">
        <v>130</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606418</v>
      </c>
      <c r="BO28" s="433"/>
      <c r="BP28" s="433"/>
      <c r="BQ28" s="433"/>
      <c r="BR28" s="433"/>
      <c r="BS28" s="433"/>
      <c r="BT28" s="433"/>
      <c r="BU28" s="434"/>
      <c r="BV28" s="432">
        <v>693188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8</v>
      </c>
      <c r="M29" s="521"/>
      <c r="N29" s="521"/>
      <c r="O29" s="521"/>
      <c r="P29" s="563"/>
      <c r="Q29" s="520">
        <v>2400</v>
      </c>
      <c r="R29" s="521"/>
      <c r="S29" s="521"/>
      <c r="T29" s="521"/>
      <c r="U29" s="521"/>
      <c r="V29" s="563"/>
      <c r="W29" s="623"/>
      <c r="X29" s="624"/>
      <c r="Y29" s="625"/>
      <c r="Z29" s="519" t="s">
        <v>185</v>
      </c>
      <c r="AA29" s="499"/>
      <c r="AB29" s="499"/>
      <c r="AC29" s="499"/>
      <c r="AD29" s="499"/>
      <c r="AE29" s="499"/>
      <c r="AF29" s="499"/>
      <c r="AG29" s="500"/>
      <c r="AH29" s="520">
        <v>111</v>
      </c>
      <c r="AI29" s="521"/>
      <c r="AJ29" s="521"/>
      <c r="AK29" s="521"/>
      <c r="AL29" s="563"/>
      <c r="AM29" s="520">
        <v>331113</v>
      </c>
      <c r="AN29" s="521"/>
      <c r="AO29" s="521"/>
      <c r="AP29" s="521"/>
      <c r="AQ29" s="521"/>
      <c r="AR29" s="563"/>
      <c r="AS29" s="520">
        <v>2983</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11129</v>
      </c>
      <c r="BO29" s="470"/>
      <c r="BP29" s="470"/>
      <c r="BQ29" s="470"/>
      <c r="BR29" s="470"/>
      <c r="BS29" s="470"/>
      <c r="BT29" s="470"/>
      <c r="BU29" s="471"/>
      <c r="BV29" s="469">
        <v>11128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656233</v>
      </c>
      <c r="BO30" s="646"/>
      <c r="BP30" s="646"/>
      <c r="BQ30" s="646"/>
      <c r="BR30" s="646"/>
      <c r="BS30" s="646"/>
      <c r="BT30" s="646"/>
      <c r="BU30" s="647"/>
      <c r="BV30" s="645">
        <v>585287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岐阜羽島衛生施設組合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木曽川右岸地帯水防事務組合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岐阜県市町村会館組合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岐阜県市町村職員退職手当組合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岐阜地域児童発達支援センター組合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羽島郡広域連合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岐阜県後期高齢者医療広域連合（一般会計分）</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岐阜県後期高齢者医療広域連合（特別会計分）</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岐阜県地方競馬組合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3WO5HSgq28k+zGn9cqwoYzdkX6yayLoHJW7X0fNrynpPgZlAZ1t3K3sJbXx/YuXnl8Ld/4f0sDTXDlRCAGFsGQ==" saltValue="jamk0WxcGX0oGv3tese1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570</v>
      </c>
      <c r="D34" s="1250"/>
      <c r="E34" s="1251"/>
      <c r="F34" s="32">
        <v>9.6199999999999992</v>
      </c>
      <c r="G34" s="33">
        <v>9.23</v>
      </c>
      <c r="H34" s="33">
        <v>3.86</v>
      </c>
      <c r="I34" s="33">
        <v>16.78</v>
      </c>
      <c r="J34" s="34">
        <v>10</v>
      </c>
      <c r="K34" s="22"/>
      <c r="L34" s="22"/>
      <c r="M34" s="22"/>
      <c r="N34" s="22"/>
      <c r="O34" s="22"/>
      <c r="P34" s="22"/>
    </row>
    <row r="35" spans="1:16" ht="39" customHeight="1" x14ac:dyDescent="0.15">
      <c r="A35" s="22"/>
      <c r="B35" s="35"/>
      <c r="C35" s="1244" t="s">
        <v>571</v>
      </c>
      <c r="D35" s="1245"/>
      <c r="E35" s="1246"/>
      <c r="F35" s="36">
        <v>7.86</v>
      </c>
      <c r="G35" s="37">
        <v>8.35</v>
      </c>
      <c r="H35" s="37">
        <v>10</v>
      </c>
      <c r="I35" s="37">
        <v>7.31</v>
      </c>
      <c r="J35" s="38">
        <v>8.77</v>
      </c>
      <c r="K35" s="22"/>
      <c r="L35" s="22"/>
      <c r="M35" s="22"/>
      <c r="N35" s="22"/>
      <c r="O35" s="22"/>
      <c r="P35" s="22"/>
    </row>
    <row r="36" spans="1:16" ht="39" customHeight="1" x14ac:dyDescent="0.15">
      <c r="A36" s="22"/>
      <c r="B36" s="35"/>
      <c r="C36" s="1244" t="s">
        <v>572</v>
      </c>
      <c r="D36" s="1245"/>
      <c r="E36" s="1246"/>
      <c r="F36" s="36">
        <v>1.61</v>
      </c>
      <c r="G36" s="37">
        <v>1.32</v>
      </c>
      <c r="H36" s="37">
        <v>1.54</v>
      </c>
      <c r="I36" s="37">
        <v>1.8</v>
      </c>
      <c r="J36" s="38">
        <v>1.71</v>
      </c>
      <c r="K36" s="22"/>
      <c r="L36" s="22"/>
      <c r="M36" s="22"/>
      <c r="N36" s="22"/>
      <c r="O36" s="22"/>
      <c r="P36" s="22"/>
    </row>
    <row r="37" spans="1:16" ht="39" customHeight="1" x14ac:dyDescent="0.15">
      <c r="A37" s="22"/>
      <c r="B37" s="35"/>
      <c r="C37" s="1244" t="s">
        <v>573</v>
      </c>
      <c r="D37" s="1245"/>
      <c r="E37" s="1246"/>
      <c r="F37" s="36" t="s">
        <v>520</v>
      </c>
      <c r="G37" s="37" t="s">
        <v>520</v>
      </c>
      <c r="H37" s="37" t="s">
        <v>520</v>
      </c>
      <c r="I37" s="37">
        <v>0.39</v>
      </c>
      <c r="J37" s="38">
        <v>1.5</v>
      </c>
      <c r="K37" s="22"/>
      <c r="L37" s="22"/>
      <c r="M37" s="22"/>
      <c r="N37" s="22"/>
      <c r="O37" s="22"/>
      <c r="P37" s="22"/>
    </row>
    <row r="38" spans="1:16" ht="39" customHeight="1" x14ac:dyDescent="0.15">
      <c r="A38" s="22"/>
      <c r="B38" s="35"/>
      <c r="C38" s="1244" t="s">
        <v>574</v>
      </c>
      <c r="D38" s="1245"/>
      <c r="E38" s="1246"/>
      <c r="F38" s="36">
        <v>2.4300000000000002</v>
      </c>
      <c r="G38" s="37">
        <v>5.75</v>
      </c>
      <c r="H38" s="37">
        <v>2.1800000000000002</v>
      </c>
      <c r="I38" s="37">
        <v>0.77</v>
      </c>
      <c r="J38" s="38">
        <v>0.75</v>
      </c>
      <c r="K38" s="22"/>
      <c r="L38" s="22"/>
      <c r="M38" s="22"/>
      <c r="N38" s="22"/>
      <c r="O38" s="22"/>
      <c r="P38" s="22"/>
    </row>
    <row r="39" spans="1:16" ht="39" customHeight="1" x14ac:dyDescent="0.15">
      <c r="A39" s="22"/>
      <c r="B39" s="35"/>
      <c r="C39" s="1244" t="s">
        <v>575</v>
      </c>
      <c r="D39" s="1245"/>
      <c r="E39" s="1246"/>
      <c r="F39" s="36">
        <v>0.01</v>
      </c>
      <c r="G39" s="37">
        <v>0.01</v>
      </c>
      <c r="H39" s="37">
        <v>0</v>
      </c>
      <c r="I39" s="37">
        <v>0.08</v>
      </c>
      <c r="J39" s="38">
        <v>0.13</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576</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577</v>
      </c>
      <c r="D43" s="1248"/>
      <c r="E43" s="1249"/>
      <c r="F43" s="41">
        <v>0.57999999999999996</v>
      </c>
      <c r="G43" s="42">
        <v>0.33</v>
      </c>
      <c r="H43" s="42">
        <v>0.59</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rsX5ZYv6FtltxJXSl1eECoJv9ZqjwI5aBvHXz5zX6DUmmOrYGsEHzlOXl5m2qaBt0ZigVD0znnezotsVg9mHQ==" saltValue="Um+9sLDcV6v1RX+PgG9w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501</v>
      </c>
      <c r="L45" s="60">
        <v>525</v>
      </c>
      <c r="M45" s="60">
        <v>546</v>
      </c>
      <c r="N45" s="60">
        <v>531</v>
      </c>
      <c r="O45" s="61">
        <v>537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15</v>
      </c>
      <c r="F48" s="1260"/>
      <c r="G48" s="1260"/>
      <c r="H48" s="1260"/>
      <c r="I48" s="1260"/>
      <c r="J48" s="1261"/>
      <c r="K48" s="63">
        <v>298</v>
      </c>
      <c r="L48" s="64">
        <v>301</v>
      </c>
      <c r="M48" s="64">
        <v>294</v>
      </c>
      <c r="N48" s="64">
        <v>269</v>
      </c>
      <c r="O48" s="65">
        <v>235</v>
      </c>
      <c r="P48" s="48"/>
      <c r="Q48" s="48"/>
      <c r="R48" s="48"/>
      <c r="S48" s="48"/>
      <c r="T48" s="48"/>
      <c r="U48" s="48"/>
    </row>
    <row r="49" spans="1:21" ht="30.75" customHeight="1" x14ac:dyDescent="0.15">
      <c r="A49" s="48"/>
      <c r="B49" s="1254"/>
      <c r="C49" s="1255"/>
      <c r="D49" s="62"/>
      <c r="E49" s="1260" t="s">
        <v>16</v>
      </c>
      <c r="F49" s="1260"/>
      <c r="G49" s="1260"/>
      <c r="H49" s="1260"/>
      <c r="I49" s="1260"/>
      <c r="J49" s="1261"/>
      <c r="K49" s="63">
        <v>25</v>
      </c>
      <c r="L49" s="64">
        <v>24</v>
      </c>
      <c r="M49" s="64">
        <v>28</v>
      </c>
      <c r="N49" s="64">
        <v>26</v>
      </c>
      <c r="O49" s="65">
        <v>33</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520</v>
      </c>
      <c r="L50" s="64" t="s">
        <v>520</v>
      </c>
      <c r="M50" s="64" t="s">
        <v>520</v>
      </c>
      <c r="N50" s="64" t="s">
        <v>520</v>
      </c>
      <c r="O50" s="65" t="s">
        <v>520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568</v>
      </c>
      <c r="L52" s="64">
        <v>591</v>
      </c>
      <c r="M52" s="64">
        <v>596</v>
      </c>
      <c r="N52" s="64">
        <v>577</v>
      </c>
      <c r="O52" s="65">
        <v>587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256</v>
      </c>
      <c r="L53" s="69">
        <v>259</v>
      </c>
      <c r="M53" s="69">
        <v>272</v>
      </c>
      <c r="N53" s="69">
        <v>249</v>
      </c>
      <c r="O53" s="70">
        <v>218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603</v>
      </c>
      <c r="L57" s="84" t="s">
        <v>603</v>
      </c>
      <c r="M57" s="84" t="s">
        <v>603</v>
      </c>
      <c r="N57" s="84" t="s">
        <v>603</v>
      </c>
      <c r="O57" s="85" t="s">
        <v>603</v>
      </c>
    </row>
    <row r="58" spans="1:21" ht="31.5" customHeight="1" thickBot="1" x14ac:dyDescent="0.2">
      <c r="B58" s="1270"/>
      <c r="C58" s="1271"/>
      <c r="D58" s="1275" t="s">
        <v>27</v>
      </c>
      <c r="E58" s="1276"/>
      <c r="F58" s="1276"/>
      <c r="G58" s="1276"/>
      <c r="H58" s="1276"/>
      <c r="I58" s="1276"/>
      <c r="J58" s="1277"/>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53ivcS/WjGk9isooLmyU2iahax7ucmFM5FF9H18AZKjaE59tVPywO5Sn2u2MQQhH6upfKRvDX5ei6YKFJLHHg==" saltValue="ygj6mIcB0dQbTCIu0/WK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8" t="s">
        <v>30</v>
      </c>
      <c r="C41" s="1279"/>
      <c r="D41" s="102"/>
      <c r="E41" s="1284" t="s">
        <v>31</v>
      </c>
      <c r="F41" s="1284"/>
      <c r="G41" s="1284"/>
      <c r="H41" s="1285"/>
      <c r="I41" s="103">
        <v>6657</v>
      </c>
      <c r="J41" s="104">
        <v>7079</v>
      </c>
      <c r="K41" s="104">
        <v>7056</v>
      </c>
      <c r="L41" s="104">
        <v>6946</v>
      </c>
      <c r="M41" s="105">
        <v>6775</v>
      </c>
    </row>
    <row r="42" spans="2:13" ht="27.75" customHeight="1" x14ac:dyDescent="0.15">
      <c r="B42" s="1280"/>
      <c r="C42" s="1281"/>
      <c r="D42" s="106"/>
      <c r="E42" s="1286" t="s">
        <v>32</v>
      </c>
      <c r="F42" s="1286"/>
      <c r="G42" s="1286"/>
      <c r="H42" s="1287"/>
      <c r="I42" s="107">
        <v>108</v>
      </c>
      <c r="J42" s="108" t="s">
        <v>520</v>
      </c>
      <c r="K42" s="108" t="s">
        <v>520</v>
      </c>
      <c r="L42" s="108" t="s">
        <v>520</v>
      </c>
      <c r="M42" s="109" t="s">
        <v>520</v>
      </c>
    </row>
    <row r="43" spans="2:13" ht="27.75" customHeight="1" x14ac:dyDescent="0.15">
      <c r="B43" s="1280"/>
      <c r="C43" s="1281"/>
      <c r="D43" s="106"/>
      <c r="E43" s="1286" t="s">
        <v>33</v>
      </c>
      <c r="F43" s="1286"/>
      <c r="G43" s="1286"/>
      <c r="H43" s="1287"/>
      <c r="I43" s="107">
        <v>4814</v>
      </c>
      <c r="J43" s="108">
        <v>4577</v>
      </c>
      <c r="K43" s="108">
        <v>4195</v>
      </c>
      <c r="L43" s="108">
        <v>4170</v>
      </c>
      <c r="M43" s="109">
        <v>3499</v>
      </c>
    </row>
    <row r="44" spans="2:13" ht="27.75" customHeight="1" x14ac:dyDescent="0.15">
      <c r="B44" s="1280"/>
      <c r="C44" s="1281"/>
      <c r="D44" s="106"/>
      <c r="E44" s="1286" t="s">
        <v>34</v>
      </c>
      <c r="F44" s="1286"/>
      <c r="G44" s="1286"/>
      <c r="H44" s="1287"/>
      <c r="I44" s="107">
        <v>150</v>
      </c>
      <c r="J44" s="108">
        <v>138</v>
      </c>
      <c r="K44" s="108">
        <v>134</v>
      </c>
      <c r="L44" s="108">
        <v>205</v>
      </c>
      <c r="M44" s="109">
        <v>417</v>
      </c>
    </row>
    <row r="45" spans="2:13" ht="27.75" customHeight="1" x14ac:dyDescent="0.15">
      <c r="B45" s="1280"/>
      <c r="C45" s="1281"/>
      <c r="D45" s="106"/>
      <c r="E45" s="1286" t="s">
        <v>35</v>
      </c>
      <c r="F45" s="1286"/>
      <c r="G45" s="1286"/>
      <c r="H45" s="1287"/>
      <c r="I45" s="107">
        <v>1213</v>
      </c>
      <c r="J45" s="108">
        <v>1202</v>
      </c>
      <c r="K45" s="108">
        <v>1171</v>
      </c>
      <c r="L45" s="108">
        <v>1156</v>
      </c>
      <c r="M45" s="109">
        <v>1147</v>
      </c>
    </row>
    <row r="46" spans="2:13" ht="27.75" customHeight="1" x14ac:dyDescent="0.15">
      <c r="B46" s="1280"/>
      <c r="C46" s="1281"/>
      <c r="D46" s="110"/>
      <c r="E46" s="1286" t="s">
        <v>36</v>
      </c>
      <c r="F46" s="1286"/>
      <c r="G46" s="1286"/>
      <c r="H46" s="1287"/>
      <c r="I46" s="107" t="s">
        <v>520</v>
      </c>
      <c r="J46" s="108" t="s">
        <v>520</v>
      </c>
      <c r="K46" s="108" t="s">
        <v>520</v>
      </c>
      <c r="L46" s="108" t="s">
        <v>520</v>
      </c>
      <c r="M46" s="109" t="s">
        <v>520</v>
      </c>
    </row>
    <row r="47" spans="2:13" ht="27.75" customHeight="1" x14ac:dyDescent="0.15">
      <c r="B47" s="1280"/>
      <c r="C47" s="1281"/>
      <c r="D47" s="111"/>
      <c r="E47" s="1288" t="s">
        <v>37</v>
      </c>
      <c r="F47" s="1289"/>
      <c r="G47" s="1289"/>
      <c r="H47" s="1290"/>
      <c r="I47" s="107" t="s">
        <v>520</v>
      </c>
      <c r="J47" s="108" t="s">
        <v>520</v>
      </c>
      <c r="K47" s="108" t="s">
        <v>520</v>
      </c>
      <c r="L47" s="108" t="s">
        <v>520</v>
      </c>
      <c r="M47" s="109" t="s">
        <v>520</v>
      </c>
    </row>
    <row r="48" spans="2:13" ht="27.75" customHeight="1" x14ac:dyDescent="0.15">
      <c r="B48" s="1280"/>
      <c r="C48" s="1281"/>
      <c r="D48" s="106"/>
      <c r="E48" s="1286" t="s">
        <v>38</v>
      </c>
      <c r="F48" s="1286"/>
      <c r="G48" s="1286"/>
      <c r="H48" s="1287"/>
      <c r="I48" s="107" t="s">
        <v>520</v>
      </c>
      <c r="J48" s="108" t="s">
        <v>520</v>
      </c>
      <c r="K48" s="108" t="s">
        <v>520</v>
      </c>
      <c r="L48" s="108" t="s">
        <v>520</v>
      </c>
      <c r="M48" s="109" t="s">
        <v>520</v>
      </c>
    </row>
    <row r="49" spans="2:13" ht="27.75" customHeight="1" x14ac:dyDescent="0.15">
      <c r="B49" s="1282"/>
      <c r="C49" s="1283"/>
      <c r="D49" s="106"/>
      <c r="E49" s="1286" t="s">
        <v>39</v>
      </c>
      <c r="F49" s="1286"/>
      <c r="G49" s="1286"/>
      <c r="H49" s="1287"/>
      <c r="I49" s="107" t="s">
        <v>520</v>
      </c>
      <c r="J49" s="108" t="s">
        <v>520</v>
      </c>
      <c r="K49" s="108" t="s">
        <v>520</v>
      </c>
      <c r="L49" s="108" t="s">
        <v>520</v>
      </c>
      <c r="M49" s="109" t="s">
        <v>520</v>
      </c>
    </row>
    <row r="50" spans="2:13" ht="27.75" customHeight="1" x14ac:dyDescent="0.15">
      <c r="B50" s="1291" t="s">
        <v>40</v>
      </c>
      <c r="C50" s="1292"/>
      <c r="D50" s="112"/>
      <c r="E50" s="1286" t="s">
        <v>41</v>
      </c>
      <c r="F50" s="1286"/>
      <c r="G50" s="1286"/>
      <c r="H50" s="1287"/>
      <c r="I50" s="107">
        <v>1417</v>
      </c>
      <c r="J50" s="108">
        <v>1260</v>
      </c>
      <c r="K50" s="108">
        <v>1914</v>
      </c>
      <c r="L50" s="108">
        <v>1914</v>
      </c>
      <c r="M50" s="109">
        <v>1916</v>
      </c>
    </row>
    <row r="51" spans="2:13" ht="27.75" customHeight="1" x14ac:dyDescent="0.15">
      <c r="B51" s="1280"/>
      <c r="C51" s="1281"/>
      <c r="D51" s="106"/>
      <c r="E51" s="1286" t="s">
        <v>42</v>
      </c>
      <c r="F51" s="1286"/>
      <c r="G51" s="1286"/>
      <c r="H51" s="1287"/>
      <c r="I51" s="107">
        <v>100</v>
      </c>
      <c r="J51" s="108" t="s">
        <v>520</v>
      </c>
      <c r="K51" s="108" t="s">
        <v>520</v>
      </c>
      <c r="L51" s="108" t="s">
        <v>520</v>
      </c>
      <c r="M51" s="109" t="s">
        <v>520</v>
      </c>
    </row>
    <row r="52" spans="2:13" ht="27.75" customHeight="1" x14ac:dyDescent="0.15">
      <c r="B52" s="1282"/>
      <c r="C52" s="1283"/>
      <c r="D52" s="106"/>
      <c r="E52" s="1286" t="s">
        <v>43</v>
      </c>
      <c r="F52" s="1286"/>
      <c r="G52" s="1286"/>
      <c r="H52" s="1287"/>
      <c r="I52" s="107">
        <v>7608</v>
      </c>
      <c r="J52" s="108">
        <v>7524</v>
      </c>
      <c r="K52" s="108">
        <v>7364</v>
      </c>
      <c r="L52" s="108">
        <v>7257</v>
      </c>
      <c r="M52" s="109">
        <v>7079</v>
      </c>
    </row>
    <row r="53" spans="2:13" ht="27.75" customHeight="1" thickBot="1" x14ac:dyDescent="0.2">
      <c r="B53" s="1293" t="s">
        <v>44</v>
      </c>
      <c r="C53" s="1294"/>
      <c r="D53" s="113"/>
      <c r="E53" s="1295" t="s">
        <v>45</v>
      </c>
      <c r="F53" s="1295"/>
      <c r="G53" s="1295"/>
      <c r="H53" s="1296"/>
      <c r="I53" s="114">
        <v>3817</v>
      </c>
      <c r="J53" s="115">
        <v>4212</v>
      </c>
      <c r="K53" s="115">
        <v>3278</v>
      </c>
      <c r="L53" s="115">
        <v>3307</v>
      </c>
      <c r="M53" s="116">
        <v>2842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S9elFfzSA0L7uclQrmUmc14khEC94e48Z7ZCSsrHPZwR35li12xRsRa0gQGOxymL/FoEUAr6DIEZdmhUJl4Zg==" saltValue="S1mVrAujOcfsNSmGe8LK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656</v>
      </c>
      <c r="G55" s="128">
        <v>693</v>
      </c>
      <c r="H55" s="129">
        <v>606</v>
      </c>
    </row>
    <row r="56" spans="2:8" ht="52.5" customHeight="1" x14ac:dyDescent="0.15">
      <c r="B56" s="130"/>
      <c r="C56" s="1307" t="s">
        <v>49</v>
      </c>
      <c r="D56" s="1307"/>
      <c r="E56" s="1308"/>
      <c r="F56" s="131">
        <v>11</v>
      </c>
      <c r="G56" s="131">
        <v>11</v>
      </c>
      <c r="H56" s="132">
        <v>11</v>
      </c>
    </row>
    <row r="57" spans="2:8" ht="53.25" customHeight="1" x14ac:dyDescent="0.15">
      <c r="B57" s="130"/>
      <c r="C57" s="1309" t="s">
        <v>50</v>
      </c>
      <c r="D57" s="1309"/>
      <c r="E57" s="1310"/>
      <c r="F57" s="133">
        <v>586</v>
      </c>
      <c r="G57" s="133">
        <v>585</v>
      </c>
      <c r="H57" s="134">
        <v>656</v>
      </c>
    </row>
    <row r="58" spans="2:8" ht="45.75" customHeight="1" x14ac:dyDescent="0.15">
      <c r="B58" s="135"/>
      <c r="C58" s="1297" t="s">
        <v>594</v>
      </c>
      <c r="D58" s="1298"/>
      <c r="E58" s="1299"/>
      <c r="F58" s="136">
        <v>302</v>
      </c>
      <c r="G58" s="136">
        <v>302</v>
      </c>
      <c r="H58" s="137">
        <v>302</v>
      </c>
    </row>
    <row r="59" spans="2:8" ht="45.75" customHeight="1" x14ac:dyDescent="0.15">
      <c r="B59" s="135"/>
      <c r="C59" s="1297" t="s">
        <v>595</v>
      </c>
      <c r="D59" s="1298"/>
      <c r="E59" s="1299"/>
      <c r="F59" s="136">
        <v>74</v>
      </c>
      <c r="G59" s="136">
        <v>69</v>
      </c>
      <c r="H59" s="137">
        <v>130</v>
      </c>
    </row>
    <row r="60" spans="2:8" ht="45.75" customHeight="1" x14ac:dyDescent="0.15">
      <c r="B60" s="135"/>
      <c r="C60" s="1297" t="s">
        <v>597</v>
      </c>
      <c r="D60" s="1298"/>
      <c r="E60" s="1299"/>
      <c r="F60" s="136">
        <v>78</v>
      </c>
      <c r="G60" s="136">
        <v>78</v>
      </c>
      <c r="H60" s="137">
        <v>78</v>
      </c>
    </row>
    <row r="61" spans="2:8" ht="45.75" customHeight="1" x14ac:dyDescent="0.15">
      <c r="B61" s="135"/>
      <c r="C61" s="1297" t="s">
        <v>596</v>
      </c>
      <c r="D61" s="1298"/>
      <c r="E61" s="1299"/>
      <c r="F61" s="136">
        <v>41</v>
      </c>
      <c r="G61" s="136">
        <v>41</v>
      </c>
      <c r="H61" s="137">
        <v>41</v>
      </c>
    </row>
    <row r="62" spans="2:8" ht="45.75" customHeight="1" thickBot="1" x14ac:dyDescent="0.2">
      <c r="B62" s="138"/>
      <c r="C62" s="1300" t="s">
        <v>598</v>
      </c>
      <c r="D62" s="1301"/>
      <c r="E62" s="1302"/>
      <c r="F62" s="139">
        <v>16</v>
      </c>
      <c r="G62" s="139">
        <v>21</v>
      </c>
      <c r="H62" s="140">
        <v>31</v>
      </c>
    </row>
    <row r="63" spans="2:8" ht="52.5" customHeight="1" thickBot="1" x14ac:dyDescent="0.2">
      <c r="B63" s="141"/>
      <c r="C63" s="1303" t="s">
        <v>51</v>
      </c>
      <c r="D63" s="1303"/>
      <c r="E63" s="1304"/>
      <c r="F63" s="142">
        <v>1253</v>
      </c>
      <c r="G63" s="142">
        <v>1290</v>
      </c>
      <c r="H63" s="143">
        <v>1274</v>
      </c>
    </row>
    <row r="64" spans="2:8" ht="15" customHeight="1" x14ac:dyDescent="0.15"/>
  </sheetData>
  <sheetProtection algorithmName="SHA-512" hashValue="M0iwtogZkZ0H0E2OK+gYOjQ9P/4BevxWj6CtvklhPoliO0lSBfEcON+sMiiuoiydOXKWipZ1cYqZcnBRNjawsw==" saltValue="Aef+PnzNUQiNCpte0ED0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L93" sqref="BL93"/>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613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608</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562</v>
      </c>
      <c r="BQ50" s="1325"/>
      <c r="BR50" s="1325"/>
      <c r="BS50" s="1325"/>
      <c r="BT50" s="1325"/>
      <c r="BU50" s="1325"/>
      <c r="BV50" s="1325"/>
      <c r="BW50" s="1325"/>
      <c r="BX50" s="1325" t="s">
        <v>563</v>
      </c>
      <c r="BY50" s="1325"/>
      <c r="BZ50" s="1325"/>
      <c r="CA50" s="1325"/>
      <c r="CB50" s="1325"/>
      <c r="CC50" s="1325"/>
      <c r="CD50" s="1325"/>
      <c r="CE50" s="1325"/>
      <c r="CF50" s="1325" t="s">
        <v>564</v>
      </c>
      <c r="CG50" s="1325"/>
      <c r="CH50" s="1325"/>
      <c r="CI50" s="1325"/>
      <c r="CJ50" s="1325"/>
      <c r="CK50" s="1325"/>
      <c r="CL50" s="1325"/>
      <c r="CM50" s="1325"/>
      <c r="CN50" s="1325" t="s">
        <v>565</v>
      </c>
      <c r="CO50" s="1325"/>
      <c r="CP50" s="1325"/>
      <c r="CQ50" s="1325"/>
      <c r="CR50" s="1325"/>
      <c r="CS50" s="1325"/>
      <c r="CT50" s="1325"/>
      <c r="CU50" s="1325"/>
      <c r="CV50" s="1325" t="s">
        <v>566</v>
      </c>
      <c r="CW50" s="1325"/>
      <c r="CX50" s="1325"/>
      <c r="CY50" s="1325"/>
      <c r="CZ50" s="1325"/>
      <c r="DA50" s="1325"/>
      <c r="DB50" s="1325"/>
      <c r="DC50" s="1325"/>
    </row>
    <row r="51" spans="1:109" ht="13.5" customHeight="1" x14ac:dyDescent="0.15">
      <c r="B51" s="389"/>
      <c r="G51" s="1330"/>
      <c r="H51" s="1330"/>
      <c r="I51" s="1328"/>
      <c r="J51" s="1328"/>
      <c r="K51" s="1327"/>
      <c r="L51" s="1327"/>
      <c r="M51" s="1327"/>
      <c r="N51" s="1327"/>
      <c r="AM51" s="396"/>
      <c r="AN51" s="1326" t="s">
        <v>607</v>
      </c>
      <c r="AO51" s="1326"/>
      <c r="AP51" s="1326"/>
      <c r="AQ51" s="1326"/>
      <c r="AR51" s="1326"/>
      <c r="AS51" s="1326"/>
      <c r="AT51" s="1326"/>
      <c r="AU51" s="1326"/>
      <c r="AV51" s="1326"/>
      <c r="AW51" s="1326"/>
      <c r="AX51" s="1326"/>
      <c r="AY51" s="1326"/>
      <c r="AZ51" s="1326"/>
      <c r="BA51" s="1326"/>
      <c r="BB51" s="1326" t="s">
        <v>605</v>
      </c>
      <c r="BC51" s="1326"/>
      <c r="BD51" s="1326"/>
      <c r="BE51" s="1326"/>
      <c r="BF51" s="1326"/>
      <c r="BG51" s="1326"/>
      <c r="BH51" s="1326"/>
      <c r="BI51" s="1326"/>
      <c r="BJ51" s="1326"/>
      <c r="BK51" s="1326"/>
      <c r="BL51" s="1326"/>
      <c r="BM51" s="1326"/>
      <c r="BN51" s="1326"/>
      <c r="BO51" s="1326"/>
      <c r="BP51" s="1311">
        <v>95.2</v>
      </c>
      <c r="BQ51" s="1311"/>
      <c r="BR51" s="1311"/>
      <c r="BS51" s="1311"/>
      <c r="BT51" s="1311"/>
      <c r="BU51" s="1311"/>
      <c r="BV51" s="1311"/>
      <c r="BW51" s="1311"/>
      <c r="BX51" s="1311">
        <v>105</v>
      </c>
      <c r="BY51" s="1311"/>
      <c r="BZ51" s="1311"/>
      <c r="CA51" s="1311"/>
      <c r="CB51" s="1311"/>
      <c r="CC51" s="1311"/>
      <c r="CD51" s="1311"/>
      <c r="CE51" s="1311"/>
      <c r="CF51" s="1311">
        <v>81</v>
      </c>
      <c r="CG51" s="1311"/>
      <c r="CH51" s="1311"/>
      <c r="CI51" s="1311"/>
      <c r="CJ51" s="1311"/>
      <c r="CK51" s="1311"/>
      <c r="CL51" s="1311"/>
      <c r="CM51" s="1311"/>
      <c r="CN51" s="1311">
        <v>81.5</v>
      </c>
      <c r="CO51" s="1311"/>
      <c r="CP51" s="1311"/>
      <c r="CQ51" s="1311"/>
      <c r="CR51" s="1311"/>
      <c r="CS51" s="1311"/>
      <c r="CT51" s="1311"/>
      <c r="CU51" s="1311"/>
      <c r="CV51" s="1311">
        <v>67.5</v>
      </c>
      <c r="CW51" s="1311"/>
      <c r="CX51" s="1311"/>
      <c r="CY51" s="1311"/>
      <c r="CZ51" s="1311"/>
      <c r="DA51" s="1311"/>
      <c r="DB51" s="1311"/>
      <c r="DC51" s="1311"/>
    </row>
    <row r="52" spans="1:109" ht="13.5" x14ac:dyDescent="0.15">
      <c r="B52" s="389"/>
      <c r="G52" s="1330"/>
      <c r="H52" s="1330"/>
      <c r="I52" s="1328"/>
      <c r="J52" s="1328"/>
      <c r="K52" s="1327"/>
      <c r="L52" s="1327"/>
      <c r="M52" s="1327"/>
      <c r="N52" s="1327"/>
      <c r="AM52" s="39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30"/>
      <c r="H53" s="1330"/>
      <c r="I53" s="1321"/>
      <c r="J53" s="1321"/>
      <c r="K53" s="1327"/>
      <c r="L53" s="1327"/>
      <c r="M53" s="1327"/>
      <c r="N53" s="1327"/>
      <c r="AM53" s="396"/>
      <c r="AN53" s="1326"/>
      <c r="AO53" s="1326"/>
      <c r="AP53" s="1326"/>
      <c r="AQ53" s="1326"/>
      <c r="AR53" s="1326"/>
      <c r="AS53" s="1326"/>
      <c r="AT53" s="1326"/>
      <c r="AU53" s="1326"/>
      <c r="AV53" s="1326"/>
      <c r="AW53" s="1326"/>
      <c r="AX53" s="1326"/>
      <c r="AY53" s="1326"/>
      <c r="AZ53" s="1326"/>
      <c r="BA53" s="1326"/>
      <c r="BB53" s="1326" t="s">
        <v>612</v>
      </c>
      <c r="BC53" s="1326"/>
      <c r="BD53" s="1326"/>
      <c r="BE53" s="1326"/>
      <c r="BF53" s="1326"/>
      <c r="BG53" s="1326"/>
      <c r="BH53" s="1326"/>
      <c r="BI53" s="1326"/>
      <c r="BJ53" s="1326"/>
      <c r="BK53" s="1326"/>
      <c r="BL53" s="1326"/>
      <c r="BM53" s="1326"/>
      <c r="BN53" s="1326"/>
      <c r="BO53" s="1326"/>
      <c r="BP53" s="1311">
        <v>84.5</v>
      </c>
      <c r="BQ53" s="1311"/>
      <c r="BR53" s="1311"/>
      <c r="BS53" s="1311"/>
      <c r="BT53" s="1311"/>
      <c r="BU53" s="1311"/>
      <c r="BV53" s="1311"/>
      <c r="BW53" s="1311"/>
      <c r="BX53" s="1311">
        <v>77.900000000000006</v>
      </c>
      <c r="BY53" s="1311"/>
      <c r="BZ53" s="1311"/>
      <c r="CA53" s="1311"/>
      <c r="CB53" s="1311"/>
      <c r="CC53" s="1311"/>
      <c r="CD53" s="1311"/>
      <c r="CE53" s="1311"/>
      <c r="CF53" s="1311">
        <v>78.900000000000006</v>
      </c>
      <c r="CG53" s="1311"/>
      <c r="CH53" s="1311"/>
      <c r="CI53" s="1311"/>
      <c r="CJ53" s="1311"/>
      <c r="CK53" s="1311"/>
      <c r="CL53" s="1311"/>
      <c r="CM53" s="1311"/>
      <c r="CN53" s="1311">
        <v>77.400000000000006</v>
      </c>
      <c r="CO53" s="1311"/>
      <c r="CP53" s="1311"/>
      <c r="CQ53" s="1311"/>
      <c r="CR53" s="1311"/>
      <c r="CS53" s="1311"/>
      <c r="CT53" s="1311"/>
      <c r="CU53" s="1311"/>
      <c r="CV53" s="1311">
        <v>77.900000000000006</v>
      </c>
      <c r="CW53" s="1311"/>
      <c r="CX53" s="1311"/>
      <c r="CY53" s="1311"/>
      <c r="CZ53" s="1311"/>
      <c r="DA53" s="1311"/>
      <c r="DB53" s="1311"/>
      <c r="DC53" s="1311"/>
    </row>
    <row r="54" spans="1:109" ht="13.5" x14ac:dyDescent="0.15">
      <c r="A54" s="404"/>
      <c r="B54" s="389"/>
      <c r="G54" s="1330"/>
      <c r="H54" s="1330"/>
      <c r="I54" s="1321"/>
      <c r="J54" s="1321"/>
      <c r="K54" s="1327"/>
      <c r="L54" s="1327"/>
      <c r="M54" s="1327"/>
      <c r="N54" s="1327"/>
      <c r="AM54" s="39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1"/>
      <c r="H55" s="1321"/>
      <c r="I55" s="1321"/>
      <c r="J55" s="1321"/>
      <c r="K55" s="1327"/>
      <c r="L55" s="1327"/>
      <c r="M55" s="1327"/>
      <c r="N55" s="1327"/>
      <c r="AN55" s="1325" t="s">
        <v>606</v>
      </c>
      <c r="AO55" s="1325"/>
      <c r="AP55" s="1325"/>
      <c r="AQ55" s="1325"/>
      <c r="AR55" s="1325"/>
      <c r="AS55" s="1325"/>
      <c r="AT55" s="1325"/>
      <c r="AU55" s="1325"/>
      <c r="AV55" s="1325"/>
      <c r="AW55" s="1325"/>
      <c r="AX55" s="1325"/>
      <c r="AY55" s="1325"/>
      <c r="AZ55" s="1325"/>
      <c r="BA55" s="1325"/>
      <c r="BB55" s="1326" t="s">
        <v>605</v>
      </c>
      <c r="BC55" s="1326"/>
      <c r="BD55" s="1326"/>
      <c r="BE55" s="1326"/>
      <c r="BF55" s="1326"/>
      <c r="BG55" s="1326"/>
      <c r="BH55" s="1326"/>
      <c r="BI55" s="1326"/>
      <c r="BJ55" s="1326"/>
      <c r="BK55" s="1326"/>
      <c r="BL55" s="1326"/>
      <c r="BM55" s="1326"/>
      <c r="BN55" s="1326"/>
      <c r="BO55" s="1326"/>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ht="13.5" x14ac:dyDescent="0.15">
      <c r="A56" s="404"/>
      <c r="B56" s="389"/>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6"/>
      <c r="BC56" s="1326"/>
      <c r="BD56" s="1326"/>
      <c r="BE56" s="1326"/>
      <c r="BF56" s="1326"/>
      <c r="BG56" s="1326"/>
      <c r="BH56" s="1326"/>
      <c r="BI56" s="1326"/>
      <c r="BJ56" s="1326"/>
      <c r="BK56" s="1326"/>
      <c r="BL56" s="1326"/>
      <c r="BM56" s="1326"/>
      <c r="BN56" s="1326"/>
      <c r="BO56" s="1326"/>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1"/>
      <c r="H57" s="1321"/>
      <c r="I57" s="1329"/>
      <c r="J57" s="1329"/>
      <c r="K57" s="1327"/>
      <c r="L57" s="1327"/>
      <c r="M57" s="1327"/>
      <c r="N57" s="1327"/>
      <c r="AM57" s="388"/>
      <c r="AN57" s="1325"/>
      <c r="AO57" s="1325"/>
      <c r="AP57" s="1325"/>
      <c r="AQ57" s="1325"/>
      <c r="AR57" s="1325"/>
      <c r="AS57" s="1325"/>
      <c r="AT57" s="1325"/>
      <c r="AU57" s="1325"/>
      <c r="AV57" s="1325"/>
      <c r="AW57" s="1325"/>
      <c r="AX57" s="1325"/>
      <c r="AY57" s="1325"/>
      <c r="AZ57" s="1325"/>
      <c r="BA57" s="1325"/>
      <c r="BB57" s="1326" t="s">
        <v>612</v>
      </c>
      <c r="BC57" s="1326"/>
      <c r="BD57" s="1326"/>
      <c r="BE57" s="1326"/>
      <c r="BF57" s="1326"/>
      <c r="BG57" s="1326"/>
      <c r="BH57" s="1326"/>
      <c r="BI57" s="1326"/>
      <c r="BJ57" s="1326"/>
      <c r="BK57" s="1326"/>
      <c r="BL57" s="1326"/>
      <c r="BM57" s="1326"/>
      <c r="BN57" s="1326"/>
      <c r="BO57" s="1326"/>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5"/>
      <c r="DE57" s="410"/>
    </row>
    <row r="58" spans="1:109" s="404" customFormat="1" ht="13.5" x14ac:dyDescent="0.15">
      <c r="A58" s="388"/>
      <c r="B58" s="410"/>
      <c r="G58" s="1321"/>
      <c r="H58" s="1321"/>
      <c r="I58" s="1329"/>
      <c r="J58" s="1329"/>
      <c r="K58" s="1327"/>
      <c r="L58" s="1327"/>
      <c r="M58" s="1327"/>
      <c r="N58" s="1327"/>
      <c r="AM58" s="388"/>
      <c r="AN58" s="1325"/>
      <c r="AO58" s="1325"/>
      <c r="AP58" s="1325"/>
      <c r="AQ58" s="1325"/>
      <c r="AR58" s="1325"/>
      <c r="AS58" s="1325"/>
      <c r="AT58" s="1325"/>
      <c r="AU58" s="1325"/>
      <c r="AV58" s="1325"/>
      <c r="AW58" s="1325"/>
      <c r="AX58" s="1325"/>
      <c r="AY58" s="1325"/>
      <c r="AZ58" s="1325"/>
      <c r="BA58" s="1325"/>
      <c r="BB58" s="1326"/>
      <c r="BC58" s="1326"/>
      <c r="BD58" s="1326"/>
      <c r="BE58" s="1326"/>
      <c r="BF58" s="1326"/>
      <c r="BG58" s="1326"/>
      <c r="BH58" s="1326"/>
      <c r="BI58" s="1326"/>
      <c r="BJ58" s="1326"/>
      <c r="BK58" s="1326"/>
      <c r="BL58" s="1326"/>
      <c r="BM58" s="1326"/>
      <c r="BN58" s="1326"/>
      <c r="BO58" s="1326"/>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611</v>
      </c>
    </row>
    <row r="64" spans="1:109" ht="13.5" x14ac:dyDescent="0.15">
      <c r="B64" s="389"/>
      <c r="G64" s="405"/>
      <c r="I64" s="407"/>
      <c r="J64" s="407"/>
      <c r="K64" s="407"/>
      <c r="L64" s="407"/>
      <c r="M64" s="407"/>
      <c r="N64" s="406"/>
      <c r="AM64" s="405"/>
      <c r="AN64" s="405" t="s">
        <v>610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609</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608</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562</v>
      </c>
      <c r="BQ72" s="1325"/>
      <c r="BR72" s="1325"/>
      <c r="BS72" s="1325"/>
      <c r="BT72" s="1325"/>
      <c r="BU72" s="1325"/>
      <c r="BV72" s="1325"/>
      <c r="BW72" s="1325"/>
      <c r="BX72" s="1325" t="s">
        <v>563</v>
      </c>
      <c r="BY72" s="1325"/>
      <c r="BZ72" s="1325"/>
      <c r="CA72" s="1325"/>
      <c r="CB72" s="1325"/>
      <c r="CC72" s="1325"/>
      <c r="CD72" s="1325"/>
      <c r="CE72" s="1325"/>
      <c r="CF72" s="1325" t="s">
        <v>564</v>
      </c>
      <c r="CG72" s="1325"/>
      <c r="CH72" s="1325"/>
      <c r="CI72" s="1325"/>
      <c r="CJ72" s="1325"/>
      <c r="CK72" s="1325"/>
      <c r="CL72" s="1325"/>
      <c r="CM72" s="1325"/>
      <c r="CN72" s="1325" t="s">
        <v>565</v>
      </c>
      <c r="CO72" s="1325"/>
      <c r="CP72" s="1325"/>
      <c r="CQ72" s="1325"/>
      <c r="CR72" s="1325"/>
      <c r="CS72" s="1325"/>
      <c r="CT72" s="1325"/>
      <c r="CU72" s="1325"/>
      <c r="CV72" s="1325" t="s">
        <v>566</v>
      </c>
      <c r="CW72" s="1325"/>
      <c r="CX72" s="1325"/>
      <c r="CY72" s="1325"/>
      <c r="CZ72" s="1325"/>
      <c r="DA72" s="1325"/>
      <c r="DB72" s="1325"/>
      <c r="DC72" s="1325"/>
    </row>
    <row r="73" spans="2:107" ht="13.5" x14ac:dyDescent="0.15">
      <c r="B73" s="389"/>
      <c r="G73" s="1330"/>
      <c r="H73" s="1330"/>
      <c r="I73" s="1330"/>
      <c r="J73" s="1330"/>
      <c r="K73" s="1331"/>
      <c r="L73" s="1331"/>
      <c r="M73" s="1331"/>
      <c r="N73" s="1331"/>
      <c r="AM73" s="396"/>
      <c r="AN73" s="1326" t="s">
        <v>607</v>
      </c>
      <c r="AO73" s="1326"/>
      <c r="AP73" s="1326"/>
      <c r="AQ73" s="1326"/>
      <c r="AR73" s="1326"/>
      <c r="AS73" s="1326"/>
      <c r="AT73" s="1326"/>
      <c r="AU73" s="1326"/>
      <c r="AV73" s="1326"/>
      <c r="AW73" s="1326"/>
      <c r="AX73" s="1326"/>
      <c r="AY73" s="1326"/>
      <c r="AZ73" s="1326"/>
      <c r="BA73" s="1326"/>
      <c r="BB73" s="1326" t="s">
        <v>605</v>
      </c>
      <c r="BC73" s="1326"/>
      <c r="BD73" s="1326"/>
      <c r="BE73" s="1326"/>
      <c r="BF73" s="1326"/>
      <c r="BG73" s="1326"/>
      <c r="BH73" s="1326"/>
      <c r="BI73" s="1326"/>
      <c r="BJ73" s="1326"/>
      <c r="BK73" s="1326"/>
      <c r="BL73" s="1326"/>
      <c r="BM73" s="1326"/>
      <c r="BN73" s="1326"/>
      <c r="BO73" s="1326"/>
      <c r="BP73" s="1311">
        <v>95.2</v>
      </c>
      <c r="BQ73" s="1311"/>
      <c r="BR73" s="1311"/>
      <c r="BS73" s="1311"/>
      <c r="BT73" s="1311"/>
      <c r="BU73" s="1311"/>
      <c r="BV73" s="1311"/>
      <c r="BW73" s="1311"/>
      <c r="BX73" s="1311">
        <v>105</v>
      </c>
      <c r="BY73" s="1311"/>
      <c r="BZ73" s="1311"/>
      <c r="CA73" s="1311"/>
      <c r="CB73" s="1311"/>
      <c r="CC73" s="1311"/>
      <c r="CD73" s="1311"/>
      <c r="CE73" s="1311"/>
      <c r="CF73" s="1311">
        <v>81</v>
      </c>
      <c r="CG73" s="1311"/>
      <c r="CH73" s="1311"/>
      <c r="CI73" s="1311"/>
      <c r="CJ73" s="1311"/>
      <c r="CK73" s="1311"/>
      <c r="CL73" s="1311"/>
      <c r="CM73" s="1311"/>
      <c r="CN73" s="1311">
        <v>81.5</v>
      </c>
      <c r="CO73" s="1311"/>
      <c r="CP73" s="1311"/>
      <c r="CQ73" s="1311"/>
      <c r="CR73" s="1311"/>
      <c r="CS73" s="1311"/>
      <c r="CT73" s="1311"/>
      <c r="CU73" s="1311"/>
      <c r="CV73" s="1311">
        <v>67.5</v>
      </c>
      <c r="CW73" s="1311"/>
      <c r="CX73" s="1311"/>
      <c r="CY73" s="1311"/>
      <c r="CZ73" s="1311"/>
      <c r="DA73" s="1311"/>
      <c r="DB73" s="1311"/>
      <c r="DC73" s="1311"/>
    </row>
    <row r="74" spans="2:107" ht="13.5" x14ac:dyDescent="0.15">
      <c r="B74" s="389"/>
      <c r="G74" s="1330"/>
      <c r="H74" s="1330"/>
      <c r="I74" s="1330"/>
      <c r="J74" s="1330"/>
      <c r="K74" s="1331"/>
      <c r="L74" s="1331"/>
      <c r="M74" s="1331"/>
      <c r="N74" s="1331"/>
      <c r="AM74" s="39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30"/>
      <c r="H75" s="1330"/>
      <c r="I75" s="1321"/>
      <c r="J75" s="1321"/>
      <c r="K75" s="1327"/>
      <c r="L75" s="1327"/>
      <c r="M75" s="1327"/>
      <c r="N75" s="1327"/>
      <c r="AM75" s="396"/>
      <c r="AN75" s="1326"/>
      <c r="AO75" s="1326"/>
      <c r="AP75" s="1326"/>
      <c r="AQ75" s="1326"/>
      <c r="AR75" s="1326"/>
      <c r="AS75" s="1326"/>
      <c r="AT75" s="1326"/>
      <c r="AU75" s="1326"/>
      <c r="AV75" s="1326"/>
      <c r="AW75" s="1326"/>
      <c r="AX75" s="1326"/>
      <c r="AY75" s="1326"/>
      <c r="AZ75" s="1326"/>
      <c r="BA75" s="1326"/>
      <c r="BB75" s="1326" t="s">
        <v>604</v>
      </c>
      <c r="BC75" s="1326"/>
      <c r="BD75" s="1326"/>
      <c r="BE75" s="1326"/>
      <c r="BF75" s="1326"/>
      <c r="BG75" s="1326"/>
      <c r="BH75" s="1326"/>
      <c r="BI75" s="1326"/>
      <c r="BJ75" s="1326"/>
      <c r="BK75" s="1326"/>
      <c r="BL75" s="1326"/>
      <c r="BM75" s="1326"/>
      <c r="BN75" s="1326"/>
      <c r="BO75" s="1326"/>
      <c r="BP75" s="1311">
        <v>5.9</v>
      </c>
      <c r="BQ75" s="1311"/>
      <c r="BR75" s="1311"/>
      <c r="BS75" s="1311"/>
      <c r="BT75" s="1311"/>
      <c r="BU75" s="1311"/>
      <c r="BV75" s="1311"/>
      <c r="BW75" s="1311"/>
      <c r="BX75" s="1311">
        <v>6</v>
      </c>
      <c r="BY75" s="1311"/>
      <c r="BZ75" s="1311"/>
      <c r="CA75" s="1311"/>
      <c r="CB75" s="1311"/>
      <c r="CC75" s="1311"/>
      <c r="CD75" s="1311"/>
      <c r="CE75" s="1311"/>
      <c r="CF75" s="1311">
        <v>6.5</v>
      </c>
      <c r="CG75" s="1311"/>
      <c r="CH75" s="1311"/>
      <c r="CI75" s="1311"/>
      <c r="CJ75" s="1311"/>
      <c r="CK75" s="1311"/>
      <c r="CL75" s="1311"/>
      <c r="CM75" s="1311"/>
      <c r="CN75" s="1311">
        <v>6.4</v>
      </c>
      <c r="CO75" s="1311"/>
      <c r="CP75" s="1311"/>
      <c r="CQ75" s="1311"/>
      <c r="CR75" s="1311"/>
      <c r="CS75" s="1311"/>
      <c r="CT75" s="1311"/>
      <c r="CU75" s="1311"/>
      <c r="CV75" s="1311">
        <v>6</v>
      </c>
      <c r="CW75" s="1311"/>
      <c r="CX75" s="1311"/>
      <c r="CY75" s="1311"/>
      <c r="CZ75" s="1311"/>
      <c r="DA75" s="1311"/>
      <c r="DB75" s="1311"/>
      <c r="DC75" s="1311"/>
    </row>
    <row r="76" spans="2:107" ht="13.5" x14ac:dyDescent="0.15">
      <c r="B76" s="389"/>
      <c r="G76" s="1330"/>
      <c r="H76" s="1330"/>
      <c r="I76" s="1321"/>
      <c r="J76" s="1321"/>
      <c r="K76" s="1327"/>
      <c r="L76" s="1327"/>
      <c r="M76" s="1327"/>
      <c r="N76" s="1327"/>
      <c r="AM76" s="39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1"/>
      <c r="H77" s="1321"/>
      <c r="I77" s="1321"/>
      <c r="J77" s="1321"/>
      <c r="K77" s="1331"/>
      <c r="L77" s="1331"/>
      <c r="M77" s="1331"/>
      <c r="N77" s="1331"/>
      <c r="AN77" s="1325" t="s">
        <v>606</v>
      </c>
      <c r="AO77" s="1325"/>
      <c r="AP77" s="1325"/>
      <c r="AQ77" s="1325"/>
      <c r="AR77" s="1325"/>
      <c r="AS77" s="1325"/>
      <c r="AT77" s="1325"/>
      <c r="AU77" s="1325"/>
      <c r="AV77" s="1325"/>
      <c r="AW77" s="1325"/>
      <c r="AX77" s="1325"/>
      <c r="AY77" s="1325"/>
      <c r="AZ77" s="1325"/>
      <c r="BA77" s="1325"/>
      <c r="BB77" s="1326" t="s">
        <v>605</v>
      </c>
      <c r="BC77" s="1326"/>
      <c r="BD77" s="1326"/>
      <c r="BE77" s="1326"/>
      <c r="BF77" s="1326"/>
      <c r="BG77" s="1326"/>
      <c r="BH77" s="1326"/>
      <c r="BI77" s="1326"/>
      <c r="BJ77" s="1326"/>
      <c r="BK77" s="1326"/>
      <c r="BL77" s="1326"/>
      <c r="BM77" s="1326"/>
      <c r="BN77" s="1326"/>
      <c r="BO77" s="1326"/>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6"/>
      <c r="BC78" s="1326"/>
      <c r="BD78" s="1326"/>
      <c r="BE78" s="1326"/>
      <c r="BF78" s="1326"/>
      <c r="BG78" s="1326"/>
      <c r="BH78" s="1326"/>
      <c r="BI78" s="1326"/>
      <c r="BJ78" s="1326"/>
      <c r="BK78" s="1326"/>
      <c r="BL78" s="1326"/>
      <c r="BM78" s="1326"/>
      <c r="BN78" s="1326"/>
      <c r="BO78" s="1326"/>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1"/>
      <c r="H79" s="1321"/>
      <c r="I79" s="1329"/>
      <c r="J79" s="1329"/>
      <c r="K79" s="1332"/>
      <c r="L79" s="1332"/>
      <c r="M79" s="1332"/>
      <c r="N79" s="1332"/>
      <c r="AN79" s="1325"/>
      <c r="AO79" s="1325"/>
      <c r="AP79" s="1325"/>
      <c r="AQ79" s="1325"/>
      <c r="AR79" s="1325"/>
      <c r="AS79" s="1325"/>
      <c r="AT79" s="1325"/>
      <c r="AU79" s="1325"/>
      <c r="AV79" s="1325"/>
      <c r="AW79" s="1325"/>
      <c r="AX79" s="1325"/>
      <c r="AY79" s="1325"/>
      <c r="AZ79" s="1325"/>
      <c r="BA79" s="1325"/>
      <c r="BB79" s="1326" t="s">
        <v>604</v>
      </c>
      <c r="BC79" s="1326"/>
      <c r="BD79" s="1326"/>
      <c r="BE79" s="1326"/>
      <c r="BF79" s="1326"/>
      <c r="BG79" s="1326"/>
      <c r="BH79" s="1326"/>
      <c r="BI79" s="1326"/>
      <c r="BJ79" s="1326"/>
      <c r="BK79" s="1326"/>
      <c r="BL79" s="1326"/>
      <c r="BM79" s="1326"/>
      <c r="BN79" s="1326"/>
      <c r="BO79" s="1326"/>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21"/>
      <c r="H80" s="1321"/>
      <c r="I80" s="1329"/>
      <c r="J80" s="1329"/>
      <c r="K80" s="1332"/>
      <c r="L80" s="1332"/>
      <c r="M80" s="1332"/>
      <c r="N80" s="1332"/>
      <c r="AN80" s="1325"/>
      <c r="AO80" s="1325"/>
      <c r="AP80" s="1325"/>
      <c r="AQ80" s="1325"/>
      <c r="AR80" s="1325"/>
      <c r="AS80" s="1325"/>
      <c r="AT80" s="1325"/>
      <c r="AU80" s="1325"/>
      <c r="AV80" s="1325"/>
      <c r="AW80" s="1325"/>
      <c r="AX80" s="1325"/>
      <c r="AY80" s="1325"/>
      <c r="AZ80" s="1325"/>
      <c r="BA80" s="1325"/>
      <c r="BB80" s="1326"/>
      <c r="BC80" s="1326"/>
      <c r="BD80" s="1326"/>
      <c r="BE80" s="1326"/>
      <c r="BF80" s="1326"/>
      <c r="BG80" s="1326"/>
      <c r="BH80" s="1326"/>
      <c r="BI80" s="1326"/>
      <c r="BJ80" s="1326"/>
      <c r="BK80" s="1326"/>
      <c r="BL80" s="1326"/>
      <c r="BM80" s="1326"/>
      <c r="BN80" s="1326"/>
      <c r="BO80" s="1326"/>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QJkLx5Y7i5mnn7Q1/0B/enJrJkxGGeMlkizTFCl+1i4YlvvhvmH7PW9/WXcK94cN14IgISulMWNiu6pg1lQzw==" saltValue="sZ7h5KVDuVe6WZc96T6N6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L93" sqref="BL9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lKAd/Dn1BMskih9ocfg+dN/NEGFXTw9llEc5fbyoFb9Z/TLTwvyfYKKaWVUDBAWsi9sDVmvocnZpnfTk83pLzA==" saltValue="TmJHGBMsm5SBHGhdiKsU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L93" sqref="BL9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rteGP/RUOLyNuqpv2CWk93vgQKu/KAqOjxcT1OHKSqV9nCIMXyNJ2qTw4gp9yRtpiMvpqWHp9sC8M8+7+n24sg==" saltValue="xP0aba7y9f6iovieIURj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35078</v>
      </c>
      <c r="E3" s="162"/>
      <c r="F3" s="163">
        <v>47738</v>
      </c>
      <c r="G3" s="164"/>
      <c r="H3" s="165"/>
    </row>
    <row r="4" spans="1:8" x14ac:dyDescent="0.15">
      <c r="A4" s="166"/>
      <c r="B4" s="167"/>
      <c r="C4" s="168"/>
      <c r="D4" s="169">
        <v>20898</v>
      </c>
      <c r="E4" s="170"/>
      <c r="F4" s="171">
        <v>24937</v>
      </c>
      <c r="G4" s="172"/>
      <c r="H4" s="173"/>
    </row>
    <row r="5" spans="1:8" x14ac:dyDescent="0.15">
      <c r="A5" s="154" t="s">
        <v>554</v>
      </c>
      <c r="B5" s="159"/>
      <c r="C5" s="160"/>
      <c r="D5" s="161">
        <v>45440</v>
      </c>
      <c r="E5" s="162"/>
      <c r="F5" s="163">
        <v>52191</v>
      </c>
      <c r="G5" s="164"/>
      <c r="H5" s="165"/>
    </row>
    <row r="6" spans="1:8" x14ac:dyDescent="0.15">
      <c r="A6" s="166"/>
      <c r="B6" s="167"/>
      <c r="C6" s="168"/>
      <c r="D6" s="169">
        <v>26244</v>
      </c>
      <c r="E6" s="170"/>
      <c r="F6" s="171">
        <v>24843</v>
      </c>
      <c r="G6" s="172"/>
      <c r="H6" s="173"/>
    </row>
    <row r="7" spans="1:8" x14ac:dyDescent="0.15">
      <c r="A7" s="154" t="s">
        <v>555</v>
      </c>
      <c r="B7" s="159"/>
      <c r="C7" s="160"/>
      <c r="D7" s="161">
        <v>18277</v>
      </c>
      <c r="E7" s="162"/>
      <c r="F7" s="163">
        <v>47387</v>
      </c>
      <c r="G7" s="164"/>
      <c r="H7" s="165"/>
    </row>
    <row r="8" spans="1:8" x14ac:dyDescent="0.15">
      <c r="A8" s="166"/>
      <c r="B8" s="167"/>
      <c r="C8" s="168"/>
      <c r="D8" s="169">
        <v>4906</v>
      </c>
      <c r="E8" s="170"/>
      <c r="F8" s="171">
        <v>24928</v>
      </c>
      <c r="G8" s="172"/>
      <c r="H8" s="173"/>
    </row>
    <row r="9" spans="1:8" x14ac:dyDescent="0.15">
      <c r="A9" s="154" t="s">
        <v>556</v>
      </c>
      <c r="B9" s="159"/>
      <c r="C9" s="160"/>
      <c r="D9" s="161">
        <v>14851</v>
      </c>
      <c r="E9" s="162"/>
      <c r="F9" s="163">
        <v>51264</v>
      </c>
      <c r="G9" s="164"/>
      <c r="H9" s="165"/>
    </row>
    <row r="10" spans="1:8" x14ac:dyDescent="0.15">
      <c r="A10" s="166"/>
      <c r="B10" s="167"/>
      <c r="C10" s="168"/>
      <c r="D10" s="169">
        <v>6467</v>
      </c>
      <c r="E10" s="170"/>
      <c r="F10" s="171">
        <v>26040</v>
      </c>
      <c r="G10" s="172"/>
      <c r="H10" s="173"/>
    </row>
    <row r="11" spans="1:8" x14ac:dyDescent="0.15">
      <c r="A11" s="154" t="s">
        <v>557</v>
      </c>
      <c r="B11" s="159"/>
      <c r="C11" s="160"/>
      <c r="D11" s="161">
        <v>12456</v>
      </c>
      <c r="E11" s="162"/>
      <c r="F11" s="163">
        <v>52068</v>
      </c>
      <c r="G11" s="164"/>
      <c r="H11" s="165"/>
    </row>
    <row r="12" spans="1:8" x14ac:dyDescent="0.15">
      <c r="A12" s="166"/>
      <c r="B12" s="167"/>
      <c r="C12" s="174"/>
      <c r="D12" s="169">
        <v>9842</v>
      </c>
      <c r="E12" s="170"/>
      <c r="F12" s="171">
        <v>26936</v>
      </c>
      <c r="G12" s="172"/>
      <c r="H12" s="173"/>
    </row>
    <row r="13" spans="1:8" x14ac:dyDescent="0.15">
      <c r="A13" s="154"/>
      <c r="B13" s="159"/>
      <c r="C13" s="175"/>
      <c r="D13" s="176">
        <v>25220</v>
      </c>
      <c r="E13" s="177"/>
      <c r="F13" s="178">
        <v>50130</v>
      </c>
      <c r="G13" s="179"/>
      <c r="H13" s="165"/>
    </row>
    <row r="14" spans="1:8" x14ac:dyDescent="0.15">
      <c r="A14" s="166"/>
      <c r="B14" s="167"/>
      <c r="C14" s="168"/>
      <c r="D14" s="169">
        <v>13671</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7.87</v>
      </c>
      <c r="C19" s="180">
        <f>ROUND(VALUE(SUBSTITUTE(実質収支比率等に係る経年分析!G$48,"▲","-")),2)</f>
        <v>8.35</v>
      </c>
      <c r="D19" s="180">
        <f>ROUND(VALUE(SUBSTITUTE(実質収支比率等に係る経年分析!H$48,"▲","-")),2)</f>
        <v>10</v>
      </c>
      <c r="E19" s="180">
        <f>ROUND(VALUE(SUBSTITUTE(実質収支比率等に係る経年分析!I$48,"▲","-")),2)</f>
        <v>7.31</v>
      </c>
      <c r="F19" s="180">
        <f>ROUND(VALUE(SUBSTITUTE(実質収支比率等に係る経年分析!J$48,"▲","-")),2)</f>
        <v>8.77</v>
      </c>
    </row>
    <row r="20" spans="1:11" x14ac:dyDescent="0.15">
      <c r="A20" s="180" t="s">
        <v>55</v>
      </c>
      <c r="B20" s="180">
        <f>ROUND(VALUE(SUBSTITUTE(実質収支比率等に係る経年分析!F$47,"▲","-")),2)</f>
        <v>14.22</v>
      </c>
      <c r="C20" s="180">
        <f>ROUND(VALUE(SUBSTITUTE(実質収支比率等に係る経年分析!G$47,"▲","-")),2)</f>
        <v>14.44</v>
      </c>
      <c r="D20" s="180">
        <f>ROUND(VALUE(SUBSTITUTE(実質収支比率等に係る経年分析!H$47,"▲","-")),2)</f>
        <v>14.13</v>
      </c>
      <c r="E20" s="180">
        <f>ROUND(VALUE(SUBSTITUTE(実質収支比率等に係る経年分析!I$47,"▲","-")),2)</f>
        <v>14.96</v>
      </c>
      <c r="F20" s="180">
        <f>ROUND(VALUE(SUBSTITUTE(実質収支比率等に係る経年分析!J$47,"▲","-")),2)</f>
        <v>12.65</v>
      </c>
    </row>
    <row r="21" spans="1:11" x14ac:dyDescent="0.15">
      <c r="A21" s="180" t="s">
        <v>56</v>
      </c>
      <c r="B21" s="180">
        <f>IF(ISNUMBER(VALUE(SUBSTITUTE(実質収支比率等に係る経年分析!F$49,"▲","-"))),ROUND(VALUE(SUBSTITUTE(実質収支比率等に係る経年分析!F$49,"▲","-")),2),NA())</f>
        <v>-4.96</v>
      </c>
      <c r="C21" s="180">
        <f>IF(ISNUMBER(VALUE(SUBSTITUTE(実質収支比率等に係る経年分析!G$49,"▲","-"))),ROUND(VALUE(SUBSTITUTE(実質収支比率等に係る経年分析!G$49,"▲","-")),2),NA())</f>
        <v>0.82</v>
      </c>
      <c r="D21" s="180">
        <f>IF(ISNUMBER(VALUE(SUBSTITUTE(実質収支比率等に係る経年分析!H$49,"▲","-"))),ROUND(VALUE(SUBSTITUTE(実質収支比率等に係る経年分析!H$49,"▲","-")),2),NA())</f>
        <v>1.54</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0.57999999999999996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2.4300000000000002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2.1800000000000002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9.6199999999999992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568</v>
      </c>
      <c r="E42" s="182"/>
      <c r="F42" s="182"/>
      <c r="G42" s="182">
        <f>'実質公債費比率（分子）の構造'!L$52</f>
        <v>591</v>
      </c>
      <c r="H42" s="182"/>
      <c r="I42" s="182"/>
      <c r="J42" s="182">
        <f>'実質公債費比率（分子）の構造'!M$52</f>
        <v>596</v>
      </c>
      <c r="K42" s="182"/>
      <c r="L42" s="182"/>
      <c r="M42" s="182">
        <f>'実質公債費比率（分子）の構造'!N$52</f>
        <v>577</v>
      </c>
      <c r="N42" s="182"/>
      <c r="O42" s="182"/>
      <c r="P42" s="182">
        <f>'実質公債費比率（分子）の構造'!O$52</f>
        <v>587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25</v>
      </c>
      <c r="C45" s="182"/>
      <c r="D45" s="182"/>
      <c r="E45" s="182">
        <f>'実質公債費比率（分子）の構造'!L$49</f>
        <v>24</v>
      </c>
      <c r="F45" s="182"/>
      <c r="G45" s="182"/>
      <c r="H45" s="182">
        <f>'実質公債費比率（分子）の構造'!M$49</f>
        <v>28</v>
      </c>
      <c r="I45" s="182"/>
      <c r="J45" s="182"/>
      <c r="K45" s="182">
        <f>'実質公債費比率（分子）の構造'!N$49</f>
        <v>26</v>
      </c>
      <c r="L45" s="182"/>
      <c r="M45" s="182"/>
      <c r="N45" s="182">
        <f>'実質公債費比率（分子）の構造'!O$49</f>
        <v>33</v>
      </c>
      <c r="O45" s="182"/>
      <c r="P45" s="182"/>
    </row>
    <row r="46" spans="1:16" x14ac:dyDescent="0.15">
      <c r="A46" s="182" t="s">
        <v>67</v>
      </c>
      <c r="B46" s="182">
        <f>'実質公債費比率（分子）の構造'!K$48</f>
        <v>298</v>
      </c>
      <c r="C46" s="182"/>
      <c r="D46" s="182"/>
      <c r="E46" s="182">
        <f>'実質公債費比率（分子）の構造'!L$48</f>
        <v>301</v>
      </c>
      <c r="F46" s="182"/>
      <c r="G46" s="182"/>
      <c r="H46" s="182">
        <f>'実質公債費比率（分子）の構造'!M$48</f>
        <v>294</v>
      </c>
      <c r="I46" s="182"/>
      <c r="J46" s="182"/>
      <c r="K46" s="182">
        <f>'実質公債費比率（分子）の構造'!N$48</f>
        <v>269</v>
      </c>
      <c r="L46" s="182"/>
      <c r="M46" s="182"/>
      <c r="N46" s="182">
        <f>'実質公債費比率（分子）の構造'!O$48</f>
        <v>235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501</v>
      </c>
      <c r="C49" s="182"/>
      <c r="D49" s="182"/>
      <c r="E49" s="182">
        <f>'実質公債費比率（分子）の構造'!L$45</f>
        <v>525</v>
      </c>
      <c r="F49" s="182"/>
      <c r="G49" s="182"/>
      <c r="H49" s="182">
        <f>'実質公債費比率（分子）の構造'!M$45</f>
        <v>546</v>
      </c>
      <c r="I49" s="182"/>
      <c r="J49" s="182"/>
      <c r="K49" s="182">
        <f>'実質公債費比率（分子）の構造'!N$45</f>
        <v>531</v>
      </c>
      <c r="L49" s="182"/>
      <c r="M49" s="182"/>
      <c r="N49" s="182">
        <f>'実質公債費比率（分子）の構造'!O$45</f>
        <v>537</v>
      </c>
      <c r="O49" s="182"/>
      <c r="P49" s="182"/>
    </row>
    <row r="50" spans="1:16" x14ac:dyDescent="0.15">
      <c r="A50" s="182" t="s">
        <v>71</v>
      </c>
      <c r="B50" s="182" t="e">
        <f>NA()</f>
        <v>#N/A</v>
      </c>
      <c r="C50" s="182">
        <f>IF(ISNUMBER('実質公債費比率（分子）の構造'!K$53),'実質公債費比率（分子）の構造'!K$53,NA())</f>
        <v>256</v>
      </c>
      <c r="D50" s="182" t="e">
        <f>NA()</f>
        <v>#N/A</v>
      </c>
      <c r="E50" s="182" t="e">
        <f>NA()</f>
        <v>#N/A</v>
      </c>
      <c r="F50" s="182">
        <f>IF(ISNUMBER('実質公債費比率（分子）の構造'!L$53),'実質公債費比率（分子）の構造'!L$53,NA())</f>
        <v>259</v>
      </c>
      <c r="G50" s="182" t="e">
        <f>NA()</f>
        <v>#N/A</v>
      </c>
      <c r="H50" s="182" t="e">
        <f>NA()</f>
        <v>#N/A</v>
      </c>
      <c r="I50" s="182">
        <f>IF(ISNUMBER('実質公債費比率（分子）の構造'!M$53),'実質公債費比率（分子）の構造'!M$53,NA())</f>
        <v>272</v>
      </c>
      <c r="J50" s="182" t="e">
        <f>NA()</f>
        <v>#N/A</v>
      </c>
      <c r="K50" s="182" t="e">
        <f>NA()</f>
        <v>#N/A</v>
      </c>
      <c r="L50" s="182">
        <f>IF(ISNUMBER('実質公債費比率（分子）の構造'!N$53),'実質公債費比率（分子）の構造'!N$53,NA())</f>
        <v>249</v>
      </c>
      <c r="M50" s="182" t="e">
        <f>NA()</f>
        <v>#N/A</v>
      </c>
      <c r="N50" s="182" t="e">
        <f>NA()</f>
        <v>#N/A</v>
      </c>
      <c r="O50" s="182">
        <f>IF(ISNUMBER('実質公債費比率（分子）の構造'!O$53),'実質公債費比率（分子）の構造'!O$53,NA())</f>
        <v>218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7608</v>
      </c>
      <c r="E56" s="181"/>
      <c r="F56" s="181"/>
      <c r="G56" s="181">
        <f>'将来負担比率（分子）の構造'!J$52</f>
        <v>7524</v>
      </c>
      <c r="H56" s="181"/>
      <c r="I56" s="181"/>
      <c r="J56" s="181">
        <f>'将来負担比率（分子）の構造'!K$52</f>
        <v>7364</v>
      </c>
      <c r="K56" s="181"/>
      <c r="L56" s="181"/>
      <c r="M56" s="181">
        <f>'将来負担比率（分子）の構造'!L$52</f>
        <v>7257</v>
      </c>
      <c r="N56" s="181"/>
      <c r="O56" s="181"/>
      <c r="P56" s="181">
        <f>'将来負担比率（分子）の構造'!M$52</f>
        <v>7079</v>
      </c>
    </row>
    <row r="57" spans="1:16" x14ac:dyDescent="0.15">
      <c r="A57" s="181" t="s">
        <v>42</v>
      </c>
      <c r="B57" s="181"/>
      <c r="C57" s="181"/>
      <c r="D57" s="181">
        <f>'将来負担比率（分子）の構造'!I$51</f>
        <v>100</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1417</v>
      </c>
      <c r="E58" s="181"/>
      <c r="F58" s="181"/>
      <c r="G58" s="181">
        <f>'将来負担比率（分子）の構造'!J$50</f>
        <v>1260</v>
      </c>
      <c r="H58" s="181"/>
      <c r="I58" s="181"/>
      <c r="J58" s="181">
        <f>'将来負担比率（分子）の構造'!K$50</f>
        <v>1914</v>
      </c>
      <c r="K58" s="181"/>
      <c r="L58" s="181"/>
      <c r="M58" s="181">
        <f>'将来負担比率（分子）の構造'!L$50</f>
        <v>1914</v>
      </c>
      <c r="N58" s="181"/>
      <c r="O58" s="181"/>
      <c r="P58" s="181">
        <f>'将来負担比率（分子）の構造'!M$50</f>
        <v>1916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1213</v>
      </c>
      <c r="C62" s="181"/>
      <c r="D62" s="181"/>
      <c r="E62" s="181">
        <f>'将来負担比率（分子）の構造'!J$45</f>
        <v>1202</v>
      </c>
      <c r="F62" s="181"/>
      <c r="G62" s="181"/>
      <c r="H62" s="181">
        <f>'将来負担比率（分子）の構造'!K$45</f>
        <v>1171</v>
      </c>
      <c r="I62" s="181"/>
      <c r="J62" s="181"/>
      <c r="K62" s="181">
        <f>'将来負担比率（分子）の構造'!L$45</f>
        <v>1156</v>
      </c>
      <c r="L62" s="181"/>
      <c r="M62" s="181"/>
      <c r="N62" s="181">
        <f>'将来負担比率（分子）の構造'!M$45</f>
        <v>1147</v>
      </c>
      <c r="O62" s="181"/>
      <c r="P62" s="181"/>
    </row>
    <row r="63" spans="1:16" x14ac:dyDescent="0.15">
      <c r="A63" s="181" t="s">
        <v>34</v>
      </c>
      <c r="B63" s="181">
        <f>'将来負担比率（分子）の構造'!I$44</f>
        <v>150</v>
      </c>
      <c r="C63" s="181"/>
      <c r="D63" s="181"/>
      <c r="E63" s="181">
        <f>'将来負担比率（分子）の構造'!J$44</f>
        <v>138</v>
      </c>
      <c r="F63" s="181"/>
      <c r="G63" s="181"/>
      <c r="H63" s="181">
        <f>'将来負担比率（分子）の構造'!K$44</f>
        <v>134</v>
      </c>
      <c r="I63" s="181"/>
      <c r="J63" s="181"/>
      <c r="K63" s="181">
        <f>'将来負担比率（分子）の構造'!L$44</f>
        <v>205</v>
      </c>
      <c r="L63" s="181"/>
      <c r="M63" s="181"/>
      <c r="N63" s="181">
        <f>'将来負担比率（分子）の構造'!M$44</f>
        <v>417</v>
      </c>
      <c r="O63" s="181"/>
      <c r="P63" s="181"/>
    </row>
    <row r="64" spans="1:16" x14ac:dyDescent="0.15">
      <c r="A64" s="181" t="s">
        <v>33</v>
      </c>
      <c r="B64" s="181">
        <f>'将来負担比率（分子）の構造'!I$43</f>
        <v>4814</v>
      </c>
      <c r="C64" s="181"/>
      <c r="D64" s="181"/>
      <c r="E64" s="181">
        <f>'将来負担比率（分子）の構造'!J$43</f>
        <v>4577</v>
      </c>
      <c r="F64" s="181"/>
      <c r="G64" s="181"/>
      <c r="H64" s="181">
        <f>'将来負担比率（分子）の構造'!K$43</f>
        <v>4195</v>
      </c>
      <c r="I64" s="181"/>
      <c r="J64" s="181"/>
      <c r="K64" s="181">
        <f>'将来負担比率（分子）の構造'!L$43</f>
        <v>4170</v>
      </c>
      <c r="L64" s="181"/>
      <c r="M64" s="181"/>
      <c r="N64" s="181">
        <f>'将来負担比率（分子）の構造'!M$43</f>
        <v>3499</v>
      </c>
      <c r="O64" s="181"/>
      <c r="P64" s="181"/>
    </row>
    <row r="65" spans="1:16" x14ac:dyDescent="0.15">
      <c r="A65" s="181" t="s">
        <v>32</v>
      </c>
      <c r="B65" s="181">
        <f>'将来負担比率（分子）の構造'!I$42</f>
        <v>108</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6657</v>
      </c>
      <c r="C66" s="181"/>
      <c r="D66" s="181"/>
      <c r="E66" s="181">
        <f>'将来負担比率（分子）の構造'!J$41</f>
        <v>7079</v>
      </c>
      <c r="F66" s="181"/>
      <c r="G66" s="181"/>
      <c r="H66" s="181">
        <f>'将来負担比率（分子）の構造'!K$41</f>
        <v>7056</v>
      </c>
      <c r="I66" s="181"/>
      <c r="J66" s="181"/>
      <c r="K66" s="181">
        <f>'将来負担比率（分子）の構造'!L$41</f>
        <v>6946</v>
      </c>
      <c r="L66" s="181"/>
      <c r="M66" s="181"/>
      <c r="N66" s="181">
        <f>'将来負担比率（分子）の構造'!M$41</f>
        <v>6775</v>
      </c>
      <c r="O66" s="181"/>
      <c r="P66" s="181"/>
    </row>
    <row r="67" spans="1:16" x14ac:dyDescent="0.15">
      <c r="A67" s="181" t="s">
        <v>75</v>
      </c>
      <c r="B67" s="181" t="e">
        <f>NA()</f>
        <v>#N/A</v>
      </c>
      <c r="C67" s="181">
        <f>IF(ISNUMBER('将来負担比率（分子）の構造'!I$53), IF('将来負担比率（分子）の構造'!I$53 &lt; 0, 0, '将来負担比率（分子）の構造'!I$53), NA())</f>
        <v>3817</v>
      </c>
      <c r="D67" s="181" t="e">
        <f>NA()</f>
        <v>#N/A</v>
      </c>
      <c r="E67" s="181" t="e">
        <f>NA()</f>
        <v>#N/A</v>
      </c>
      <c r="F67" s="181">
        <f>IF(ISNUMBER('将来負担比率（分子）の構造'!J$53), IF('将来負担比率（分子）の構造'!J$53 &lt; 0, 0, '将来負担比率（分子）の構造'!J$53), NA())</f>
        <v>4212</v>
      </c>
      <c r="G67" s="181" t="e">
        <f>NA()</f>
        <v>#N/A</v>
      </c>
      <c r="H67" s="181" t="e">
        <f>NA()</f>
        <v>#N/A</v>
      </c>
      <c r="I67" s="181">
        <f>IF(ISNUMBER('将来負担比率（分子）の構造'!K$53), IF('将来負担比率（分子）の構造'!K$53 &lt; 0, 0, '将来負担比率（分子）の構造'!K$53), NA())</f>
        <v>3278</v>
      </c>
      <c r="J67" s="181" t="e">
        <f>NA()</f>
        <v>#N/A</v>
      </c>
      <c r="K67" s="181" t="e">
        <f>NA()</f>
        <v>#N/A</v>
      </c>
      <c r="L67" s="181">
        <f>IF(ISNUMBER('将来負担比率（分子）の構造'!L$53), IF('将来負担比率（分子）の構造'!L$53 &lt; 0, 0, '将来負担比率（分子）の構造'!L$53), NA())</f>
        <v>3307</v>
      </c>
      <c r="M67" s="181" t="e">
        <f>NA()</f>
        <v>#N/A</v>
      </c>
      <c r="N67" s="181" t="e">
        <f>NA()</f>
        <v>#N/A</v>
      </c>
      <c r="O67" s="181">
        <f>IF(ISNUMBER('将来負担比率（分子）の構造'!M$53), IF('将来負担比率（分子）の構造'!M$53 &lt; 0, 0, '将来負担比率（分子）の構造'!M$53), NA())</f>
        <v>2842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656</v>
      </c>
      <c r="C72" s="185">
        <f>基金残高に係る経年分析!G55</f>
        <v>693</v>
      </c>
      <c r="D72" s="185">
        <f>基金残高に係る経年分析!H55</f>
        <v>606</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586</v>
      </c>
      <c r="C74" s="185">
        <f>基金残高に係る経年分析!G57</f>
        <v>585</v>
      </c>
      <c r="D74" s="185">
        <f>基金残高に係る経年分析!H57</f>
        <v>656</v>
      </c>
    </row>
  </sheetData>
  <sheetProtection algorithmName="SHA-512" hashValue="G6npYpZZzljsdoEpj1CjuCnRdtv0yBG7EqOXNY8SSIq8VDFy4Pa4A4h6NaKEzl8nCrRqijYxUavwk0h9W5TNjg==" saltValue="9bJ8qBPTGNuKgSbC4jsL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2836874</v>
      </c>
      <c r="S5" s="675"/>
      <c r="T5" s="675"/>
      <c r="U5" s="675"/>
      <c r="V5" s="675"/>
      <c r="W5" s="675"/>
      <c r="X5" s="675"/>
      <c r="Y5" s="676"/>
      <c r="Z5" s="677">
        <v>28.6</v>
      </c>
      <c r="AA5" s="677"/>
      <c r="AB5" s="677"/>
      <c r="AC5" s="677"/>
      <c r="AD5" s="678">
        <v>2836874</v>
      </c>
      <c r="AE5" s="678"/>
      <c r="AF5" s="678"/>
      <c r="AG5" s="678"/>
      <c r="AH5" s="678"/>
      <c r="AI5" s="678"/>
      <c r="AJ5" s="678"/>
      <c r="AK5" s="678"/>
      <c r="AL5" s="679">
        <v>62.4</v>
      </c>
      <c r="AM5" s="680"/>
      <c r="AN5" s="680"/>
      <c r="AO5" s="681"/>
      <c r="AP5" s="671" t="s">
        <v>223</v>
      </c>
      <c r="AQ5" s="672"/>
      <c r="AR5" s="672"/>
      <c r="AS5" s="672"/>
      <c r="AT5" s="672"/>
      <c r="AU5" s="672"/>
      <c r="AV5" s="672"/>
      <c r="AW5" s="672"/>
      <c r="AX5" s="672"/>
      <c r="AY5" s="672"/>
      <c r="AZ5" s="672"/>
      <c r="BA5" s="672"/>
      <c r="BB5" s="672"/>
      <c r="BC5" s="672"/>
      <c r="BD5" s="672"/>
      <c r="BE5" s="672"/>
      <c r="BF5" s="673"/>
      <c r="BG5" s="685">
        <v>2836874</v>
      </c>
      <c r="BH5" s="686"/>
      <c r="BI5" s="686"/>
      <c r="BJ5" s="686"/>
      <c r="BK5" s="686"/>
      <c r="BL5" s="686"/>
      <c r="BM5" s="686"/>
      <c r="BN5" s="687"/>
      <c r="BO5" s="688">
        <v>100</v>
      </c>
      <c r="BP5" s="688"/>
      <c r="BQ5" s="688"/>
      <c r="BR5" s="688"/>
      <c r="BS5" s="689" t="s">
        <v>130</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60539</v>
      </c>
      <c r="S6" s="686"/>
      <c r="T6" s="686"/>
      <c r="U6" s="686"/>
      <c r="V6" s="686"/>
      <c r="W6" s="686"/>
      <c r="X6" s="686"/>
      <c r="Y6" s="687"/>
      <c r="Z6" s="688">
        <v>0.6</v>
      </c>
      <c r="AA6" s="688"/>
      <c r="AB6" s="688"/>
      <c r="AC6" s="688"/>
      <c r="AD6" s="689">
        <v>60539</v>
      </c>
      <c r="AE6" s="689"/>
      <c r="AF6" s="689"/>
      <c r="AG6" s="689"/>
      <c r="AH6" s="689"/>
      <c r="AI6" s="689"/>
      <c r="AJ6" s="689"/>
      <c r="AK6" s="689"/>
      <c r="AL6" s="690">
        <v>1.3</v>
      </c>
      <c r="AM6" s="691"/>
      <c r="AN6" s="691"/>
      <c r="AO6" s="692"/>
      <c r="AP6" s="682" t="s">
        <v>228</v>
      </c>
      <c r="AQ6" s="683"/>
      <c r="AR6" s="683"/>
      <c r="AS6" s="683"/>
      <c r="AT6" s="683"/>
      <c r="AU6" s="683"/>
      <c r="AV6" s="683"/>
      <c r="AW6" s="683"/>
      <c r="AX6" s="683"/>
      <c r="AY6" s="683"/>
      <c r="AZ6" s="683"/>
      <c r="BA6" s="683"/>
      <c r="BB6" s="683"/>
      <c r="BC6" s="683"/>
      <c r="BD6" s="683"/>
      <c r="BE6" s="683"/>
      <c r="BF6" s="684"/>
      <c r="BG6" s="685">
        <v>2836874</v>
      </c>
      <c r="BH6" s="686"/>
      <c r="BI6" s="686"/>
      <c r="BJ6" s="686"/>
      <c r="BK6" s="686"/>
      <c r="BL6" s="686"/>
      <c r="BM6" s="686"/>
      <c r="BN6" s="687"/>
      <c r="BO6" s="688">
        <v>100</v>
      </c>
      <c r="BP6" s="688"/>
      <c r="BQ6" s="688"/>
      <c r="BR6" s="688"/>
      <c r="BS6" s="689" t="s">
        <v>130</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69887</v>
      </c>
      <c r="CS6" s="686"/>
      <c r="CT6" s="686"/>
      <c r="CU6" s="686"/>
      <c r="CV6" s="686"/>
      <c r="CW6" s="686"/>
      <c r="CX6" s="686"/>
      <c r="CY6" s="687"/>
      <c r="CZ6" s="679">
        <v>0.7</v>
      </c>
      <c r="DA6" s="680"/>
      <c r="DB6" s="680"/>
      <c r="DC6" s="699"/>
      <c r="DD6" s="694" t="s">
        <v>230</v>
      </c>
      <c r="DE6" s="686"/>
      <c r="DF6" s="686"/>
      <c r="DG6" s="686"/>
      <c r="DH6" s="686"/>
      <c r="DI6" s="686"/>
      <c r="DJ6" s="686"/>
      <c r="DK6" s="686"/>
      <c r="DL6" s="686"/>
      <c r="DM6" s="686"/>
      <c r="DN6" s="686"/>
      <c r="DO6" s="686"/>
      <c r="DP6" s="687"/>
      <c r="DQ6" s="694">
        <v>69887</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3374</v>
      </c>
      <c r="S7" s="686"/>
      <c r="T7" s="686"/>
      <c r="U7" s="686"/>
      <c r="V7" s="686"/>
      <c r="W7" s="686"/>
      <c r="X7" s="686"/>
      <c r="Y7" s="687"/>
      <c r="Z7" s="688">
        <v>0</v>
      </c>
      <c r="AA7" s="688"/>
      <c r="AB7" s="688"/>
      <c r="AC7" s="688"/>
      <c r="AD7" s="689">
        <v>3374</v>
      </c>
      <c r="AE7" s="689"/>
      <c r="AF7" s="689"/>
      <c r="AG7" s="689"/>
      <c r="AH7" s="689"/>
      <c r="AI7" s="689"/>
      <c r="AJ7" s="689"/>
      <c r="AK7" s="689"/>
      <c r="AL7" s="690">
        <v>0.1</v>
      </c>
      <c r="AM7" s="691"/>
      <c r="AN7" s="691"/>
      <c r="AO7" s="692"/>
      <c r="AP7" s="682" t="s">
        <v>232</v>
      </c>
      <c r="AQ7" s="683"/>
      <c r="AR7" s="683"/>
      <c r="AS7" s="683"/>
      <c r="AT7" s="683"/>
      <c r="AU7" s="683"/>
      <c r="AV7" s="683"/>
      <c r="AW7" s="683"/>
      <c r="AX7" s="683"/>
      <c r="AY7" s="683"/>
      <c r="AZ7" s="683"/>
      <c r="BA7" s="683"/>
      <c r="BB7" s="683"/>
      <c r="BC7" s="683"/>
      <c r="BD7" s="683"/>
      <c r="BE7" s="683"/>
      <c r="BF7" s="684"/>
      <c r="BG7" s="685">
        <v>1360760</v>
      </c>
      <c r="BH7" s="686"/>
      <c r="BI7" s="686"/>
      <c r="BJ7" s="686"/>
      <c r="BK7" s="686"/>
      <c r="BL7" s="686"/>
      <c r="BM7" s="686"/>
      <c r="BN7" s="687"/>
      <c r="BO7" s="688">
        <v>48</v>
      </c>
      <c r="BP7" s="688"/>
      <c r="BQ7" s="688"/>
      <c r="BR7" s="688"/>
      <c r="BS7" s="689" t="s">
        <v>130</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3318094</v>
      </c>
      <c r="CS7" s="686"/>
      <c r="CT7" s="686"/>
      <c r="CU7" s="686"/>
      <c r="CV7" s="686"/>
      <c r="CW7" s="686"/>
      <c r="CX7" s="686"/>
      <c r="CY7" s="687"/>
      <c r="CZ7" s="688">
        <v>35.200000000000003</v>
      </c>
      <c r="DA7" s="688"/>
      <c r="DB7" s="688"/>
      <c r="DC7" s="688"/>
      <c r="DD7" s="694">
        <v>19800</v>
      </c>
      <c r="DE7" s="686"/>
      <c r="DF7" s="686"/>
      <c r="DG7" s="686"/>
      <c r="DH7" s="686"/>
      <c r="DI7" s="686"/>
      <c r="DJ7" s="686"/>
      <c r="DK7" s="686"/>
      <c r="DL7" s="686"/>
      <c r="DM7" s="686"/>
      <c r="DN7" s="686"/>
      <c r="DO7" s="686"/>
      <c r="DP7" s="687"/>
      <c r="DQ7" s="694">
        <v>904478</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12726</v>
      </c>
      <c r="S8" s="686"/>
      <c r="T8" s="686"/>
      <c r="U8" s="686"/>
      <c r="V8" s="686"/>
      <c r="W8" s="686"/>
      <c r="X8" s="686"/>
      <c r="Y8" s="687"/>
      <c r="Z8" s="688">
        <v>0.1</v>
      </c>
      <c r="AA8" s="688"/>
      <c r="AB8" s="688"/>
      <c r="AC8" s="688"/>
      <c r="AD8" s="689">
        <v>12726</v>
      </c>
      <c r="AE8" s="689"/>
      <c r="AF8" s="689"/>
      <c r="AG8" s="689"/>
      <c r="AH8" s="689"/>
      <c r="AI8" s="689"/>
      <c r="AJ8" s="689"/>
      <c r="AK8" s="689"/>
      <c r="AL8" s="690">
        <v>0.3</v>
      </c>
      <c r="AM8" s="691"/>
      <c r="AN8" s="691"/>
      <c r="AO8" s="692"/>
      <c r="AP8" s="682" t="s">
        <v>235</v>
      </c>
      <c r="AQ8" s="683"/>
      <c r="AR8" s="683"/>
      <c r="AS8" s="683"/>
      <c r="AT8" s="683"/>
      <c r="AU8" s="683"/>
      <c r="AV8" s="683"/>
      <c r="AW8" s="683"/>
      <c r="AX8" s="683"/>
      <c r="AY8" s="683"/>
      <c r="AZ8" s="683"/>
      <c r="BA8" s="683"/>
      <c r="BB8" s="683"/>
      <c r="BC8" s="683"/>
      <c r="BD8" s="683"/>
      <c r="BE8" s="683"/>
      <c r="BF8" s="684"/>
      <c r="BG8" s="685">
        <v>39902</v>
      </c>
      <c r="BH8" s="686"/>
      <c r="BI8" s="686"/>
      <c r="BJ8" s="686"/>
      <c r="BK8" s="686"/>
      <c r="BL8" s="686"/>
      <c r="BM8" s="686"/>
      <c r="BN8" s="687"/>
      <c r="BO8" s="688">
        <v>1.4</v>
      </c>
      <c r="BP8" s="688"/>
      <c r="BQ8" s="688"/>
      <c r="BR8" s="688"/>
      <c r="BS8" s="694" t="s">
        <v>130</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2462742</v>
      </c>
      <c r="CS8" s="686"/>
      <c r="CT8" s="686"/>
      <c r="CU8" s="686"/>
      <c r="CV8" s="686"/>
      <c r="CW8" s="686"/>
      <c r="CX8" s="686"/>
      <c r="CY8" s="687"/>
      <c r="CZ8" s="688">
        <v>26.2</v>
      </c>
      <c r="DA8" s="688"/>
      <c r="DB8" s="688"/>
      <c r="DC8" s="688"/>
      <c r="DD8" s="694">
        <v>8179</v>
      </c>
      <c r="DE8" s="686"/>
      <c r="DF8" s="686"/>
      <c r="DG8" s="686"/>
      <c r="DH8" s="686"/>
      <c r="DI8" s="686"/>
      <c r="DJ8" s="686"/>
      <c r="DK8" s="686"/>
      <c r="DL8" s="686"/>
      <c r="DM8" s="686"/>
      <c r="DN8" s="686"/>
      <c r="DO8" s="686"/>
      <c r="DP8" s="687"/>
      <c r="DQ8" s="694">
        <v>1243273</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14883</v>
      </c>
      <c r="S9" s="686"/>
      <c r="T9" s="686"/>
      <c r="U9" s="686"/>
      <c r="V9" s="686"/>
      <c r="W9" s="686"/>
      <c r="X9" s="686"/>
      <c r="Y9" s="687"/>
      <c r="Z9" s="688">
        <v>0.2</v>
      </c>
      <c r="AA9" s="688"/>
      <c r="AB9" s="688"/>
      <c r="AC9" s="688"/>
      <c r="AD9" s="689">
        <v>14883</v>
      </c>
      <c r="AE9" s="689"/>
      <c r="AF9" s="689"/>
      <c r="AG9" s="689"/>
      <c r="AH9" s="689"/>
      <c r="AI9" s="689"/>
      <c r="AJ9" s="689"/>
      <c r="AK9" s="689"/>
      <c r="AL9" s="690">
        <v>0.3</v>
      </c>
      <c r="AM9" s="691"/>
      <c r="AN9" s="691"/>
      <c r="AO9" s="692"/>
      <c r="AP9" s="682" t="s">
        <v>238</v>
      </c>
      <c r="AQ9" s="683"/>
      <c r="AR9" s="683"/>
      <c r="AS9" s="683"/>
      <c r="AT9" s="683"/>
      <c r="AU9" s="683"/>
      <c r="AV9" s="683"/>
      <c r="AW9" s="683"/>
      <c r="AX9" s="683"/>
      <c r="AY9" s="683"/>
      <c r="AZ9" s="683"/>
      <c r="BA9" s="683"/>
      <c r="BB9" s="683"/>
      <c r="BC9" s="683"/>
      <c r="BD9" s="683"/>
      <c r="BE9" s="683"/>
      <c r="BF9" s="684"/>
      <c r="BG9" s="685">
        <v>1199457</v>
      </c>
      <c r="BH9" s="686"/>
      <c r="BI9" s="686"/>
      <c r="BJ9" s="686"/>
      <c r="BK9" s="686"/>
      <c r="BL9" s="686"/>
      <c r="BM9" s="686"/>
      <c r="BN9" s="687"/>
      <c r="BO9" s="688">
        <v>42.3</v>
      </c>
      <c r="BP9" s="688"/>
      <c r="BQ9" s="688"/>
      <c r="BR9" s="688"/>
      <c r="BS9" s="694" t="s">
        <v>230</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973666</v>
      </c>
      <c r="CS9" s="686"/>
      <c r="CT9" s="686"/>
      <c r="CU9" s="686"/>
      <c r="CV9" s="686"/>
      <c r="CW9" s="686"/>
      <c r="CX9" s="686"/>
      <c r="CY9" s="687"/>
      <c r="CZ9" s="688">
        <v>10.3</v>
      </c>
      <c r="DA9" s="688"/>
      <c r="DB9" s="688"/>
      <c r="DC9" s="688"/>
      <c r="DD9" s="694">
        <v>12433</v>
      </c>
      <c r="DE9" s="686"/>
      <c r="DF9" s="686"/>
      <c r="DG9" s="686"/>
      <c r="DH9" s="686"/>
      <c r="DI9" s="686"/>
      <c r="DJ9" s="686"/>
      <c r="DK9" s="686"/>
      <c r="DL9" s="686"/>
      <c r="DM9" s="686"/>
      <c r="DN9" s="686"/>
      <c r="DO9" s="686"/>
      <c r="DP9" s="687"/>
      <c r="DQ9" s="694">
        <v>858784</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230</v>
      </c>
      <c r="S10" s="686"/>
      <c r="T10" s="686"/>
      <c r="U10" s="686"/>
      <c r="V10" s="686"/>
      <c r="W10" s="686"/>
      <c r="X10" s="686"/>
      <c r="Y10" s="687"/>
      <c r="Z10" s="688" t="s">
        <v>230</v>
      </c>
      <c r="AA10" s="688"/>
      <c r="AB10" s="688"/>
      <c r="AC10" s="688"/>
      <c r="AD10" s="689" t="s">
        <v>241</v>
      </c>
      <c r="AE10" s="689"/>
      <c r="AF10" s="689"/>
      <c r="AG10" s="689"/>
      <c r="AH10" s="689"/>
      <c r="AI10" s="689"/>
      <c r="AJ10" s="689"/>
      <c r="AK10" s="689"/>
      <c r="AL10" s="690" t="s">
        <v>241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57627</v>
      </c>
      <c r="BH10" s="686"/>
      <c r="BI10" s="686"/>
      <c r="BJ10" s="686"/>
      <c r="BK10" s="686"/>
      <c r="BL10" s="686"/>
      <c r="BM10" s="686"/>
      <c r="BN10" s="687"/>
      <c r="BO10" s="688">
        <v>2</v>
      </c>
      <c r="BP10" s="688"/>
      <c r="BQ10" s="688"/>
      <c r="BR10" s="688"/>
      <c r="BS10" s="694" t="s">
        <v>241</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t="s">
        <v>241</v>
      </c>
      <c r="CS10" s="686"/>
      <c r="CT10" s="686"/>
      <c r="CU10" s="686"/>
      <c r="CV10" s="686"/>
      <c r="CW10" s="686"/>
      <c r="CX10" s="686"/>
      <c r="CY10" s="687"/>
      <c r="CZ10" s="688" t="s">
        <v>230</v>
      </c>
      <c r="DA10" s="688"/>
      <c r="DB10" s="688"/>
      <c r="DC10" s="688"/>
      <c r="DD10" s="694" t="s">
        <v>130</v>
      </c>
      <c r="DE10" s="686"/>
      <c r="DF10" s="686"/>
      <c r="DG10" s="686"/>
      <c r="DH10" s="686"/>
      <c r="DI10" s="686"/>
      <c r="DJ10" s="686"/>
      <c r="DK10" s="686"/>
      <c r="DL10" s="686"/>
      <c r="DM10" s="686"/>
      <c r="DN10" s="686"/>
      <c r="DO10" s="686"/>
      <c r="DP10" s="687"/>
      <c r="DQ10" s="694" t="s">
        <v>230</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492377</v>
      </c>
      <c r="S11" s="686"/>
      <c r="T11" s="686"/>
      <c r="U11" s="686"/>
      <c r="V11" s="686"/>
      <c r="W11" s="686"/>
      <c r="X11" s="686"/>
      <c r="Y11" s="687"/>
      <c r="Z11" s="690">
        <v>5</v>
      </c>
      <c r="AA11" s="691"/>
      <c r="AB11" s="691"/>
      <c r="AC11" s="703"/>
      <c r="AD11" s="694">
        <v>492377</v>
      </c>
      <c r="AE11" s="686"/>
      <c r="AF11" s="686"/>
      <c r="AG11" s="686"/>
      <c r="AH11" s="686"/>
      <c r="AI11" s="686"/>
      <c r="AJ11" s="686"/>
      <c r="AK11" s="687"/>
      <c r="AL11" s="690">
        <v>10.8</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63774</v>
      </c>
      <c r="BH11" s="686"/>
      <c r="BI11" s="686"/>
      <c r="BJ11" s="686"/>
      <c r="BK11" s="686"/>
      <c r="BL11" s="686"/>
      <c r="BM11" s="686"/>
      <c r="BN11" s="687"/>
      <c r="BO11" s="688">
        <v>2.2000000000000002</v>
      </c>
      <c r="BP11" s="688"/>
      <c r="BQ11" s="688"/>
      <c r="BR11" s="688"/>
      <c r="BS11" s="694" t="s">
        <v>241</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45354</v>
      </c>
      <c r="CS11" s="686"/>
      <c r="CT11" s="686"/>
      <c r="CU11" s="686"/>
      <c r="CV11" s="686"/>
      <c r="CW11" s="686"/>
      <c r="CX11" s="686"/>
      <c r="CY11" s="687"/>
      <c r="CZ11" s="688">
        <v>0.5</v>
      </c>
      <c r="DA11" s="688"/>
      <c r="DB11" s="688"/>
      <c r="DC11" s="688"/>
      <c r="DD11" s="694">
        <v>9395</v>
      </c>
      <c r="DE11" s="686"/>
      <c r="DF11" s="686"/>
      <c r="DG11" s="686"/>
      <c r="DH11" s="686"/>
      <c r="DI11" s="686"/>
      <c r="DJ11" s="686"/>
      <c r="DK11" s="686"/>
      <c r="DL11" s="686"/>
      <c r="DM11" s="686"/>
      <c r="DN11" s="686"/>
      <c r="DO11" s="686"/>
      <c r="DP11" s="687"/>
      <c r="DQ11" s="694">
        <v>40765</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230</v>
      </c>
      <c r="S12" s="686"/>
      <c r="T12" s="686"/>
      <c r="U12" s="686"/>
      <c r="V12" s="686"/>
      <c r="W12" s="686"/>
      <c r="X12" s="686"/>
      <c r="Y12" s="687"/>
      <c r="Z12" s="688" t="s">
        <v>130</v>
      </c>
      <c r="AA12" s="688"/>
      <c r="AB12" s="688"/>
      <c r="AC12" s="688"/>
      <c r="AD12" s="689" t="s">
        <v>230</v>
      </c>
      <c r="AE12" s="689"/>
      <c r="AF12" s="689"/>
      <c r="AG12" s="689"/>
      <c r="AH12" s="689"/>
      <c r="AI12" s="689"/>
      <c r="AJ12" s="689"/>
      <c r="AK12" s="689"/>
      <c r="AL12" s="690" t="s">
        <v>230</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1298949</v>
      </c>
      <c r="BH12" s="686"/>
      <c r="BI12" s="686"/>
      <c r="BJ12" s="686"/>
      <c r="BK12" s="686"/>
      <c r="BL12" s="686"/>
      <c r="BM12" s="686"/>
      <c r="BN12" s="687"/>
      <c r="BO12" s="688">
        <v>45.8</v>
      </c>
      <c r="BP12" s="688"/>
      <c r="BQ12" s="688"/>
      <c r="BR12" s="688"/>
      <c r="BS12" s="694" t="s">
        <v>241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76064</v>
      </c>
      <c r="CS12" s="686"/>
      <c r="CT12" s="686"/>
      <c r="CU12" s="686"/>
      <c r="CV12" s="686"/>
      <c r="CW12" s="686"/>
      <c r="CX12" s="686"/>
      <c r="CY12" s="687"/>
      <c r="CZ12" s="688">
        <v>0.8</v>
      </c>
      <c r="DA12" s="688"/>
      <c r="DB12" s="688"/>
      <c r="DC12" s="688"/>
      <c r="DD12" s="694">
        <v>2235</v>
      </c>
      <c r="DE12" s="686"/>
      <c r="DF12" s="686"/>
      <c r="DG12" s="686"/>
      <c r="DH12" s="686"/>
      <c r="DI12" s="686"/>
      <c r="DJ12" s="686"/>
      <c r="DK12" s="686"/>
      <c r="DL12" s="686"/>
      <c r="DM12" s="686"/>
      <c r="DN12" s="686"/>
      <c r="DO12" s="686"/>
      <c r="DP12" s="687"/>
      <c r="DQ12" s="694">
        <v>71887</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130</v>
      </c>
      <c r="AA13" s="688"/>
      <c r="AB13" s="688"/>
      <c r="AC13" s="688"/>
      <c r="AD13" s="689" t="s">
        <v>230</v>
      </c>
      <c r="AE13" s="689"/>
      <c r="AF13" s="689"/>
      <c r="AG13" s="689"/>
      <c r="AH13" s="689"/>
      <c r="AI13" s="689"/>
      <c r="AJ13" s="689"/>
      <c r="AK13" s="689"/>
      <c r="AL13" s="690" t="s">
        <v>230</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1298141</v>
      </c>
      <c r="BH13" s="686"/>
      <c r="BI13" s="686"/>
      <c r="BJ13" s="686"/>
      <c r="BK13" s="686"/>
      <c r="BL13" s="686"/>
      <c r="BM13" s="686"/>
      <c r="BN13" s="687"/>
      <c r="BO13" s="688">
        <v>45.8</v>
      </c>
      <c r="BP13" s="688"/>
      <c r="BQ13" s="688"/>
      <c r="BR13" s="688"/>
      <c r="BS13" s="694" t="s">
        <v>130</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505858</v>
      </c>
      <c r="CS13" s="686"/>
      <c r="CT13" s="686"/>
      <c r="CU13" s="686"/>
      <c r="CV13" s="686"/>
      <c r="CW13" s="686"/>
      <c r="CX13" s="686"/>
      <c r="CY13" s="687"/>
      <c r="CZ13" s="688">
        <v>5.4</v>
      </c>
      <c r="DA13" s="688"/>
      <c r="DB13" s="688"/>
      <c r="DC13" s="688"/>
      <c r="DD13" s="694">
        <v>44283</v>
      </c>
      <c r="DE13" s="686"/>
      <c r="DF13" s="686"/>
      <c r="DG13" s="686"/>
      <c r="DH13" s="686"/>
      <c r="DI13" s="686"/>
      <c r="DJ13" s="686"/>
      <c r="DK13" s="686"/>
      <c r="DL13" s="686"/>
      <c r="DM13" s="686"/>
      <c r="DN13" s="686"/>
      <c r="DO13" s="686"/>
      <c r="DP13" s="687"/>
      <c r="DQ13" s="694">
        <v>478347</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241</v>
      </c>
      <c r="S14" s="686"/>
      <c r="T14" s="686"/>
      <c r="U14" s="686"/>
      <c r="V14" s="686"/>
      <c r="W14" s="686"/>
      <c r="X14" s="686"/>
      <c r="Y14" s="687"/>
      <c r="Z14" s="688" t="s">
        <v>254</v>
      </c>
      <c r="AA14" s="688"/>
      <c r="AB14" s="688"/>
      <c r="AC14" s="688"/>
      <c r="AD14" s="689" t="s">
        <v>130</v>
      </c>
      <c r="AE14" s="689"/>
      <c r="AF14" s="689"/>
      <c r="AG14" s="689"/>
      <c r="AH14" s="689"/>
      <c r="AI14" s="689"/>
      <c r="AJ14" s="689"/>
      <c r="AK14" s="689"/>
      <c r="AL14" s="690" t="s">
        <v>130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54216</v>
      </c>
      <c r="BH14" s="686"/>
      <c r="BI14" s="686"/>
      <c r="BJ14" s="686"/>
      <c r="BK14" s="686"/>
      <c r="BL14" s="686"/>
      <c r="BM14" s="686"/>
      <c r="BN14" s="687"/>
      <c r="BO14" s="688">
        <v>1.9</v>
      </c>
      <c r="BP14" s="688"/>
      <c r="BQ14" s="688"/>
      <c r="BR14" s="688"/>
      <c r="BS14" s="694" t="s">
        <v>241</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370654</v>
      </c>
      <c r="CS14" s="686"/>
      <c r="CT14" s="686"/>
      <c r="CU14" s="686"/>
      <c r="CV14" s="686"/>
      <c r="CW14" s="686"/>
      <c r="CX14" s="686"/>
      <c r="CY14" s="687"/>
      <c r="CZ14" s="688">
        <v>3.9</v>
      </c>
      <c r="DA14" s="688"/>
      <c r="DB14" s="688"/>
      <c r="DC14" s="688"/>
      <c r="DD14" s="694">
        <v>1104</v>
      </c>
      <c r="DE14" s="686"/>
      <c r="DF14" s="686"/>
      <c r="DG14" s="686"/>
      <c r="DH14" s="686"/>
      <c r="DI14" s="686"/>
      <c r="DJ14" s="686"/>
      <c r="DK14" s="686"/>
      <c r="DL14" s="686"/>
      <c r="DM14" s="686"/>
      <c r="DN14" s="686"/>
      <c r="DO14" s="686"/>
      <c r="DP14" s="687"/>
      <c r="DQ14" s="694">
        <v>367612</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241</v>
      </c>
      <c r="S15" s="686"/>
      <c r="T15" s="686"/>
      <c r="U15" s="686"/>
      <c r="V15" s="686"/>
      <c r="W15" s="686"/>
      <c r="X15" s="686"/>
      <c r="Y15" s="687"/>
      <c r="Z15" s="688" t="s">
        <v>130</v>
      </c>
      <c r="AA15" s="688"/>
      <c r="AB15" s="688"/>
      <c r="AC15" s="688"/>
      <c r="AD15" s="689" t="s">
        <v>230</v>
      </c>
      <c r="AE15" s="689"/>
      <c r="AF15" s="689"/>
      <c r="AG15" s="689"/>
      <c r="AH15" s="689"/>
      <c r="AI15" s="689"/>
      <c r="AJ15" s="689"/>
      <c r="AK15" s="689"/>
      <c r="AL15" s="690" t="s">
        <v>241</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122949</v>
      </c>
      <c r="BH15" s="686"/>
      <c r="BI15" s="686"/>
      <c r="BJ15" s="686"/>
      <c r="BK15" s="686"/>
      <c r="BL15" s="686"/>
      <c r="BM15" s="686"/>
      <c r="BN15" s="687"/>
      <c r="BO15" s="688">
        <v>4.3</v>
      </c>
      <c r="BP15" s="688"/>
      <c r="BQ15" s="688"/>
      <c r="BR15" s="688"/>
      <c r="BS15" s="694" t="s">
        <v>230</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1057393</v>
      </c>
      <c r="CS15" s="686"/>
      <c r="CT15" s="686"/>
      <c r="CU15" s="686"/>
      <c r="CV15" s="686"/>
      <c r="CW15" s="686"/>
      <c r="CX15" s="686"/>
      <c r="CY15" s="687"/>
      <c r="CZ15" s="688">
        <v>11.2</v>
      </c>
      <c r="DA15" s="688"/>
      <c r="DB15" s="688"/>
      <c r="DC15" s="688"/>
      <c r="DD15" s="694">
        <v>177807</v>
      </c>
      <c r="DE15" s="686"/>
      <c r="DF15" s="686"/>
      <c r="DG15" s="686"/>
      <c r="DH15" s="686"/>
      <c r="DI15" s="686"/>
      <c r="DJ15" s="686"/>
      <c r="DK15" s="686"/>
      <c r="DL15" s="686"/>
      <c r="DM15" s="686"/>
      <c r="DN15" s="686"/>
      <c r="DO15" s="686"/>
      <c r="DP15" s="687"/>
      <c r="DQ15" s="694">
        <v>654409</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5224</v>
      </c>
      <c r="S16" s="686"/>
      <c r="T16" s="686"/>
      <c r="U16" s="686"/>
      <c r="V16" s="686"/>
      <c r="W16" s="686"/>
      <c r="X16" s="686"/>
      <c r="Y16" s="687"/>
      <c r="Z16" s="688">
        <v>0.1</v>
      </c>
      <c r="AA16" s="688"/>
      <c r="AB16" s="688"/>
      <c r="AC16" s="688"/>
      <c r="AD16" s="689">
        <v>5224</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241</v>
      </c>
      <c r="BH16" s="686"/>
      <c r="BI16" s="686"/>
      <c r="BJ16" s="686"/>
      <c r="BK16" s="686"/>
      <c r="BL16" s="686"/>
      <c r="BM16" s="686"/>
      <c r="BN16" s="687"/>
      <c r="BO16" s="688" t="s">
        <v>130</v>
      </c>
      <c r="BP16" s="688"/>
      <c r="BQ16" s="688"/>
      <c r="BR16" s="688"/>
      <c r="BS16" s="694" t="s">
        <v>241</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230</v>
      </c>
      <c r="CS16" s="686"/>
      <c r="CT16" s="686"/>
      <c r="CU16" s="686"/>
      <c r="CV16" s="686"/>
      <c r="CW16" s="686"/>
      <c r="CX16" s="686"/>
      <c r="CY16" s="687"/>
      <c r="CZ16" s="688" t="s">
        <v>241</v>
      </c>
      <c r="DA16" s="688"/>
      <c r="DB16" s="688"/>
      <c r="DC16" s="688"/>
      <c r="DD16" s="694" t="s">
        <v>241</v>
      </c>
      <c r="DE16" s="686"/>
      <c r="DF16" s="686"/>
      <c r="DG16" s="686"/>
      <c r="DH16" s="686"/>
      <c r="DI16" s="686"/>
      <c r="DJ16" s="686"/>
      <c r="DK16" s="686"/>
      <c r="DL16" s="686"/>
      <c r="DM16" s="686"/>
      <c r="DN16" s="686"/>
      <c r="DO16" s="686"/>
      <c r="DP16" s="687"/>
      <c r="DQ16" s="694" t="s">
        <v>230</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12184</v>
      </c>
      <c r="S17" s="686"/>
      <c r="T17" s="686"/>
      <c r="U17" s="686"/>
      <c r="V17" s="686"/>
      <c r="W17" s="686"/>
      <c r="X17" s="686"/>
      <c r="Y17" s="687"/>
      <c r="Z17" s="688">
        <v>0.1</v>
      </c>
      <c r="AA17" s="688"/>
      <c r="AB17" s="688"/>
      <c r="AC17" s="688"/>
      <c r="AD17" s="689">
        <v>12184</v>
      </c>
      <c r="AE17" s="689"/>
      <c r="AF17" s="689"/>
      <c r="AG17" s="689"/>
      <c r="AH17" s="689"/>
      <c r="AI17" s="689"/>
      <c r="AJ17" s="689"/>
      <c r="AK17" s="689"/>
      <c r="AL17" s="690">
        <v>0.3</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230</v>
      </c>
      <c r="BP17" s="688"/>
      <c r="BQ17" s="688"/>
      <c r="BR17" s="688"/>
      <c r="BS17" s="694" t="s">
        <v>230</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536576</v>
      </c>
      <c r="CS17" s="686"/>
      <c r="CT17" s="686"/>
      <c r="CU17" s="686"/>
      <c r="CV17" s="686"/>
      <c r="CW17" s="686"/>
      <c r="CX17" s="686"/>
      <c r="CY17" s="687"/>
      <c r="CZ17" s="688">
        <v>5.7</v>
      </c>
      <c r="DA17" s="688"/>
      <c r="DB17" s="688"/>
      <c r="DC17" s="688"/>
      <c r="DD17" s="694" t="s">
        <v>241</v>
      </c>
      <c r="DE17" s="686"/>
      <c r="DF17" s="686"/>
      <c r="DG17" s="686"/>
      <c r="DH17" s="686"/>
      <c r="DI17" s="686"/>
      <c r="DJ17" s="686"/>
      <c r="DK17" s="686"/>
      <c r="DL17" s="686"/>
      <c r="DM17" s="686"/>
      <c r="DN17" s="686"/>
      <c r="DO17" s="686"/>
      <c r="DP17" s="687"/>
      <c r="DQ17" s="694">
        <v>536576</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28090</v>
      </c>
      <c r="S18" s="686"/>
      <c r="T18" s="686"/>
      <c r="U18" s="686"/>
      <c r="V18" s="686"/>
      <c r="W18" s="686"/>
      <c r="X18" s="686"/>
      <c r="Y18" s="687"/>
      <c r="Z18" s="688">
        <v>0.3</v>
      </c>
      <c r="AA18" s="688"/>
      <c r="AB18" s="688"/>
      <c r="AC18" s="688"/>
      <c r="AD18" s="689">
        <v>28090</v>
      </c>
      <c r="AE18" s="689"/>
      <c r="AF18" s="689"/>
      <c r="AG18" s="689"/>
      <c r="AH18" s="689"/>
      <c r="AI18" s="689"/>
      <c r="AJ18" s="689"/>
      <c r="AK18" s="689"/>
      <c r="AL18" s="690">
        <v>0.6</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241</v>
      </c>
      <c r="BH18" s="686"/>
      <c r="BI18" s="686"/>
      <c r="BJ18" s="686"/>
      <c r="BK18" s="686"/>
      <c r="BL18" s="686"/>
      <c r="BM18" s="686"/>
      <c r="BN18" s="687"/>
      <c r="BO18" s="688" t="s">
        <v>130</v>
      </c>
      <c r="BP18" s="688"/>
      <c r="BQ18" s="688"/>
      <c r="BR18" s="688"/>
      <c r="BS18" s="694" t="s">
        <v>254</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254</v>
      </c>
      <c r="DA18" s="688"/>
      <c r="DB18" s="688"/>
      <c r="DC18" s="688"/>
      <c r="DD18" s="694" t="s">
        <v>130</v>
      </c>
      <c r="DE18" s="686"/>
      <c r="DF18" s="686"/>
      <c r="DG18" s="686"/>
      <c r="DH18" s="686"/>
      <c r="DI18" s="686"/>
      <c r="DJ18" s="686"/>
      <c r="DK18" s="686"/>
      <c r="DL18" s="686"/>
      <c r="DM18" s="686"/>
      <c r="DN18" s="686"/>
      <c r="DO18" s="686"/>
      <c r="DP18" s="687"/>
      <c r="DQ18" s="694" t="s">
        <v>241</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23281</v>
      </c>
      <c r="S19" s="686"/>
      <c r="T19" s="686"/>
      <c r="U19" s="686"/>
      <c r="V19" s="686"/>
      <c r="W19" s="686"/>
      <c r="X19" s="686"/>
      <c r="Y19" s="687"/>
      <c r="Z19" s="688">
        <v>0.2</v>
      </c>
      <c r="AA19" s="688"/>
      <c r="AB19" s="688"/>
      <c r="AC19" s="688"/>
      <c r="AD19" s="689">
        <v>23281</v>
      </c>
      <c r="AE19" s="689"/>
      <c r="AF19" s="689"/>
      <c r="AG19" s="689"/>
      <c r="AH19" s="689"/>
      <c r="AI19" s="689"/>
      <c r="AJ19" s="689"/>
      <c r="AK19" s="689"/>
      <c r="AL19" s="690">
        <v>0.5</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130</v>
      </c>
      <c r="BH19" s="686"/>
      <c r="BI19" s="686"/>
      <c r="BJ19" s="686"/>
      <c r="BK19" s="686"/>
      <c r="BL19" s="686"/>
      <c r="BM19" s="686"/>
      <c r="BN19" s="687"/>
      <c r="BO19" s="688" t="s">
        <v>130</v>
      </c>
      <c r="BP19" s="688"/>
      <c r="BQ19" s="688"/>
      <c r="BR19" s="688"/>
      <c r="BS19" s="694" t="s">
        <v>241</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241</v>
      </c>
      <c r="DA19" s="688"/>
      <c r="DB19" s="688"/>
      <c r="DC19" s="688"/>
      <c r="DD19" s="694" t="s">
        <v>230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2811</v>
      </c>
      <c r="S20" s="686"/>
      <c r="T20" s="686"/>
      <c r="U20" s="686"/>
      <c r="V20" s="686"/>
      <c r="W20" s="686"/>
      <c r="X20" s="686"/>
      <c r="Y20" s="687"/>
      <c r="Z20" s="688">
        <v>0</v>
      </c>
      <c r="AA20" s="688"/>
      <c r="AB20" s="688"/>
      <c r="AC20" s="688"/>
      <c r="AD20" s="689">
        <v>2811</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241</v>
      </c>
      <c r="BH20" s="686"/>
      <c r="BI20" s="686"/>
      <c r="BJ20" s="686"/>
      <c r="BK20" s="686"/>
      <c r="BL20" s="686"/>
      <c r="BM20" s="686"/>
      <c r="BN20" s="687"/>
      <c r="BO20" s="688" t="s">
        <v>130</v>
      </c>
      <c r="BP20" s="688"/>
      <c r="BQ20" s="688"/>
      <c r="BR20" s="688"/>
      <c r="BS20" s="694" t="s">
        <v>130</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9416288</v>
      </c>
      <c r="CS20" s="686"/>
      <c r="CT20" s="686"/>
      <c r="CU20" s="686"/>
      <c r="CV20" s="686"/>
      <c r="CW20" s="686"/>
      <c r="CX20" s="686"/>
      <c r="CY20" s="687"/>
      <c r="CZ20" s="688">
        <v>100</v>
      </c>
      <c r="DA20" s="688"/>
      <c r="DB20" s="688"/>
      <c r="DC20" s="688"/>
      <c r="DD20" s="694">
        <v>275236</v>
      </c>
      <c r="DE20" s="686"/>
      <c r="DF20" s="686"/>
      <c r="DG20" s="686"/>
      <c r="DH20" s="686"/>
      <c r="DI20" s="686"/>
      <c r="DJ20" s="686"/>
      <c r="DK20" s="686"/>
      <c r="DL20" s="686"/>
      <c r="DM20" s="686"/>
      <c r="DN20" s="686"/>
      <c r="DO20" s="686"/>
      <c r="DP20" s="687"/>
      <c r="DQ20" s="694">
        <v>5226018</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1998</v>
      </c>
      <c r="S21" s="686"/>
      <c r="T21" s="686"/>
      <c r="U21" s="686"/>
      <c r="V21" s="686"/>
      <c r="W21" s="686"/>
      <c r="X21" s="686"/>
      <c r="Y21" s="687"/>
      <c r="Z21" s="688">
        <v>0</v>
      </c>
      <c r="AA21" s="688"/>
      <c r="AB21" s="688"/>
      <c r="AC21" s="688"/>
      <c r="AD21" s="689">
        <v>1998</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230</v>
      </c>
      <c r="BH21" s="686"/>
      <c r="BI21" s="686"/>
      <c r="BJ21" s="686"/>
      <c r="BK21" s="686"/>
      <c r="BL21" s="686"/>
      <c r="BM21" s="686"/>
      <c r="BN21" s="687"/>
      <c r="BO21" s="688" t="s">
        <v>130</v>
      </c>
      <c r="BP21" s="688"/>
      <c r="BQ21" s="688"/>
      <c r="BR21" s="688"/>
      <c r="BS21" s="694" t="s">
        <v>230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1093293</v>
      </c>
      <c r="S22" s="686"/>
      <c r="T22" s="686"/>
      <c r="U22" s="686"/>
      <c r="V22" s="686"/>
      <c r="W22" s="686"/>
      <c r="X22" s="686"/>
      <c r="Y22" s="687"/>
      <c r="Z22" s="688">
        <v>11</v>
      </c>
      <c r="AA22" s="688"/>
      <c r="AB22" s="688"/>
      <c r="AC22" s="688"/>
      <c r="AD22" s="689">
        <v>1037236</v>
      </c>
      <c r="AE22" s="689"/>
      <c r="AF22" s="689"/>
      <c r="AG22" s="689"/>
      <c r="AH22" s="689"/>
      <c r="AI22" s="689"/>
      <c r="AJ22" s="689"/>
      <c r="AK22" s="689"/>
      <c r="AL22" s="690">
        <v>22.8</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241</v>
      </c>
      <c r="BH22" s="686"/>
      <c r="BI22" s="686"/>
      <c r="BJ22" s="686"/>
      <c r="BK22" s="686"/>
      <c r="BL22" s="686"/>
      <c r="BM22" s="686"/>
      <c r="BN22" s="687"/>
      <c r="BO22" s="688" t="s">
        <v>130</v>
      </c>
      <c r="BP22" s="688"/>
      <c r="BQ22" s="688"/>
      <c r="BR22" s="688"/>
      <c r="BS22" s="694" t="s">
        <v>230</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1037236</v>
      </c>
      <c r="S23" s="686"/>
      <c r="T23" s="686"/>
      <c r="U23" s="686"/>
      <c r="V23" s="686"/>
      <c r="W23" s="686"/>
      <c r="X23" s="686"/>
      <c r="Y23" s="687"/>
      <c r="Z23" s="688">
        <v>10.5</v>
      </c>
      <c r="AA23" s="688"/>
      <c r="AB23" s="688"/>
      <c r="AC23" s="688"/>
      <c r="AD23" s="689">
        <v>1037236</v>
      </c>
      <c r="AE23" s="689"/>
      <c r="AF23" s="689"/>
      <c r="AG23" s="689"/>
      <c r="AH23" s="689"/>
      <c r="AI23" s="689"/>
      <c r="AJ23" s="689"/>
      <c r="AK23" s="689"/>
      <c r="AL23" s="690">
        <v>22.8</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241</v>
      </c>
      <c r="BH23" s="686"/>
      <c r="BI23" s="686"/>
      <c r="BJ23" s="686"/>
      <c r="BK23" s="686"/>
      <c r="BL23" s="686"/>
      <c r="BM23" s="686"/>
      <c r="BN23" s="687"/>
      <c r="BO23" s="688" t="s">
        <v>241</v>
      </c>
      <c r="BP23" s="688"/>
      <c r="BQ23" s="688"/>
      <c r="BR23" s="688"/>
      <c r="BS23" s="694" t="s">
        <v>230</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56057</v>
      </c>
      <c r="S24" s="686"/>
      <c r="T24" s="686"/>
      <c r="U24" s="686"/>
      <c r="V24" s="686"/>
      <c r="W24" s="686"/>
      <c r="X24" s="686"/>
      <c r="Y24" s="687"/>
      <c r="Z24" s="688">
        <v>0.6</v>
      </c>
      <c r="AA24" s="688"/>
      <c r="AB24" s="688"/>
      <c r="AC24" s="688"/>
      <c r="AD24" s="689" t="s">
        <v>241</v>
      </c>
      <c r="AE24" s="689"/>
      <c r="AF24" s="689"/>
      <c r="AG24" s="689"/>
      <c r="AH24" s="689"/>
      <c r="AI24" s="689"/>
      <c r="AJ24" s="689"/>
      <c r="AK24" s="689"/>
      <c r="AL24" s="690" t="s">
        <v>130</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241</v>
      </c>
      <c r="BH24" s="686"/>
      <c r="BI24" s="686"/>
      <c r="BJ24" s="686"/>
      <c r="BK24" s="686"/>
      <c r="BL24" s="686"/>
      <c r="BM24" s="686"/>
      <c r="BN24" s="687"/>
      <c r="BO24" s="688" t="s">
        <v>130</v>
      </c>
      <c r="BP24" s="688"/>
      <c r="BQ24" s="688"/>
      <c r="BR24" s="688"/>
      <c r="BS24" s="694" t="s">
        <v>230</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2968222</v>
      </c>
      <c r="CS24" s="675"/>
      <c r="CT24" s="675"/>
      <c r="CU24" s="675"/>
      <c r="CV24" s="675"/>
      <c r="CW24" s="675"/>
      <c r="CX24" s="675"/>
      <c r="CY24" s="676"/>
      <c r="CZ24" s="679">
        <v>31.5</v>
      </c>
      <c r="DA24" s="680"/>
      <c r="DB24" s="680"/>
      <c r="DC24" s="699"/>
      <c r="DD24" s="721">
        <v>1766723</v>
      </c>
      <c r="DE24" s="675"/>
      <c r="DF24" s="675"/>
      <c r="DG24" s="675"/>
      <c r="DH24" s="675"/>
      <c r="DI24" s="675"/>
      <c r="DJ24" s="675"/>
      <c r="DK24" s="676"/>
      <c r="DL24" s="721">
        <v>1760427</v>
      </c>
      <c r="DM24" s="675"/>
      <c r="DN24" s="675"/>
      <c r="DO24" s="675"/>
      <c r="DP24" s="675"/>
      <c r="DQ24" s="675"/>
      <c r="DR24" s="675"/>
      <c r="DS24" s="675"/>
      <c r="DT24" s="675"/>
      <c r="DU24" s="675"/>
      <c r="DV24" s="676"/>
      <c r="DW24" s="679">
        <v>36.6</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230</v>
      </c>
      <c r="S25" s="686"/>
      <c r="T25" s="686"/>
      <c r="U25" s="686"/>
      <c r="V25" s="686"/>
      <c r="W25" s="686"/>
      <c r="X25" s="686"/>
      <c r="Y25" s="687"/>
      <c r="Z25" s="688" t="s">
        <v>230</v>
      </c>
      <c r="AA25" s="688"/>
      <c r="AB25" s="688"/>
      <c r="AC25" s="688"/>
      <c r="AD25" s="689" t="s">
        <v>130</v>
      </c>
      <c r="AE25" s="689"/>
      <c r="AF25" s="689"/>
      <c r="AG25" s="689"/>
      <c r="AH25" s="689"/>
      <c r="AI25" s="689"/>
      <c r="AJ25" s="689"/>
      <c r="AK25" s="689"/>
      <c r="AL25" s="690" t="s">
        <v>254</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241</v>
      </c>
      <c r="BH25" s="686"/>
      <c r="BI25" s="686"/>
      <c r="BJ25" s="686"/>
      <c r="BK25" s="686"/>
      <c r="BL25" s="686"/>
      <c r="BM25" s="686"/>
      <c r="BN25" s="687"/>
      <c r="BO25" s="688" t="s">
        <v>230</v>
      </c>
      <c r="BP25" s="688"/>
      <c r="BQ25" s="688"/>
      <c r="BR25" s="688"/>
      <c r="BS25" s="694" t="s">
        <v>254</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942413</v>
      </c>
      <c r="CS25" s="722"/>
      <c r="CT25" s="722"/>
      <c r="CU25" s="722"/>
      <c r="CV25" s="722"/>
      <c r="CW25" s="722"/>
      <c r="CX25" s="722"/>
      <c r="CY25" s="723"/>
      <c r="CZ25" s="690">
        <v>10</v>
      </c>
      <c r="DA25" s="719"/>
      <c r="DB25" s="719"/>
      <c r="DC25" s="724"/>
      <c r="DD25" s="694">
        <v>832197</v>
      </c>
      <c r="DE25" s="722"/>
      <c r="DF25" s="722"/>
      <c r="DG25" s="722"/>
      <c r="DH25" s="722"/>
      <c r="DI25" s="722"/>
      <c r="DJ25" s="722"/>
      <c r="DK25" s="723"/>
      <c r="DL25" s="694">
        <v>831613</v>
      </c>
      <c r="DM25" s="722"/>
      <c r="DN25" s="722"/>
      <c r="DO25" s="722"/>
      <c r="DP25" s="722"/>
      <c r="DQ25" s="722"/>
      <c r="DR25" s="722"/>
      <c r="DS25" s="722"/>
      <c r="DT25" s="722"/>
      <c r="DU25" s="722"/>
      <c r="DV25" s="723"/>
      <c r="DW25" s="690">
        <v>17.3</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4559564</v>
      </c>
      <c r="S26" s="686"/>
      <c r="T26" s="686"/>
      <c r="U26" s="686"/>
      <c r="V26" s="686"/>
      <c r="W26" s="686"/>
      <c r="X26" s="686"/>
      <c r="Y26" s="687"/>
      <c r="Z26" s="688">
        <v>46</v>
      </c>
      <c r="AA26" s="688"/>
      <c r="AB26" s="688"/>
      <c r="AC26" s="688"/>
      <c r="AD26" s="689">
        <v>4503507</v>
      </c>
      <c r="AE26" s="689"/>
      <c r="AF26" s="689"/>
      <c r="AG26" s="689"/>
      <c r="AH26" s="689"/>
      <c r="AI26" s="689"/>
      <c r="AJ26" s="689"/>
      <c r="AK26" s="689"/>
      <c r="AL26" s="690">
        <v>99.1</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254</v>
      </c>
      <c r="BH26" s="686"/>
      <c r="BI26" s="686"/>
      <c r="BJ26" s="686"/>
      <c r="BK26" s="686"/>
      <c r="BL26" s="686"/>
      <c r="BM26" s="686"/>
      <c r="BN26" s="687"/>
      <c r="BO26" s="688" t="s">
        <v>230</v>
      </c>
      <c r="BP26" s="688"/>
      <c r="BQ26" s="688"/>
      <c r="BR26" s="688"/>
      <c r="BS26" s="694" t="s">
        <v>254</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566699</v>
      </c>
      <c r="CS26" s="686"/>
      <c r="CT26" s="686"/>
      <c r="CU26" s="686"/>
      <c r="CV26" s="686"/>
      <c r="CW26" s="686"/>
      <c r="CX26" s="686"/>
      <c r="CY26" s="687"/>
      <c r="CZ26" s="690">
        <v>6</v>
      </c>
      <c r="DA26" s="719"/>
      <c r="DB26" s="719"/>
      <c r="DC26" s="724"/>
      <c r="DD26" s="694">
        <v>490132</v>
      </c>
      <c r="DE26" s="686"/>
      <c r="DF26" s="686"/>
      <c r="DG26" s="686"/>
      <c r="DH26" s="686"/>
      <c r="DI26" s="686"/>
      <c r="DJ26" s="686"/>
      <c r="DK26" s="687"/>
      <c r="DL26" s="694" t="s">
        <v>241</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3224</v>
      </c>
      <c r="S27" s="686"/>
      <c r="T27" s="686"/>
      <c r="U27" s="686"/>
      <c r="V27" s="686"/>
      <c r="W27" s="686"/>
      <c r="X27" s="686"/>
      <c r="Y27" s="687"/>
      <c r="Z27" s="688">
        <v>0</v>
      </c>
      <c r="AA27" s="688"/>
      <c r="AB27" s="688"/>
      <c r="AC27" s="688"/>
      <c r="AD27" s="689">
        <v>3224</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2836874</v>
      </c>
      <c r="BH27" s="686"/>
      <c r="BI27" s="686"/>
      <c r="BJ27" s="686"/>
      <c r="BK27" s="686"/>
      <c r="BL27" s="686"/>
      <c r="BM27" s="686"/>
      <c r="BN27" s="687"/>
      <c r="BO27" s="688">
        <v>100</v>
      </c>
      <c r="BP27" s="688"/>
      <c r="BQ27" s="688"/>
      <c r="BR27" s="688"/>
      <c r="BS27" s="694" t="s">
        <v>230</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1489233</v>
      </c>
      <c r="CS27" s="722"/>
      <c r="CT27" s="722"/>
      <c r="CU27" s="722"/>
      <c r="CV27" s="722"/>
      <c r="CW27" s="722"/>
      <c r="CX27" s="722"/>
      <c r="CY27" s="723"/>
      <c r="CZ27" s="690">
        <v>15.8</v>
      </c>
      <c r="DA27" s="719"/>
      <c r="DB27" s="719"/>
      <c r="DC27" s="724"/>
      <c r="DD27" s="694">
        <v>397950</v>
      </c>
      <c r="DE27" s="722"/>
      <c r="DF27" s="722"/>
      <c r="DG27" s="722"/>
      <c r="DH27" s="722"/>
      <c r="DI27" s="722"/>
      <c r="DJ27" s="722"/>
      <c r="DK27" s="723"/>
      <c r="DL27" s="694">
        <v>392238</v>
      </c>
      <c r="DM27" s="722"/>
      <c r="DN27" s="722"/>
      <c r="DO27" s="722"/>
      <c r="DP27" s="722"/>
      <c r="DQ27" s="722"/>
      <c r="DR27" s="722"/>
      <c r="DS27" s="722"/>
      <c r="DT27" s="722"/>
      <c r="DU27" s="722"/>
      <c r="DV27" s="723"/>
      <c r="DW27" s="690">
        <v>8.1999999999999993</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116263</v>
      </c>
      <c r="S28" s="686"/>
      <c r="T28" s="686"/>
      <c r="U28" s="686"/>
      <c r="V28" s="686"/>
      <c r="W28" s="686"/>
      <c r="X28" s="686"/>
      <c r="Y28" s="687"/>
      <c r="Z28" s="688">
        <v>1.2</v>
      </c>
      <c r="AA28" s="688"/>
      <c r="AB28" s="688"/>
      <c r="AC28" s="688"/>
      <c r="AD28" s="689" t="s">
        <v>230</v>
      </c>
      <c r="AE28" s="689"/>
      <c r="AF28" s="689"/>
      <c r="AG28" s="689"/>
      <c r="AH28" s="689"/>
      <c r="AI28" s="689"/>
      <c r="AJ28" s="689"/>
      <c r="AK28" s="689"/>
      <c r="AL28" s="690" t="s">
        <v>241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536576</v>
      </c>
      <c r="CS28" s="686"/>
      <c r="CT28" s="686"/>
      <c r="CU28" s="686"/>
      <c r="CV28" s="686"/>
      <c r="CW28" s="686"/>
      <c r="CX28" s="686"/>
      <c r="CY28" s="687"/>
      <c r="CZ28" s="690">
        <v>5.7</v>
      </c>
      <c r="DA28" s="719"/>
      <c r="DB28" s="719"/>
      <c r="DC28" s="724"/>
      <c r="DD28" s="694">
        <v>536576</v>
      </c>
      <c r="DE28" s="686"/>
      <c r="DF28" s="686"/>
      <c r="DG28" s="686"/>
      <c r="DH28" s="686"/>
      <c r="DI28" s="686"/>
      <c r="DJ28" s="686"/>
      <c r="DK28" s="687"/>
      <c r="DL28" s="694">
        <v>536576</v>
      </c>
      <c r="DM28" s="686"/>
      <c r="DN28" s="686"/>
      <c r="DO28" s="686"/>
      <c r="DP28" s="686"/>
      <c r="DQ28" s="686"/>
      <c r="DR28" s="686"/>
      <c r="DS28" s="686"/>
      <c r="DT28" s="686"/>
      <c r="DU28" s="686"/>
      <c r="DV28" s="687"/>
      <c r="DW28" s="690">
        <v>11.2</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55898</v>
      </c>
      <c r="S29" s="686"/>
      <c r="T29" s="686"/>
      <c r="U29" s="686"/>
      <c r="V29" s="686"/>
      <c r="W29" s="686"/>
      <c r="X29" s="686"/>
      <c r="Y29" s="687"/>
      <c r="Z29" s="688">
        <v>0.6</v>
      </c>
      <c r="AA29" s="688"/>
      <c r="AB29" s="688"/>
      <c r="AC29" s="688"/>
      <c r="AD29" s="689">
        <v>20463</v>
      </c>
      <c r="AE29" s="689"/>
      <c r="AF29" s="689"/>
      <c r="AG29" s="689"/>
      <c r="AH29" s="689"/>
      <c r="AI29" s="689"/>
      <c r="AJ29" s="689"/>
      <c r="AK29" s="689"/>
      <c r="AL29" s="690">
        <v>0.5</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303</v>
      </c>
      <c r="CG29" s="701"/>
      <c r="CH29" s="701"/>
      <c r="CI29" s="701"/>
      <c r="CJ29" s="701"/>
      <c r="CK29" s="701"/>
      <c r="CL29" s="701"/>
      <c r="CM29" s="701"/>
      <c r="CN29" s="701"/>
      <c r="CO29" s="701"/>
      <c r="CP29" s="701"/>
      <c r="CQ29" s="702"/>
      <c r="CR29" s="685">
        <v>536576</v>
      </c>
      <c r="CS29" s="722"/>
      <c r="CT29" s="722"/>
      <c r="CU29" s="722"/>
      <c r="CV29" s="722"/>
      <c r="CW29" s="722"/>
      <c r="CX29" s="722"/>
      <c r="CY29" s="723"/>
      <c r="CZ29" s="690">
        <v>5.7</v>
      </c>
      <c r="DA29" s="719"/>
      <c r="DB29" s="719"/>
      <c r="DC29" s="724"/>
      <c r="DD29" s="694">
        <v>536576</v>
      </c>
      <c r="DE29" s="722"/>
      <c r="DF29" s="722"/>
      <c r="DG29" s="722"/>
      <c r="DH29" s="722"/>
      <c r="DI29" s="722"/>
      <c r="DJ29" s="722"/>
      <c r="DK29" s="723"/>
      <c r="DL29" s="694">
        <v>536576</v>
      </c>
      <c r="DM29" s="722"/>
      <c r="DN29" s="722"/>
      <c r="DO29" s="722"/>
      <c r="DP29" s="722"/>
      <c r="DQ29" s="722"/>
      <c r="DR29" s="722"/>
      <c r="DS29" s="722"/>
      <c r="DT29" s="722"/>
      <c r="DU29" s="722"/>
      <c r="DV29" s="723"/>
      <c r="DW29" s="690">
        <v>11.2</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87752</v>
      </c>
      <c r="S30" s="686"/>
      <c r="T30" s="686"/>
      <c r="U30" s="686"/>
      <c r="V30" s="686"/>
      <c r="W30" s="686"/>
      <c r="X30" s="686"/>
      <c r="Y30" s="687"/>
      <c r="Z30" s="688">
        <v>0.9</v>
      </c>
      <c r="AA30" s="688"/>
      <c r="AB30" s="688"/>
      <c r="AC30" s="688"/>
      <c r="AD30" s="689" t="s">
        <v>230</v>
      </c>
      <c r="AE30" s="689"/>
      <c r="AF30" s="689"/>
      <c r="AG30" s="689"/>
      <c r="AH30" s="689"/>
      <c r="AI30" s="689"/>
      <c r="AJ30" s="689"/>
      <c r="AK30" s="689"/>
      <c r="AL30" s="690" t="s">
        <v>241</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510640</v>
      </c>
      <c r="CS30" s="686"/>
      <c r="CT30" s="686"/>
      <c r="CU30" s="686"/>
      <c r="CV30" s="686"/>
      <c r="CW30" s="686"/>
      <c r="CX30" s="686"/>
      <c r="CY30" s="687"/>
      <c r="CZ30" s="690">
        <v>5.4</v>
      </c>
      <c r="DA30" s="719"/>
      <c r="DB30" s="719"/>
      <c r="DC30" s="724"/>
      <c r="DD30" s="694">
        <v>510640</v>
      </c>
      <c r="DE30" s="686"/>
      <c r="DF30" s="686"/>
      <c r="DG30" s="686"/>
      <c r="DH30" s="686"/>
      <c r="DI30" s="686"/>
      <c r="DJ30" s="686"/>
      <c r="DK30" s="687"/>
      <c r="DL30" s="694">
        <v>510640</v>
      </c>
      <c r="DM30" s="686"/>
      <c r="DN30" s="686"/>
      <c r="DO30" s="686"/>
      <c r="DP30" s="686"/>
      <c r="DQ30" s="686"/>
      <c r="DR30" s="686"/>
      <c r="DS30" s="686"/>
      <c r="DT30" s="686"/>
      <c r="DU30" s="686"/>
      <c r="DV30" s="687"/>
      <c r="DW30" s="690">
        <v>10.6</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3412773</v>
      </c>
      <c r="S31" s="686"/>
      <c r="T31" s="686"/>
      <c r="U31" s="686"/>
      <c r="V31" s="686"/>
      <c r="W31" s="686"/>
      <c r="X31" s="686"/>
      <c r="Y31" s="687"/>
      <c r="Z31" s="688">
        <v>34.4</v>
      </c>
      <c r="AA31" s="688"/>
      <c r="AB31" s="688"/>
      <c r="AC31" s="688"/>
      <c r="AD31" s="689" t="s">
        <v>130</v>
      </c>
      <c r="AE31" s="689"/>
      <c r="AF31" s="689"/>
      <c r="AG31" s="689"/>
      <c r="AH31" s="689"/>
      <c r="AI31" s="689"/>
      <c r="AJ31" s="689"/>
      <c r="AK31" s="689"/>
      <c r="AL31" s="690" t="s">
        <v>241</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41">
        <v>98.7</v>
      </c>
      <c r="BH31" s="737"/>
      <c r="BI31" s="737"/>
      <c r="BJ31" s="737"/>
      <c r="BK31" s="737"/>
      <c r="BL31" s="737"/>
      <c r="BM31" s="680">
        <v>95.7</v>
      </c>
      <c r="BN31" s="737"/>
      <c r="BO31" s="737"/>
      <c r="BP31" s="737"/>
      <c r="BQ31" s="738"/>
      <c r="BR31" s="741">
        <v>98.8</v>
      </c>
      <c r="BS31" s="737"/>
      <c r="BT31" s="737"/>
      <c r="BU31" s="737"/>
      <c r="BV31" s="737"/>
      <c r="BW31" s="737"/>
      <c r="BX31" s="680">
        <v>95.9</v>
      </c>
      <c r="BY31" s="737"/>
      <c r="BZ31" s="737"/>
      <c r="CA31" s="737"/>
      <c r="CB31" s="738"/>
      <c r="CD31" s="733"/>
      <c r="CE31" s="734"/>
      <c r="CF31" s="700" t="s">
        <v>311</v>
      </c>
      <c r="CG31" s="701"/>
      <c r="CH31" s="701"/>
      <c r="CI31" s="701"/>
      <c r="CJ31" s="701"/>
      <c r="CK31" s="701"/>
      <c r="CL31" s="701"/>
      <c r="CM31" s="701"/>
      <c r="CN31" s="701"/>
      <c r="CO31" s="701"/>
      <c r="CP31" s="701"/>
      <c r="CQ31" s="702"/>
      <c r="CR31" s="685">
        <v>25936</v>
      </c>
      <c r="CS31" s="722"/>
      <c r="CT31" s="722"/>
      <c r="CU31" s="722"/>
      <c r="CV31" s="722"/>
      <c r="CW31" s="722"/>
      <c r="CX31" s="722"/>
      <c r="CY31" s="723"/>
      <c r="CZ31" s="690">
        <v>0.3</v>
      </c>
      <c r="DA31" s="719"/>
      <c r="DB31" s="719"/>
      <c r="DC31" s="724"/>
      <c r="DD31" s="694">
        <v>25936</v>
      </c>
      <c r="DE31" s="722"/>
      <c r="DF31" s="722"/>
      <c r="DG31" s="722"/>
      <c r="DH31" s="722"/>
      <c r="DI31" s="722"/>
      <c r="DJ31" s="722"/>
      <c r="DK31" s="723"/>
      <c r="DL31" s="694">
        <v>25936</v>
      </c>
      <c r="DM31" s="722"/>
      <c r="DN31" s="722"/>
      <c r="DO31" s="722"/>
      <c r="DP31" s="722"/>
      <c r="DQ31" s="722"/>
      <c r="DR31" s="722"/>
      <c r="DS31" s="722"/>
      <c r="DT31" s="722"/>
      <c r="DU31" s="722"/>
      <c r="DV31" s="723"/>
      <c r="DW31" s="690">
        <v>0.5</v>
      </c>
      <c r="DX31" s="719"/>
      <c r="DY31" s="719"/>
      <c r="DZ31" s="719"/>
      <c r="EA31" s="719"/>
      <c r="EB31" s="719"/>
      <c r="EC31" s="720"/>
    </row>
    <row r="32" spans="2:133" ht="11.25" customHeight="1" x14ac:dyDescent="0.15">
      <c r="B32" s="752" t="s">
        <v>312</v>
      </c>
      <c r="C32" s="753"/>
      <c r="D32" s="753"/>
      <c r="E32" s="753"/>
      <c r="F32" s="753"/>
      <c r="G32" s="753"/>
      <c r="H32" s="753"/>
      <c r="I32" s="753"/>
      <c r="J32" s="753"/>
      <c r="K32" s="753"/>
      <c r="L32" s="753"/>
      <c r="M32" s="753"/>
      <c r="N32" s="753"/>
      <c r="O32" s="753"/>
      <c r="P32" s="753"/>
      <c r="Q32" s="754"/>
      <c r="R32" s="685" t="s">
        <v>241</v>
      </c>
      <c r="S32" s="686"/>
      <c r="T32" s="686"/>
      <c r="U32" s="686"/>
      <c r="V32" s="686"/>
      <c r="W32" s="686"/>
      <c r="X32" s="686"/>
      <c r="Y32" s="687"/>
      <c r="Z32" s="688" t="s">
        <v>230</v>
      </c>
      <c r="AA32" s="688"/>
      <c r="AB32" s="688"/>
      <c r="AC32" s="688"/>
      <c r="AD32" s="689" t="s">
        <v>241</v>
      </c>
      <c r="AE32" s="689"/>
      <c r="AF32" s="689"/>
      <c r="AG32" s="689"/>
      <c r="AH32" s="689"/>
      <c r="AI32" s="689"/>
      <c r="AJ32" s="689"/>
      <c r="AK32" s="689"/>
      <c r="AL32" s="690" t="s">
        <v>241</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98.4</v>
      </c>
      <c r="BH32" s="722"/>
      <c r="BI32" s="722"/>
      <c r="BJ32" s="722"/>
      <c r="BK32" s="722"/>
      <c r="BL32" s="722"/>
      <c r="BM32" s="691">
        <v>95.2</v>
      </c>
      <c r="BN32" s="739"/>
      <c r="BO32" s="739"/>
      <c r="BP32" s="739"/>
      <c r="BQ32" s="740"/>
      <c r="BR32" s="751">
        <v>98.6</v>
      </c>
      <c r="BS32" s="722"/>
      <c r="BT32" s="722"/>
      <c r="BU32" s="722"/>
      <c r="BV32" s="722"/>
      <c r="BW32" s="722"/>
      <c r="BX32" s="691">
        <v>95.5</v>
      </c>
      <c r="BY32" s="739"/>
      <c r="BZ32" s="739"/>
      <c r="CA32" s="739"/>
      <c r="CB32" s="740"/>
      <c r="CD32" s="735"/>
      <c r="CE32" s="736"/>
      <c r="CF32" s="700" t="s">
        <v>315</v>
      </c>
      <c r="CG32" s="701"/>
      <c r="CH32" s="701"/>
      <c r="CI32" s="701"/>
      <c r="CJ32" s="701"/>
      <c r="CK32" s="701"/>
      <c r="CL32" s="701"/>
      <c r="CM32" s="701"/>
      <c r="CN32" s="701"/>
      <c r="CO32" s="701"/>
      <c r="CP32" s="701"/>
      <c r="CQ32" s="702"/>
      <c r="CR32" s="685" t="s">
        <v>241</v>
      </c>
      <c r="CS32" s="686"/>
      <c r="CT32" s="686"/>
      <c r="CU32" s="686"/>
      <c r="CV32" s="686"/>
      <c r="CW32" s="686"/>
      <c r="CX32" s="686"/>
      <c r="CY32" s="687"/>
      <c r="CZ32" s="690" t="s">
        <v>230</v>
      </c>
      <c r="DA32" s="719"/>
      <c r="DB32" s="719"/>
      <c r="DC32" s="724"/>
      <c r="DD32" s="694" t="s">
        <v>241</v>
      </c>
      <c r="DE32" s="686"/>
      <c r="DF32" s="686"/>
      <c r="DG32" s="686"/>
      <c r="DH32" s="686"/>
      <c r="DI32" s="686"/>
      <c r="DJ32" s="686"/>
      <c r="DK32" s="687"/>
      <c r="DL32" s="694" t="s">
        <v>241</v>
      </c>
      <c r="DM32" s="686"/>
      <c r="DN32" s="686"/>
      <c r="DO32" s="686"/>
      <c r="DP32" s="686"/>
      <c r="DQ32" s="686"/>
      <c r="DR32" s="686"/>
      <c r="DS32" s="686"/>
      <c r="DT32" s="686"/>
      <c r="DU32" s="686"/>
      <c r="DV32" s="687"/>
      <c r="DW32" s="690" t="s">
        <v>230</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566263</v>
      </c>
      <c r="S33" s="686"/>
      <c r="T33" s="686"/>
      <c r="U33" s="686"/>
      <c r="V33" s="686"/>
      <c r="W33" s="686"/>
      <c r="X33" s="686"/>
      <c r="Y33" s="687"/>
      <c r="Z33" s="688">
        <v>5.7</v>
      </c>
      <c r="AA33" s="688"/>
      <c r="AB33" s="688"/>
      <c r="AC33" s="688"/>
      <c r="AD33" s="689" t="s">
        <v>241</v>
      </c>
      <c r="AE33" s="689"/>
      <c r="AF33" s="689"/>
      <c r="AG33" s="689"/>
      <c r="AH33" s="689"/>
      <c r="AI33" s="689"/>
      <c r="AJ33" s="689"/>
      <c r="AK33" s="689"/>
      <c r="AL33" s="690" t="s">
        <v>230</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98.8</v>
      </c>
      <c r="BH33" s="756"/>
      <c r="BI33" s="756"/>
      <c r="BJ33" s="756"/>
      <c r="BK33" s="756"/>
      <c r="BL33" s="756"/>
      <c r="BM33" s="757">
        <v>96</v>
      </c>
      <c r="BN33" s="756"/>
      <c r="BO33" s="756"/>
      <c r="BP33" s="756"/>
      <c r="BQ33" s="758"/>
      <c r="BR33" s="755">
        <v>99</v>
      </c>
      <c r="BS33" s="756"/>
      <c r="BT33" s="756"/>
      <c r="BU33" s="756"/>
      <c r="BV33" s="756"/>
      <c r="BW33" s="756"/>
      <c r="BX33" s="757">
        <v>96</v>
      </c>
      <c r="BY33" s="756"/>
      <c r="BZ33" s="756"/>
      <c r="CA33" s="756"/>
      <c r="CB33" s="758"/>
      <c r="CD33" s="700" t="s">
        <v>318</v>
      </c>
      <c r="CE33" s="701"/>
      <c r="CF33" s="701"/>
      <c r="CG33" s="701"/>
      <c r="CH33" s="701"/>
      <c r="CI33" s="701"/>
      <c r="CJ33" s="701"/>
      <c r="CK33" s="701"/>
      <c r="CL33" s="701"/>
      <c r="CM33" s="701"/>
      <c r="CN33" s="701"/>
      <c r="CO33" s="701"/>
      <c r="CP33" s="701"/>
      <c r="CQ33" s="702"/>
      <c r="CR33" s="685">
        <v>6172830</v>
      </c>
      <c r="CS33" s="722"/>
      <c r="CT33" s="722"/>
      <c r="CU33" s="722"/>
      <c r="CV33" s="722"/>
      <c r="CW33" s="722"/>
      <c r="CX33" s="722"/>
      <c r="CY33" s="723"/>
      <c r="CZ33" s="690">
        <v>65.599999999999994</v>
      </c>
      <c r="DA33" s="719"/>
      <c r="DB33" s="719"/>
      <c r="DC33" s="724"/>
      <c r="DD33" s="694">
        <v>3320087</v>
      </c>
      <c r="DE33" s="722"/>
      <c r="DF33" s="722"/>
      <c r="DG33" s="722"/>
      <c r="DH33" s="722"/>
      <c r="DI33" s="722"/>
      <c r="DJ33" s="722"/>
      <c r="DK33" s="723"/>
      <c r="DL33" s="694">
        <v>2536882</v>
      </c>
      <c r="DM33" s="722"/>
      <c r="DN33" s="722"/>
      <c r="DO33" s="722"/>
      <c r="DP33" s="722"/>
      <c r="DQ33" s="722"/>
      <c r="DR33" s="722"/>
      <c r="DS33" s="722"/>
      <c r="DT33" s="722"/>
      <c r="DU33" s="722"/>
      <c r="DV33" s="723"/>
      <c r="DW33" s="690">
        <v>52.8</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3589</v>
      </c>
      <c r="S34" s="686"/>
      <c r="T34" s="686"/>
      <c r="U34" s="686"/>
      <c r="V34" s="686"/>
      <c r="W34" s="686"/>
      <c r="X34" s="686"/>
      <c r="Y34" s="687"/>
      <c r="Z34" s="688">
        <v>0</v>
      </c>
      <c r="AA34" s="688"/>
      <c r="AB34" s="688"/>
      <c r="AC34" s="688"/>
      <c r="AD34" s="689">
        <v>2323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1649313</v>
      </c>
      <c r="CS34" s="686"/>
      <c r="CT34" s="686"/>
      <c r="CU34" s="686"/>
      <c r="CV34" s="686"/>
      <c r="CW34" s="686"/>
      <c r="CX34" s="686"/>
      <c r="CY34" s="687"/>
      <c r="CZ34" s="690">
        <v>17.5</v>
      </c>
      <c r="DA34" s="719"/>
      <c r="DB34" s="719"/>
      <c r="DC34" s="724"/>
      <c r="DD34" s="694">
        <v>1284395</v>
      </c>
      <c r="DE34" s="686"/>
      <c r="DF34" s="686"/>
      <c r="DG34" s="686"/>
      <c r="DH34" s="686"/>
      <c r="DI34" s="686"/>
      <c r="DJ34" s="686"/>
      <c r="DK34" s="687"/>
      <c r="DL34" s="694">
        <v>1006203</v>
      </c>
      <c r="DM34" s="686"/>
      <c r="DN34" s="686"/>
      <c r="DO34" s="686"/>
      <c r="DP34" s="686"/>
      <c r="DQ34" s="686"/>
      <c r="DR34" s="686"/>
      <c r="DS34" s="686"/>
      <c r="DT34" s="686"/>
      <c r="DU34" s="686"/>
      <c r="DV34" s="687"/>
      <c r="DW34" s="690">
        <v>20.9</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76946</v>
      </c>
      <c r="S35" s="686"/>
      <c r="T35" s="686"/>
      <c r="U35" s="686"/>
      <c r="V35" s="686"/>
      <c r="W35" s="686"/>
      <c r="X35" s="686"/>
      <c r="Y35" s="687"/>
      <c r="Z35" s="688">
        <v>0.8</v>
      </c>
      <c r="AA35" s="688"/>
      <c r="AB35" s="688"/>
      <c r="AC35" s="688"/>
      <c r="AD35" s="689" t="s">
        <v>230</v>
      </c>
      <c r="AE35" s="689"/>
      <c r="AF35" s="689"/>
      <c r="AG35" s="689"/>
      <c r="AH35" s="689"/>
      <c r="AI35" s="689"/>
      <c r="AJ35" s="689"/>
      <c r="AK35" s="689"/>
      <c r="AL35" s="690" t="s">
        <v>230</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81652</v>
      </c>
      <c r="CS35" s="722"/>
      <c r="CT35" s="722"/>
      <c r="CU35" s="722"/>
      <c r="CV35" s="722"/>
      <c r="CW35" s="722"/>
      <c r="CX35" s="722"/>
      <c r="CY35" s="723"/>
      <c r="CZ35" s="690">
        <v>0.9</v>
      </c>
      <c r="DA35" s="719"/>
      <c r="DB35" s="719"/>
      <c r="DC35" s="724"/>
      <c r="DD35" s="694">
        <v>79959</v>
      </c>
      <c r="DE35" s="722"/>
      <c r="DF35" s="722"/>
      <c r="DG35" s="722"/>
      <c r="DH35" s="722"/>
      <c r="DI35" s="722"/>
      <c r="DJ35" s="722"/>
      <c r="DK35" s="723"/>
      <c r="DL35" s="694">
        <v>76307</v>
      </c>
      <c r="DM35" s="722"/>
      <c r="DN35" s="722"/>
      <c r="DO35" s="722"/>
      <c r="DP35" s="722"/>
      <c r="DQ35" s="722"/>
      <c r="DR35" s="722"/>
      <c r="DS35" s="722"/>
      <c r="DT35" s="722"/>
      <c r="DU35" s="722"/>
      <c r="DV35" s="723"/>
      <c r="DW35" s="690">
        <v>1.6</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296412</v>
      </c>
      <c r="S36" s="686"/>
      <c r="T36" s="686"/>
      <c r="U36" s="686"/>
      <c r="V36" s="686"/>
      <c r="W36" s="686"/>
      <c r="X36" s="686"/>
      <c r="Y36" s="687"/>
      <c r="Z36" s="688">
        <v>3</v>
      </c>
      <c r="AA36" s="688"/>
      <c r="AB36" s="688"/>
      <c r="AC36" s="688"/>
      <c r="AD36" s="689">
        <v>13513</v>
      </c>
      <c r="AE36" s="689"/>
      <c r="AF36" s="689"/>
      <c r="AG36" s="689"/>
      <c r="AH36" s="689"/>
      <c r="AI36" s="689"/>
      <c r="AJ36" s="689"/>
      <c r="AK36" s="689"/>
      <c r="AL36" s="690">
        <v>0.3</v>
      </c>
      <c r="AM36" s="691"/>
      <c r="AN36" s="691"/>
      <c r="AO36" s="692"/>
      <c r="AP36" s="235"/>
      <c r="AQ36" s="759" t="s">
        <v>326</v>
      </c>
      <c r="AR36" s="760"/>
      <c r="AS36" s="760"/>
      <c r="AT36" s="760"/>
      <c r="AU36" s="760"/>
      <c r="AV36" s="760"/>
      <c r="AW36" s="760"/>
      <c r="AX36" s="760"/>
      <c r="AY36" s="761"/>
      <c r="AZ36" s="674">
        <v>1032932</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36004</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3441182</v>
      </c>
      <c r="CS36" s="686"/>
      <c r="CT36" s="686"/>
      <c r="CU36" s="686"/>
      <c r="CV36" s="686"/>
      <c r="CW36" s="686"/>
      <c r="CX36" s="686"/>
      <c r="CY36" s="687"/>
      <c r="CZ36" s="690">
        <v>36.5</v>
      </c>
      <c r="DA36" s="719"/>
      <c r="DB36" s="719"/>
      <c r="DC36" s="724"/>
      <c r="DD36" s="694">
        <v>1168638</v>
      </c>
      <c r="DE36" s="686"/>
      <c r="DF36" s="686"/>
      <c r="DG36" s="686"/>
      <c r="DH36" s="686"/>
      <c r="DI36" s="686"/>
      <c r="DJ36" s="686"/>
      <c r="DK36" s="687"/>
      <c r="DL36" s="694">
        <v>859383</v>
      </c>
      <c r="DM36" s="686"/>
      <c r="DN36" s="686"/>
      <c r="DO36" s="686"/>
      <c r="DP36" s="686"/>
      <c r="DQ36" s="686"/>
      <c r="DR36" s="686"/>
      <c r="DS36" s="686"/>
      <c r="DT36" s="686"/>
      <c r="DU36" s="686"/>
      <c r="DV36" s="687"/>
      <c r="DW36" s="690">
        <v>17.899999999999999</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353368</v>
      </c>
      <c r="S37" s="686"/>
      <c r="T37" s="686"/>
      <c r="U37" s="686"/>
      <c r="V37" s="686"/>
      <c r="W37" s="686"/>
      <c r="X37" s="686"/>
      <c r="Y37" s="687"/>
      <c r="Z37" s="688">
        <v>3.6</v>
      </c>
      <c r="AA37" s="688"/>
      <c r="AB37" s="688"/>
      <c r="AC37" s="688"/>
      <c r="AD37" s="689" t="s">
        <v>241</v>
      </c>
      <c r="AE37" s="689"/>
      <c r="AF37" s="689"/>
      <c r="AG37" s="689"/>
      <c r="AH37" s="689"/>
      <c r="AI37" s="689"/>
      <c r="AJ37" s="689"/>
      <c r="AK37" s="689"/>
      <c r="AL37" s="690" t="s">
        <v>241</v>
      </c>
      <c r="AM37" s="691"/>
      <c r="AN37" s="691"/>
      <c r="AO37" s="692"/>
      <c r="AQ37" s="763" t="s">
        <v>330</v>
      </c>
      <c r="AR37" s="764"/>
      <c r="AS37" s="764"/>
      <c r="AT37" s="764"/>
      <c r="AU37" s="764"/>
      <c r="AV37" s="764"/>
      <c r="AW37" s="764"/>
      <c r="AX37" s="764"/>
      <c r="AY37" s="765"/>
      <c r="AZ37" s="685">
        <v>252515</v>
      </c>
      <c r="BA37" s="686"/>
      <c r="BB37" s="686"/>
      <c r="BC37" s="686"/>
      <c r="BD37" s="722"/>
      <c r="BE37" s="722"/>
      <c r="BF37" s="740"/>
      <c r="BG37" s="700" t="s">
        <v>331</v>
      </c>
      <c r="BH37" s="701"/>
      <c r="BI37" s="701"/>
      <c r="BJ37" s="701"/>
      <c r="BK37" s="701"/>
      <c r="BL37" s="701"/>
      <c r="BM37" s="701"/>
      <c r="BN37" s="701"/>
      <c r="BO37" s="701"/>
      <c r="BP37" s="701"/>
      <c r="BQ37" s="701"/>
      <c r="BR37" s="701"/>
      <c r="BS37" s="701"/>
      <c r="BT37" s="701"/>
      <c r="BU37" s="702"/>
      <c r="BV37" s="685">
        <v>20968</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448426</v>
      </c>
      <c r="CS37" s="722"/>
      <c r="CT37" s="722"/>
      <c r="CU37" s="722"/>
      <c r="CV37" s="722"/>
      <c r="CW37" s="722"/>
      <c r="CX37" s="722"/>
      <c r="CY37" s="723"/>
      <c r="CZ37" s="690">
        <v>4.8</v>
      </c>
      <c r="DA37" s="719"/>
      <c r="DB37" s="719"/>
      <c r="DC37" s="724"/>
      <c r="DD37" s="694">
        <v>448426</v>
      </c>
      <c r="DE37" s="722"/>
      <c r="DF37" s="722"/>
      <c r="DG37" s="722"/>
      <c r="DH37" s="722"/>
      <c r="DI37" s="722"/>
      <c r="DJ37" s="722"/>
      <c r="DK37" s="723"/>
      <c r="DL37" s="694">
        <v>414614</v>
      </c>
      <c r="DM37" s="722"/>
      <c r="DN37" s="722"/>
      <c r="DO37" s="722"/>
      <c r="DP37" s="722"/>
      <c r="DQ37" s="722"/>
      <c r="DR37" s="722"/>
      <c r="DS37" s="722"/>
      <c r="DT37" s="722"/>
      <c r="DU37" s="722"/>
      <c r="DV37" s="723"/>
      <c r="DW37" s="690">
        <v>8.6</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46102</v>
      </c>
      <c r="S38" s="686"/>
      <c r="T38" s="686"/>
      <c r="U38" s="686"/>
      <c r="V38" s="686"/>
      <c r="W38" s="686"/>
      <c r="X38" s="686"/>
      <c r="Y38" s="687"/>
      <c r="Z38" s="688">
        <v>0.5</v>
      </c>
      <c r="AA38" s="688"/>
      <c r="AB38" s="688"/>
      <c r="AC38" s="688"/>
      <c r="AD38" s="689" t="s">
        <v>230</v>
      </c>
      <c r="AE38" s="689"/>
      <c r="AF38" s="689"/>
      <c r="AG38" s="689"/>
      <c r="AH38" s="689"/>
      <c r="AI38" s="689"/>
      <c r="AJ38" s="689"/>
      <c r="AK38" s="689"/>
      <c r="AL38" s="690" t="s">
        <v>241</v>
      </c>
      <c r="AM38" s="691"/>
      <c r="AN38" s="691"/>
      <c r="AO38" s="692"/>
      <c r="AQ38" s="763" t="s">
        <v>334</v>
      </c>
      <c r="AR38" s="764"/>
      <c r="AS38" s="764"/>
      <c r="AT38" s="764"/>
      <c r="AU38" s="764"/>
      <c r="AV38" s="764"/>
      <c r="AW38" s="764"/>
      <c r="AX38" s="764"/>
      <c r="AY38" s="765"/>
      <c r="AZ38" s="685">
        <v>38313</v>
      </c>
      <c r="BA38" s="686"/>
      <c r="BB38" s="686"/>
      <c r="BC38" s="686"/>
      <c r="BD38" s="722"/>
      <c r="BE38" s="722"/>
      <c r="BF38" s="740"/>
      <c r="BG38" s="700" t="s">
        <v>335</v>
      </c>
      <c r="BH38" s="701"/>
      <c r="BI38" s="701"/>
      <c r="BJ38" s="701"/>
      <c r="BK38" s="701"/>
      <c r="BL38" s="701"/>
      <c r="BM38" s="701"/>
      <c r="BN38" s="701"/>
      <c r="BO38" s="701"/>
      <c r="BP38" s="701"/>
      <c r="BQ38" s="701"/>
      <c r="BR38" s="701"/>
      <c r="BS38" s="701"/>
      <c r="BT38" s="701"/>
      <c r="BU38" s="702"/>
      <c r="BV38" s="685">
        <v>2693</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742104</v>
      </c>
      <c r="CS38" s="686"/>
      <c r="CT38" s="686"/>
      <c r="CU38" s="686"/>
      <c r="CV38" s="686"/>
      <c r="CW38" s="686"/>
      <c r="CX38" s="686"/>
      <c r="CY38" s="687"/>
      <c r="CZ38" s="690">
        <v>7.9</v>
      </c>
      <c r="DA38" s="719"/>
      <c r="DB38" s="719"/>
      <c r="DC38" s="724"/>
      <c r="DD38" s="694">
        <v>609271</v>
      </c>
      <c r="DE38" s="686"/>
      <c r="DF38" s="686"/>
      <c r="DG38" s="686"/>
      <c r="DH38" s="686"/>
      <c r="DI38" s="686"/>
      <c r="DJ38" s="686"/>
      <c r="DK38" s="687"/>
      <c r="DL38" s="694">
        <v>594989</v>
      </c>
      <c r="DM38" s="686"/>
      <c r="DN38" s="686"/>
      <c r="DO38" s="686"/>
      <c r="DP38" s="686"/>
      <c r="DQ38" s="686"/>
      <c r="DR38" s="686"/>
      <c r="DS38" s="686"/>
      <c r="DT38" s="686"/>
      <c r="DU38" s="686"/>
      <c r="DV38" s="687"/>
      <c r="DW38" s="690">
        <v>12.4</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339317</v>
      </c>
      <c r="S39" s="686"/>
      <c r="T39" s="686"/>
      <c r="U39" s="686"/>
      <c r="V39" s="686"/>
      <c r="W39" s="686"/>
      <c r="X39" s="686"/>
      <c r="Y39" s="687"/>
      <c r="Z39" s="688">
        <v>3.4</v>
      </c>
      <c r="AA39" s="688"/>
      <c r="AB39" s="688"/>
      <c r="AC39" s="688"/>
      <c r="AD39" s="689" t="s">
        <v>241</v>
      </c>
      <c r="AE39" s="689"/>
      <c r="AF39" s="689"/>
      <c r="AG39" s="689"/>
      <c r="AH39" s="689"/>
      <c r="AI39" s="689"/>
      <c r="AJ39" s="689"/>
      <c r="AK39" s="689"/>
      <c r="AL39" s="690" t="s">
        <v>241</v>
      </c>
      <c r="AM39" s="691"/>
      <c r="AN39" s="691"/>
      <c r="AO39" s="692"/>
      <c r="AQ39" s="763" t="s">
        <v>338</v>
      </c>
      <c r="AR39" s="764"/>
      <c r="AS39" s="764"/>
      <c r="AT39" s="764"/>
      <c r="AU39" s="764"/>
      <c r="AV39" s="764"/>
      <c r="AW39" s="764"/>
      <c r="AX39" s="764"/>
      <c r="AY39" s="765"/>
      <c r="AZ39" s="685" t="s">
        <v>241</v>
      </c>
      <c r="BA39" s="686"/>
      <c r="BB39" s="686"/>
      <c r="BC39" s="686"/>
      <c r="BD39" s="722"/>
      <c r="BE39" s="722"/>
      <c r="BF39" s="740"/>
      <c r="BG39" s="700" t="s">
        <v>339</v>
      </c>
      <c r="BH39" s="701"/>
      <c r="BI39" s="701"/>
      <c r="BJ39" s="701"/>
      <c r="BK39" s="701"/>
      <c r="BL39" s="701"/>
      <c r="BM39" s="701"/>
      <c r="BN39" s="701"/>
      <c r="BO39" s="701"/>
      <c r="BP39" s="701"/>
      <c r="BQ39" s="701"/>
      <c r="BR39" s="701"/>
      <c r="BS39" s="701"/>
      <c r="BT39" s="701"/>
      <c r="BU39" s="702"/>
      <c r="BV39" s="685">
        <v>4320</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254579</v>
      </c>
      <c r="CS39" s="722"/>
      <c r="CT39" s="722"/>
      <c r="CU39" s="722"/>
      <c r="CV39" s="722"/>
      <c r="CW39" s="722"/>
      <c r="CX39" s="722"/>
      <c r="CY39" s="723"/>
      <c r="CZ39" s="690">
        <v>2.7</v>
      </c>
      <c r="DA39" s="719"/>
      <c r="DB39" s="719"/>
      <c r="DC39" s="724"/>
      <c r="DD39" s="694">
        <v>177824</v>
      </c>
      <c r="DE39" s="722"/>
      <c r="DF39" s="722"/>
      <c r="DG39" s="722"/>
      <c r="DH39" s="722"/>
      <c r="DI39" s="722"/>
      <c r="DJ39" s="722"/>
      <c r="DK39" s="723"/>
      <c r="DL39" s="694" t="s">
        <v>130</v>
      </c>
      <c r="DM39" s="722"/>
      <c r="DN39" s="722"/>
      <c r="DO39" s="722"/>
      <c r="DP39" s="722"/>
      <c r="DQ39" s="722"/>
      <c r="DR39" s="722"/>
      <c r="DS39" s="722"/>
      <c r="DT39" s="722"/>
      <c r="DU39" s="722"/>
      <c r="DV39" s="723"/>
      <c r="DW39" s="690" t="s">
        <v>241</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230</v>
      </c>
      <c r="AA40" s="688"/>
      <c r="AB40" s="688"/>
      <c r="AC40" s="688"/>
      <c r="AD40" s="689" t="s">
        <v>130</v>
      </c>
      <c r="AE40" s="689"/>
      <c r="AF40" s="689"/>
      <c r="AG40" s="689"/>
      <c r="AH40" s="689"/>
      <c r="AI40" s="689"/>
      <c r="AJ40" s="689"/>
      <c r="AK40" s="689"/>
      <c r="AL40" s="690" t="s">
        <v>241</v>
      </c>
      <c r="AM40" s="691"/>
      <c r="AN40" s="691"/>
      <c r="AO40" s="692"/>
      <c r="AQ40" s="763" t="s">
        <v>342</v>
      </c>
      <c r="AR40" s="764"/>
      <c r="AS40" s="764"/>
      <c r="AT40" s="764"/>
      <c r="AU40" s="764"/>
      <c r="AV40" s="764"/>
      <c r="AW40" s="764"/>
      <c r="AX40" s="764"/>
      <c r="AY40" s="765"/>
      <c r="AZ40" s="685" t="s">
        <v>241</v>
      </c>
      <c r="BA40" s="686"/>
      <c r="BB40" s="686"/>
      <c r="BC40" s="686"/>
      <c r="BD40" s="722"/>
      <c r="BE40" s="722"/>
      <c r="BF40" s="740"/>
      <c r="BG40" s="766" t="s">
        <v>343</v>
      </c>
      <c r="BH40" s="767"/>
      <c r="BI40" s="767"/>
      <c r="BJ40" s="767"/>
      <c r="BK40" s="767"/>
      <c r="BL40" s="236"/>
      <c r="BM40" s="701" t="s">
        <v>344</v>
      </c>
      <c r="BN40" s="701"/>
      <c r="BO40" s="701"/>
      <c r="BP40" s="701"/>
      <c r="BQ40" s="701"/>
      <c r="BR40" s="701"/>
      <c r="BS40" s="701"/>
      <c r="BT40" s="701"/>
      <c r="BU40" s="702"/>
      <c r="BV40" s="685">
        <v>104</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4000</v>
      </c>
      <c r="CS40" s="686"/>
      <c r="CT40" s="686"/>
      <c r="CU40" s="686"/>
      <c r="CV40" s="686"/>
      <c r="CW40" s="686"/>
      <c r="CX40" s="686"/>
      <c r="CY40" s="687"/>
      <c r="CZ40" s="690">
        <v>0</v>
      </c>
      <c r="DA40" s="719"/>
      <c r="DB40" s="719"/>
      <c r="DC40" s="724"/>
      <c r="DD40" s="694" t="s">
        <v>130</v>
      </c>
      <c r="DE40" s="686"/>
      <c r="DF40" s="686"/>
      <c r="DG40" s="686"/>
      <c r="DH40" s="686"/>
      <c r="DI40" s="686"/>
      <c r="DJ40" s="686"/>
      <c r="DK40" s="687"/>
      <c r="DL40" s="694" t="s">
        <v>130</v>
      </c>
      <c r="DM40" s="686"/>
      <c r="DN40" s="686"/>
      <c r="DO40" s="686"/>
      <c r="DP40" s="686"/>
      <c r="DQ40" s="686"/>
      <c r="DR40" s="686"/>
      <c r="DS40" s="686"/>
      <c r="DT40" s="686"/>
      <c r="DU40" s="686"/>
      <c r="DV40" s="687"/>
      <c r="DW40" s="690" t="s">
        <v>130</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230</v>
      </c>
      <c r="AA41" s="688"/>
      <c r="AB41" s="688"/>
      <c r="AC41" s="688"/>
      <c r="AD41" s="689" t="s">
        <v>230</v>
      </c>
      <c r="AE41" s="689"/>
      <c r="AF41" s="689"/>
      <c r="AG41" s="689"/>
      <c r="AH41" s="689"/>
      <c r="AI41" s="689"/>
      <c r="AJ41" s="689"/>
      <c r="AK41" s="689"/>
      <c r="AL41" s="690" t="s">
        <v>241</v>
      </c>
      <c r="AM41" s="691"/>
      <c r="AN41" s="691"/>
      <c r="AO41" s="692"/>
      <c r="AQ41" s="763" t="s">
        <v>347</v>
      </c>
      <c r="AR41" s="764"/>
      <c r="AS41" s="764"/>
      <c r="AT41" s="764"/>
      <c r="AU41" s="764"/>
      <c r="AV41" s="764"/>
      <c r="AW41" s="764"/>
      <c r="AX41" s="764"/>
      <c r="AY41" s="765"/>
      <c r="AZ41" s="685">
        <v>150320</v>
      </c>
      <c r="BA41" s="686"/>
      <c r="BB41" s="686"/>
      <c r="BC41" s="686"/>
      <c r="BD41" s="722"/>
      <c r="BE41" s="722"/>
      <c r="BF41" s="740"/>
      <c r="BG41" s="766"/>
      <c r="BH41" s="767"/>
      <c r="BI41" s="767"/>
      <c r="BJ41" s="767"/>
      <c r="BK41" s="767"/>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230</v>
      </c>
      <c r="CS41" s="722"/>
      <c r="CT41" s="722"/>
      <c r="CU41" s="722"/>
      <c r="CV41" s="722"/>
      <c r="CW41" s="722"/>
      <c r="CX41" s="722"/>
      <c r="CY41" s="723"/>
      <c r="CZ41" s="690" t="s">
        <v>241</v>
      </c>
      <c r="DA41" s="719"/>
      <c r="DB41" s="719"/>
      <c r="DC41" s="724"/>
      <c r="DD41" s="694" t="s">
        <v>130</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350</v>
      </c>
      <c r="C42" s="683"/>
      <c r="D42" s="683"/>
      <c r="E42" s="683"/>
      <c r="F42" s="683"/>
      <c r="G42" s="683"/>
      <c r="H42" s="683"/>
      <c r="I42" s="683"/>
      <c r="J42" s="683"/>
      <c r="K42" s="683"/>
      <c r="L42" s="683"/>
      <c r="M42" s="683"/>
      <c r="N42" s="683"/>
      <c r="O42" s="683"/>
      <c r="P42" s="683"/>
      <c r="Q42" s="684"/>
      <c r="R42" s="685">
        <v>261000</v>
      </c>
      <c r="S42" s="686"/>
      <c r="T42" s="686"/>
      <c r="U42" s="686"/>
      <c r="V42" s="686"/>
      <c r="W42" s="686"/>
      <c r="X42" s="686"/>
      <c r="Y42" s="687"/>
      <c r="Z42" s="688">
        <v>2.6</v>
      </c>
      <c r="AA42" s="688"/>
      <c r="AB42" s="688"/>
      <c r="AC42" s="688"/>
      <c r="AD42" s="689" t="s">
        <v>241</v>
      </c>
      <c r="AE42" s="689"/>
      <c r="AF42" s="689"/>
      <c r="AG42" s="689"/>
      <c r="AH42" s="689"/>
      <c r="AI42" s="689"/>
      <c r="AJ42" s="689"/>
      <c r="AK42" s="689"/>
      <c r="AL42" s="690" t="s">
        <v>230</v>
      </c>
      <c r="AM42" s="691"/>
      <c r="AN42" s="691"/>
      <c r="AO42" s="692"/>
      <c r="AQ42" s="784" t="s">
        <v>351</v>
      </c>
      <c r="AR42" s="785"/>
      <c r="AS42" s="785"/>
      <c r="AT42" s="785"/>
      <c r="AU42" s="785"/>
      <c r="AV42" s="785"/>
      <c r="AW42" s="785"/>
      <c r="AX42" s="785"/>
      <c r="AY42" s="786"/>
      <c r="AZ42" s="776">
        <v>591784</v>
      </c>
      <c r="BA42" s="777"/>
      <c r="BB42" s="777"/>
      <c r="BC42" s="777"/>
      <c r="BD42" s="756"/>
      <c r="BE42" s="756"/>
      <c r="BF42" s="758"/>
      <c r="BG42" s="768"/>
      <c r="BH42" s="769"/>
      <c r="BI42" s="769"/>
      <c r="BJ42" s="769"/>
      <c r="BK42" s="769"/>
      <c r="BL42" s="237"/>
      <c r="BM42" s="711" t="s">
        <v>352</v>
      </c>
      <c r="BN42" s="711"/>
      <c r="BO42" s="711"/>
      <c r="BP42" s="711"/>
      <c r="BQ42" s="711"/>
      <c r="BR42" s="711"/>
      <c r="BS42" s="711"/>
      <c r="BT42" s="711"/>
      <c r="BU42" s="712"/>
      <c r="BV42" s="776">
        <v>322</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275236</v>
      </c>
      <c r="CS42" s="686"/>
      <c r="CT42" s="686"/>
      <c r="CU42" s="686"/>
      <c r="CV42" s="686"/>
      <c r="CW42" s="686"/>
      <c r="CX42" s="686"/>
      <c r="CY42" s="687"/>
      <c r="CZ42" s="690">
        <v>2.9</v>
      </c>
      <c r="DA42" s="691"/>
      <c r="DB42" s="691"/>
      <c r="DC42" s="703"/>
      <c r="DD42" s="694">
        <v>139208</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354</v>
      </c>
      <c r="C43" s="727"/>
      <c r="D43" s="727"/>
      <c r="E43" s="727"/>
      <c r="F43" s="727"/>
      <c r="G43" s="727"/>
      <c r="H43" s="727"/>
      <c r="I43" s="727"/>
      <c r="J43" s="727"/>
      <c r="K43" s="727"/>
      <c r="L43" s="727"/>
      <c r="M43" s="727"/>
      <c r="N43" s="727"/>
      <c r="O43" s="727"/>
      <c r="P43" s="727"/>
      <c r="Q43" s="728"/>
      <c r="R43" s="776">
        <v>9917471</v>
      </c>
      <c r="S43" s="777"/>
      <c r="T43" s="777"/>
      <c r="U43" s="777"/>
      <c r="V43" s="777"/>
      <c r="W43" s="777"/>
      <c r="X43" s="777"/>
      <c r="Y43" s="778"/>
      <c r="Z43" s="779">
        <v>100</v>
      </c>
      <c r="AA43" s="779"/>
      <c r="AB43" s="779"/>
      <c r="AC43" s="779"/>
      <c r="AD43" s="780">
        <v>4543030</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8207</v>
      </c>
      <c r="CS43" s="722"/>
      <c r="CT43" s="722"/>
      <c r="CU43" s="722"/>
      <c r="CV43" s="722"/>
      <c r="CW43" s="722"/>
      <c r="CX43" s="722"/>
      <c r="CY43" s="723"/>
      <c r="CZ43" s="690">
        <v>0.1</v>
      </c>
      <c r="DA43" s="719"/>
      <c r="DB43" s="719"/>
      <c r="DC43" s="724"/>
      <c r="DD43" s="694">
        <v>8207</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275236</v>
      </c>
      <c r="CS44" s="686"/>
      <c r="CT44" s="686"/>
      <c r="CU44" s="686"/>
      <c r="CV44" s="686"/>
      <c r="CW44" s="686"/>
      <c r="CX44" s="686"/>
      <c r="CY44" s="687"/>
      <c r="CZ44" s="690">
        <v>2.9</v>
      </c>
      <c r="DA44" s="691"/>
      <c r="DB44" s="691"/>
      <c r="DC44" s="703"/>
      <c r="DD44" s="694">
        <v>139208</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57768</v>
      </c>
      <c r="CS45" s="722"/>
      <c r="CT45" s="722"/>
      <c r="CU45" s="722"/>
      <c r="CV45" s="722"/>
      <c r="CW45" s="722"/>
      <c r="CX45" s="722"/>
      <c r="CY45" s="723"/>
      <c r="CZ45" s="690">
        <v>0.6</v>
      </c>
      <c r="DA45" s="719"/>
      <c r="DB45" s="719"/>
      <c r="DC45" s="724"/>
      <c r="DD45" s="694">
        <v>5172</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217468</v>
      </c>
      <c r="CS46" s="686"/>
      <c r="CT46" s="686"/>
      <c r="CU46" s="686"/>
      <c r="CV46" s="686"/>
      <c r="CW46" s="686"/>
      <c r="CX46" s="686"/>
      <c r="CY46" s="687"/>
      <c r="CZ46" s="690">
        <v>2.2999999999999998</v>
      </c>
      <c r="DA46" s="691"/>
      <c r="DB46" s="691"/>
      <c r="DC46" s="703"/>
      <c r="DD46" s="694">
        <v>134036</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230</v>
      </c>
      <c r="CS47" s="722"/>
      <c r="CT47" s="722"/>
      <c r="CU47" s="722"/>
      <c r="CV47" s="722"/>
      <c r="CW47" s="722"/>
      <c r="CX47" s="722"/>
      <c r="CY47" s="723"/>
      <c r="CZ47" s="690" t="s">
        <v>241</v>
      </c>
      <c r="DA47" s="719"/>
      <c r="DB47" s="719"/>
      <c r="DC47" s="724"/>
      <c r="DD47" s="694" t="s">
        <v>230</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241</v>
      </c>
      <c r="CS48" s="686"/>
      <c r="CT48" s="686"/>
      <c r="CU48" s="686"/>
      <c r="CV48" s="686"/>
      <c r="CW48" s="686"/>
      <c r="CX48" s="686"/>
      <c r="CY48" s="687"/>
      <c r="CZ48" s="690" t="s">
        <v>230</v>
      </c>
      <c r="DA48" s="691"/>
      <c r="DB48" s="691"/>
      <c r="DC48" s="703"/>
      <c r="DD48" s="694" t="s">
        <v>241</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9416288</v>
      </c>
      <c r="CS49" s="756"/>
      <c r="CT49" s="756"/>
      <c r="CU49" s="756"/>
      <c r="CV49" s="756"/>
      <c r="CW49" s="756"/>
      <c r="CX49" s="756"/>
      <c r="CY49" s="787"/>
      <c r="CZ49" s="781">
        <v>100</v>
      </c>
      <c r="DA49" s="788"/>
      <c r="DB49" s="788"/>
      <c r="DC49" s="789"/>
      <c r="DD49" s="790">
        <v>5226018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kRdVM98G9Dsh87LnjBaG2s6fAQ+gVOEO+XgwI8tl0UBxyqER6CIQWh8sUUWPYo5PJXQNyza8TkHmpLPWXSRtg==" saltValue="TXrmk++pf+gimgBWs2Hw0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9917</v>
      </c>
      <c r="R7" s="821"/>
      <c r="S7" s="821"/>
      <c r="T7" s="821"/>
      <c r="U7" s="821"/>
      <c r="V7" s="821">
        <v>9416</v>
      </c>
      <c r="W7" s="821"/>
      <c r="X7" s="821"/>
      <c r="Y7" s="821"/>
      <c r="Z7" s="821"/>
      <c r="AA7" s="821">
        <v>501</v>
      </c>
      <c r="AB7" s="821"/>
      <c r="AC7" s="821"/>
      <c r="AD7" s="821"/>
      <c r="AE7" s="822"/>
      <c r="AF7" s="823">
        <v>421</v>
      </c>
      <c r="AG7" s="824"/>
      <c r="AH7" s="824"/>
      <c r="AI7" s="824"/>
      <c r="AJ7" s="825"/>
      <c r="AK7" s="860">
        <v>296</v>
      </c>
      <c r="AL7" s="861"/>
      <c r="AM7" s="861"/>
      <c r="AN7" s="861"/>
      <c r="AO7" s="861"/>
      <c r="AP7" s="861">
        <v>6775</v>
      </c>
      <c r="AQ7" s="861"/>
      <c r="AR7" s="861"/>
      <c r="AS7" s="861"/>
      <c r="AT7" s="861"/>
      <c r="AU7" s="862" t="s">
        <v>600</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9917</v>
      </c>
      <c r="R23" s="880"/>
      <c r="S23" s="880"/>
      <c r="T23" s="880"/>
      <c r="U23" s="880"/>
      <c r="V23" s="880">
        <v>9416</v>
      </c>
      <c r="W23" s="880"/>
      <c r="X23" s="880"/>
      <c r="Y23" s="880"/>
      <c r="Z23" s="880"/>
      <c r="AA23" s="880">
        <v>501</v>
      </c>
      <c r="AB23" s="880"/>
      <c r="AC23" s="880"/>
      <c r="AD23" s="880"/>
      <c r="AE23" s="881"/>
      <c r="AF23" s="882">
        <v>421</v>
      </c>
      <c r="AG23" s="880"/>
      <c r="AH23" s="880"/>
      <c r="AI23" s="880"/>
      <c r="AJ23" s="883"/>
      <c r="AK23" s="884"/>
      <c r="AL23" s="885"/>
      <c r="AM23" s="885"/>
      <c r="AN23" s="885"/>
      <c r="AO23" s="885"/>
      <c r="AP23" s="880">
        <v>6775</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2123</v>
      </c>
      <c r="R28" s="909"/>
      <c r="S28" s="909"/>
      <c r="T28" s="909"/>
      <c r="U28" s="909"/>
      <c r="V28" s="909">
        <v>2087</v>
      </c>
      <c r="W28" s="909"/>
      <c r="X28" s="909"/>
      <c r="Y28" s="909"/>
      <c r="Z28" s="909"/>
      <c r="AA28" s="909">
        <v>36</v>
      </c>
      <c r="AB28" s="909"/>
      <c r="AC28" s="909"/>
      <c r="AD28" s="909"/>
      <c r="AE28" s="910"/>
      <c r="AF28" s="911">
        <v>36</v>
      </c>
      <c r="AG28" s="909"/>
      <c r="AH28" s="909"/>
      <c r="AI28" s="909"/>
      <c r="AJ28" s="912"/>
      <c r="AK28" s="913">
        <v>150</v>
      </c>
      <c r="AL28" s="904"/>
      <c r="AM28" s="904"/>
      <c r="AN28" s="904"/>
      <c r="AO28" s="904"/>
      <c r="AP28" s="904" t="s">
        <v>584</v>
      </c>
      <c r="AQ28" s="904"/>
      <c r="AR28" s="904"/>
      <c r="AS28" s="904"/>
      <c r="AT28" s="904"/>
      <c r="AU28" s="904" t="s">
        <v>584</v>
      </c>
      <c r="AV28" s="904"/>
      <c r="AW28" s="904"/>
      <c r="AX28" s="904"/>
      <c r="AY28" s="904"/>
      <c r="AZ28" s="905"/>
      <c r="BA28" s="905"/>
      <c r="BB28" s="905"/>
      <c r="BC28" s="905"/>
      <c r="BD28" s="905"/>
      <c r="BE28" s="906" t="s">
        <v>601</v>
      </c>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1918</v>
      </c>
      <c r="R29" s="845"/>
      <c r="S29" s="845"/>
      <c r="T29" s="845"/>
      <c r="U29" s="845"/>
      <c r="V29" s="845">
        <v>1836</v>
      </c>
      <c r="W29" s="845"/>
      <c r="X29" s="845"/>
      <c r="Y29" s="845"/>
      <c r="Z29" s="845"/>
      <c r="AA29" s="845">
        <v>82</v>
      </c>
      <c r="AB29" s="845"/>
      <c r="AC29" s="845"/>
      <c r="AD29" s="845"/>
      <c r="AE29" s="846"/>
      <c r="AF29" s="847">
        <v>82</v>
      </c>
      <c r="AG29" s="848"/>
      <c r="AH29" s="848"/>
      <c r="AI29" s="848"/>
      <c r="AJ29" s="849"/>
      <c r="AK29" s="916">
        <v>296</v>
      </c>
      <c r="AL29" s="917"/>
      <c r="AM29" s="917"/>
      <c r="AN29" s="917"/>
      <c r="AO29" s="917"/>
      <c r="AP29" s="917" t="s">
        <v>584</v>
      </c>
      <c r="AQ29" s="917"/>
      <c r="AR29" s="917"/>
      <c r="AS29" s="917"/>
      <c r="AT29" s="917"/>
      <c r="AU29" s="917" t="s">
        <v>584</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325</v>
      </c>
      <c r="R30" s="845"/>
      <c r="S30" s="845"/>
      <c r="T30" s="845"/>
      <c r="U30" s="845"/>
      <c r="V30" s="845">
        <v>318</v>
      </c>
      <c r="W30" s="845"/>
      <c r="X30" s="845"/>
      <c r="Y30" s="845"/>
      <c r="Z30" s="845"/>
      <c r="AA30" s="845">
        <v>7</v>
      </c>
      <c r="AB30" s="845"/>
      <c r="AC30" s="845"/>
      <c r="AD30" s="845"/>
      <c r="AE30" s="846"/>
      <c r="AF30" s="847">
        <v>7</v>
      </c>
      <c r="AG30" s="848"/>
      <c r="AH30" s="848"/>
      <c r="AI30" s="848"/>
      <c r="AJ30" s="849"/>
      <c r="AK30" s="916">
        <v>75</v>
      </c>
      <c r="AL30" s="917"/>
      <c r="AM30" s="917"/>
      <c r="AN30" s="917"/>
      <c r="AO30" s="917"/>
      <c r="AP30" s="917" t="s">
        <v>584</v>
      </c>
      <c r="AQ30" s="917"/>
      <c r="AR30" s="917"/>
      <c r="AS30" s="917"/>
      <c r="AT30" s="917"/>
      <c r="AU30" s="917" t="s">
        <v>584</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244</v>
      </c>
      <c r="R31" s="845"/>
      <c r="S31" s="845"/>
      <c r="T31" s="845"/>
      <c r="U31" s="845"/>
      <c r="V31" s="845">
        <v>221</v>
      </c>
      <c r="W31" s="845"/>
      <c r="X31" s="845"/>
      <c r="Y31" s="845"/>
      <c r="Z31" s="845"/>
      <c r="AA31" s="845">
        <v>23</v>
      </c>
      <c r="AB31" s="845"/>
      <c r="AC31" s="845"/>
      <c r="AD31" s="845"/>
      <c r="AE31" s="846"/>
      <c r="AF31" s="847">
        <v>480</v>
      </c>
      <c r="AG31" s="848"/>
      <c r="AH31" s="848"/>
      <c r="AI31" s="848"/>
      <c r="AJ31" s="849"/>
      <c r="AK31" s="916">
        <v>38</v>
      </c>
      <c r="AL31" s="917"/>
      <c r="AM31" s="917"/>
      <c r="AN31" s="917"/>
      <c r="AO31" s="917"/>
      <c r="AP31" s="917">
        <v>904</v>
      </c>
      <c r="AQ31" s="917"/>
      <c r="AR31" s="917"/>
      <c r="AS31" s="917"/>
      <c r="AT31" s="917"/>
      <c r="AU31" s="917">
        <v>8</v>
      </c>
      <c r="AV31" s="917"/>
      <c r="AW31" s="917"/>
      <c r="AX31" s="917"/>
      <c r="AY31" s="917"/>
      <c r="AZ31" s="918"/>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492</v>
      </c>
      <c r="R32" s="845"/>
      <c r="S32" s="845"/>
      <c r="T32" s="845"/>
      <c r="U32" s="845"/>
      <c r="V32" s="845">
        <v>615</v>
      </c>
      <c r="W32" s="845"/>
      <c r="X32" s="845"/>
      <c r="Y32" s="845"/>
      <c r="Z32" s="845"/>
      <c r="AA32" s="845">
        <v>-123</v>
      </c>
      <c r="AB32" s="845"/>
      <c r="AC32" s="845"/>
      <c r="AD32" s="845"/>
      <c r="AE32" s="846"/>
      <c r="AF32" s="847">
        <v>72</v>
      </c>
      <c r="AG32" s="848"/>
      <c r="AH32" s="848"/>
      <c r="AI32" s="848"/>
      <c r="AJ32" s="849"/>
      <c r="AK32" s="916">
        <v>253</v>
      </c>
      <c r="AL32" s="917"/>
      <c r="AM32" s="917"/>
      <c r="AN32" s="917"/>
      <c r="AO32" s="917"/>
      <c r="AP32" s="917">
        <v>4447</v>
      </c>
      <c r="AQ32" s="917"/>
      <c r="AR32" s="917"/>
      <c r="AS32" s="917"/>
      <c r="AT32" s="917"/>
      <c r="AU32" s="917">
        <v>3491</v>
      </c>
      <c r="AV32" s="917"/>
      <c r="AW32" s="917"/>
      <c r="AX32" s="917"/>
      <c r="AY32" s="917"/>
      <c r="AZ32" s="918"/>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677</v>
      </c>
      <c r="AG63" s="928"/>
      <c r="AH63" s="928"/>
      <c r="AI63" s="928"/>
      <c r="AJ63" s="929"/>
      <c r="AK63" s="930"/>
      <c r="AL63" s="925"/>
      <c r="AM63" s="925"/>
      <c r="AN63" s="925"/>
      <c r="AO63" s="925"/>
      <c r="AP63" s="928">
        <v>5351</v>
      </c>
      <c r="AQ63" s="928"/>
      <c r="AR63" s="928"/>
      <c r="AS63" s="928"/>
      <c r="AT63" s="928"/>
      <c r="AU63" s="928">
        <v>3499</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395</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585</v>
      </c>
      <c r="C68" s="956"/>
      <c r="D68" s="956"/>
      <c r="E68" s="956"/>
      <c r="F68" s="956"/>
      <c r="G68" s="956"/>
      <c r="H68" s="956"/>
      <c r="I68" s="956"/>
      <c r="J68" s="956"/>
      <c r="K68" s="956"/>
      <c r="L68" s="956"/>
      <c r="M68" s="956"/>
      <c r="N68" s="956"/>
      <c r="O68" s="956"/>
      <c r="P68" s="957"/>
      <c r="Q68" s="958">
        <v>1820</v>
      </c>
      <c r="R68" s="952"/>
      <c r="S68" s="952"/>
      <c r="T68" s="952"/>
      <c r="U68" s="952"/>
      <c r="V68" s="952">
        <v>1688</v>
      </c>
      <c r="W68" s="952"/>
      <c r="X68" s="952"/>
      <c r="Y68" s="952"/>
      <c r="Z68" s="952"/>
      <c r="AA68" s="952">
        <v>131</v>
      </c>
      <c r="AB68" s="952"/>
      <c r="AC68" s="952"/>
      <c r="AD68" s="952"/>
      <c r="AE68" s="952"/>
      <c r="AF68" s="952">
        <v>131</v>
      </c>
      <c r="AG68" s="952"/>
      <c r="AH68" s="952"/>
      <c r="AI68" s="952"/>
      <c r="AJ68" s="952"/>
      <c r="AK68" s="952" t="s">
        <v>599</v>
      </c>
      <c r="AL68" s="952"/>
      <c r="AM68" s="952"/>
      <c r="AN68" s="952"/>
      <c r="AO68" s="952"/>
      <c r="AP68" s="952">
        <v>1938</v>
      </c>
      <c r="AQ68" s="952"/>
      <c r="AR68" s="952"/>
      <c r="AS68" s="952"/>
      <c r="AT68" s="952"/>
      <c r="AU68" s="952">
        <v>369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586</v>
      </c>
      <c r="C69" s="960"/>
      <c r="D69" s="960"/>
      <c r="E69" s="960"/>
      <c r="F69" s="960"/>
      <c r="G69" s="960"/>
      <c r="H69" s="960"/>
      <c r="I69" s="960"/>
      <c r="J69" s="960"/>
      <c r="K69" s="960"/>
      <c r="L69" s="960"/>
      <c r="M69" s="960"/>
      <c r="N69" s="960"/>
      <c r="O69" s="960"/>
      <c r="P69" s="961"/>
      <c r="Q69" s="962">
        <v>43</v>
      </c>
      <c r="R69" s="917"/>
      <c r="S69" s="917"/>
      <c r="T69" s="917"/>
      <c r="U69" s="917"/>
      <c r="V69" s="917">
        <v>31</v>
      </c>
      <c r="W69" s="917"/>
      <c r="X69" s="917"/>
      <c r="Y69" s="917"/>
      <c r="Z69" s="917"/>
      <c r="AA69" s="917">
        <v>12</v>
      </c>
      <c r="AB69" s="917"/>
      <c r="AC69" s="917"/>
      <c r="AD69" s="917"/>
      <c r="AE69" s="917"/>
      <c r="AF69" s="917">
        <v>12</v>
      </c>
      <c r="AG69" s="917"/>
      <c r="AH69" s="917"/>
      <c r="AI69" s="917"/>
      <c r="AJ69" s="917"/>
      <c r="AK69" s="917" t="s">
        <v>599</v>
      </c>
      <c r="AL69" s="917"/>
      <c r="AM69" s="917"/>
      <c r="AN69" s="917"/>
      <c r="AO69" s="917"/>
      <c r="AP69" s="917" t="s">
        <v>599</v>
      </c>
      <c r="AQ69" s="917"/>
      <c r="AR69" s="917"/>
      <c r="AS69" s="917"/>
      <c r="AT69" s="917"/>
      <c r="AU69" s="917" t="s">
        <v>599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73</v>
      </c>
      <c r="R70" s="917"/>
      <c r="S70" s="917"/>
      <c r="T70" s="917"/>
      <c r="U70" s="917"/>
      <c r="V70" s="917">
        <v>69</v>
      </c>
      <c r="W70" s="917"/>
      <c r="X70" s="917"/>
      <c r="Y70" s="917"/>
      <c r="Z70" s="917"/>
      <c r="AA70" s="917">
        <v>4</v>
      </c>
      <c r="AB70" s="917"/>
      <c r="AC70" s="917"/>
      <c r="AD70" s="917"/>
      <c r="AE70" s="917"/>
      <c r="AF70" s="917">
        <v>4</v>
      </c>
      <c r="AG70" s="917"/>
      <c r="AH70" s="917"/>
      <c r="AI70" s="917"/>
      <c r="AJ70" s="917"/>
      <c r="AK70" s="917" t="s">
        <v>599</v>
      </c>
      <c r="AL70" s="917"/>
      <c r="AM70" s="917"/>
      <c r="AN70" s="917"/>
      <c r="AO70" s="917"/>
      <c r="AP70" s="917" t="s">
        <v>599</v>
      </c>
      <c r="AQ70" s="917"/>
      <c r="AR70" s="917"/>
      <c r="AS70" s="917"/>
      <c r="AT70" s="917"/>
      <c r="AU70" s="917" t="s">
        <v>599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588</v>
      </c>
      <c r="C71" s="960"/>
      <c r="D71" s="960"/>
      <c r="E71" s="960"/>
      <c r="F71" s="960"/>
      <c r="G71" s="960"/>
      <c r="H71" s="960"/>
      <c r="I71" s="960"/>
      <c r="J71" s="960"/>
      <c r="K71" s="960"/>
      <c r="L71" s="960"/>
      <c r="M71" s="960"/>
      <c r="N71" s="960"/>
      <c r="O71" s="960"/>
      <c r="P71" s="961"/>
      <c r="Q71" s="962">
        <v>7622</v>
      </c>
      <c r="R71" s="917"/>
      <c r="S71" s="917"/>
      <c r="T71" s="917"/>
      <c r="U71" s="917"/>
      <c r="V71" s="917">
        <v>7593</v>
      </c>
      <c r="W71" s="917"/>
      <c r="X71" s="917"/>
      <c r="Y71" s="917"/>
      <c r="Z71" s="917"/>
      <c r="AA71" s="917">
        <v>29</v>
      </c>
      <c r="AB71" s="917"/>
      <c r="AC71" s="917"/>
      <c r="AD71" s="917"/>
      <c r="AE71" s="917"/>
      <c r="AF71" s="917">
        <v>29</v>
      </c>
      <c r="AG71" s="917"/>
      <c r="AH71" s="917"/>
      <c r="AI71" s="917"/>
      <c r="AJ71" s="917"/>
      <c r="AK71" s="917">
        <v>790</v>
      </c>
      <c r="AL71" s="917"/>
      <c r="AM71" s="917"/>
      <c r="AN71" s="917"/>
      <c r="AO71" s="917"/>
      <c r="AP71" s="917" t="s">
        <v>599</v>
      </c>
      <c r="AQ71" s="917"/>
      <c r="AR71" s="917"/>
      <c r="AS71" s="917"/>
      <c r="AT71" s="917"/>
      <c r="AU71" s="917" t="s">
        <v>599</v>
      </c>
      <c r="AV71" s="917"/>
      <c r="AW71" s="917"/>
      <c r="AX71" s="917"/>
      <c r="AY71" s="917"/>
      <c r="AZ71" s="963" t="s">
        <v>602</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589</v>
      </c>
      <c r="C72" s="960"/>
      <c r="D72" s="960"/>
      <c r="E72" s="960"/>
      <c r="F72" s="960"/>
      <c r="G72" s="960"/>
      <c r="H72" s="960"/>
      <c r="I72" s="960"/>
      <c r="J72" s="960"/>
      <c r="K72" s="960"/>
      <c r="L72" s="960"/>
      <c r="M72" s="960"/>
      <c r="N72" s="960"/>
      <c r="O72" s="960"/>
      <c r="P72" s="961"/>
      <c r="Q72" s="962">
        <v>107</v>
      </c>
      <c r="R72" s="917"/>
      <c r="S72" s="917"/>
      <c r="T72" s="917"/>
      <c r="U72" s="917"/>
      <c r="V72" s="917">
        <v>100</v>
      </c>
      <c r="W72" s="917"/>
      <c r="X72" s="917"/>
      <c r="Y72" s="917"/>
      <c r="Z72" s="917"/>
      <c r="AA72" s="917">
        <v>6</v>
      </c>
      <c r="AB72" s="917"/>
      <c r="AC72" s="917"/>
      <c r="AD72" s="917"/>
      <c r="AE72" s="917"/>
      <c r="AF72" s="917">
        <v>6</v>
      </c>
      <c r="AG72" s="917"/>
      <c r="AH72" s="917"/>
      <c r="AI72" s="917"/>
      <c r="AJ72" s="917"/>
      <c r="AK72" s="917" t="s">
        <v>599</v>
      </c>
      <c r="AL72" s="917"/>
      <c r="AM72" s="917"/>
      <c r="AN72" s="917"/>
      <c r="AO72" s="917"/>
      <c r="AP72" s="917">
        <v>7</v>
      </c>
      <c r="AQ72" s="917"/>
      <c r="AR72" s="917"/>
      <c r="AS72" s="917"/>
      <c r="AT72" s="917"/>
      <c r="AU72" s="917" t="s">
        <v>599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590</v>
      </c>
      <c r="C73" s="960"/>
      <c r="D73" s="960"/>
      <c r="E73" s="960"/>
      <c r="F73" s="960"/>
      <c r="G73" s="960"/>
      <c r="H73" s="960"/>
      <c r="I73" s="960"/>
      <c r="J73" s="960"/>
      <c r="K73" s="960"/>
      <c r="L73" s="960"/>
      <c r="M73" s="960"/>
      <c r="N73" s="960"/>
      <c r="O73" s="960"/>
      <c r="P73" s="961"/>
      <c r="Q73" s="962">
        <v>807</v>
      </c>
      <c r="R73" s="917"/>
      <c r="S73" s="917"/>
      <c r="T73" s="917"/>
      <c r="U73" s="917"/>
      <c r="V73" s="917">
        <v>723</v>
      </c>
      <c r="W73" s="917"/>
      <c r="X73" s="917"/>
      <c r="Y73" s="917"/>
      <c r="Z73" s="917"/>
      <c r="AA73" s="917">
        <v>84</v>
      </c>
      <c r="AB73" s="917"/>
      <c r="AC73" s="917"/>
      <c r="AD73" s="917"/>
      <c r="AE73" s="917"/>
      <c r="AF73" s="917">
        <v>84</v>
      </c>
      <c r="AG73" s="917"/>
      <c r="AH73" s="917"/>
      <c r="AI73" s="917"/>
      <c r="AJ73" s="917"/>
      <c r="AK73" s="917" t="s">
        <v>599</v>
      </c>
      <c r="AL73" s="917"/>
      <c r="AM73" s="917"/>
      <c r="AN73" s="917"/>
      <c r="AO73" s="917"/>
      <c r="AP73" s="917">
        <v>99</v>
      </c>
      <c r="AQ73" s="917"/>
      <c r="AR73" s="917"/>
      <c r="AS73" s="917"/>
      <c r="AT73" s="917"/>
      <c r="AU73" s="917">
        <v>48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591</v>
      </c>
      <c r="C74" s="960"/>
      <c r="D74" s="960"/>
      <c r="E74" s="960"/>
      <c r="F74" s="960"/>
      <c r="G74" s="960"/>
      <c r="H74" s="960"/>
      <c r="I74" s="960"/>
      <c r="J74" s="960"/>
      <c r="K74" s="960"/>
      <c r="L74" s="960"/>
      <c r="M74" s="960"/>
      <c r="N74" s="960"/>
      <c r="O74" s="960"/>
      <c r="P74" s="961"/>
      <c r="Q74" s="962">
        <v>264</v>
      </c>
      <c r="R74" s="917"/>
      <c r="S74" s="917"/>
      <c r="T74" s="917"/>
      <c r="U74" s="917"/>
      <c r="V74" s="917">
        <v>227</v>
      </c>
      <c r="W74" s="917"/>
      <c r="X74" s="917"/>
      <c r="Y74" s="917"/>
      <c r="Z74" s="917"/>
      <c r="AA74" s="917">
        <v>36</v>
      </c>
      <c r="AB74" s="917"/>
      <c r="AC74" s="917"/>
      <c r="AD74" s="917"/>
      <c r="AE74" s="917"/>
      <c r="AF74" s="917">
        <v>36</v>
      </c>
      <c r="AG74" s="917"/>
      <c r="AH74" s="917"/>
      <c r="AI74" s="917"/>
      <c r="AJ74" s="917"/>
      <c r="AK74" s="917" t="s">
        <v>599</v>
      </c>
      <c r="AL74" s="917"/>
      <c r="AM74" s="917"/>
      <c r="AN74" s="917"/>
      <c r="AO74" s="917"/>
      <c r="AP74" s="917" t="s">
        <v>599</v>
      </c>
      <c r="AQ74" s="917"/>
      <c r="AR74" s="917"/>
      <c r="AS74" s="917"/>
      <c r="AT74" s="917"/>
      <c r="AU74" s="917" t="s">
        <v>599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592</v>
      </c>
      <c r="C75" s="960"/>
      <c r="D75" s="960"/>
      <c r="E75" s="960"/>
      <c r="F75" s="960"/>
      <c r="G75" s="960"/>
      <c r="H75" s="960"/>
      <c r="I75" s="960"/>
      <c r="J75" s="960"/>
      <c r="K75" s="960"/>
      <c r="L75" s="960"/>
      <c r="M75" s="960"/>
      <c r="N75" s="960"/>
      <c r="O75" s="960"/>
      <c r="P75" s="961"/>
      <c r="Q75" s="965">
        <v>261826</v>
      </c>
      <c r="R75" s="966"/>
      <c r="S75" s="966"/>
      <c r="T75" s="966"/>
      <c r="U75" s="916"/>
      <c r="V75" s="967">
        <v>245795</v>
      </c>
      <c r="W75" s="966"/>
      <c r="X75" s="966"/>
      <c r="Y75" s="966"/>
      <c r="Z75" s="916"/>
      <c r="AA75" s="967">
        <v>16031</v>
      </c>
      <c r="AB75" s="966"/>
      <c r="AC75" s="966"/>
      <c r="AD75" s="966"/>
      <c r="AE75" s="916"/>
      <c r="AF75" s="967">
        <v>16031</v>
      </c>
      <c r="AG75" s="966"/>
      <c r="AH75" s="966"/>
      <c r="AI75" s="966"/>
      <c r="AJ75" s="916"/>
      <c r="AK75" s="967" t="s">
        <v>599</v>
      </c>
      <c r="AL75" s="966"/>
      <c r="AM75" s="966"/>
      <c r="AN75" s="966"/>
      <c r="AO75" s="916"/>
      <c r="AP75" s="967" t="s">
        <v>599</v>
      </c>
      <c r="AQ75" s="966"/>
      <c r="AR75" s="966"/>
      <c r="AS75" s="966"/>
      <c r="AT75" s="916"/>
      <c r="AU75" s="967" t="s">
        <v>599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593</v>
      </c>
      <c r="C76" s="960"/>
      <c r="D76" s="960"/>
      <c r="E76" s="960"/>
      <c r="F76" s="960"/>
      <c r="G76" s="960"/>
      <c r="H76" s="960"/>
      <c r="I76" s="960"/>
      <c r="J76" s="960"/>
      <c r="K76" s="960"/>
      <c r="L76" s="960"/>
      <c r="M76" s="960"/>
      <c r="N76" s="960"/>
      <c r="O76" s="960"/>
      <c r="P76" s="961"/>
      <c r="Q76" s="965">
        <v>29662</v>
      </c>
      <c r="R76" s="966"/>
      <c r="S76" s="966"/>
      <c r="T76" s="966"/>
      <c r="U76" s="916"/>
      <c r="V76" s="967">
        <v>29562</v>
      </c>
      <c r="W76" s="966"/>
      <c r="X76" s="966"/>
      <c r="Y76" s="966"/>
      <c r="Z76" s="916"/>
      <c r="AA76" s="967">
        <v>100</v>
      </c>
      <c r="AB76" s="966"/>
      <c r="AC76" s="966"/>
      <c r="AD76" s="966"/>
      <c r="AE76" s="916"/>
      <c r="AF76" s="967">
        <v>100</v>
      </c>
      <c r="AG76" s="966"/>
      <c r="AH76" s="966"/>
      <c r="AI76" s="966"/>
      <c r="AJ76" s="916"/>
      <c r="AK76" s="967" t="s">
        <v>599</v>
      </c>
      <c r="AL76" s="966"/>
      <c r="AM76" s="966"/>
      <c r="AN76" s="966"/>
      <c r="AO76" s="916"/>
      <c r="AP76" s="967" t="s">
        <v>599</v>
      </c>
      <c r="AQ76" s="966"/>
      <c r="AR76" s="966"/>
      <c r="AS76" s="966"/>
      <c r="AT76" s="916"/>
      <c r="AU76" s="967" t="s">
        <v>599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16433</v>
      </c>
      <c r="AG88" s="928"/>
      <c r="AH88" s="928"/>
      <c r="AI88" s="928"/>
      <c r="AJ88" s="928"/>
      <c r="AK88" s="925"/>
      <c r="AL88" s="925"/>
      <c r="AM88" s="925"/>
      <c r="AN88" s="925"/>
      <c r="AO88" s="925"/>
      <c r="AP88" s="928">
        <v>2044</v>
      </c>
      <c r="AQ88" s="928"/>
      <c r="AR88" s="928"/>
      <c r="AS88" s="928"/>
      <c r="AT88" s="928"/>
      <c r="AU88" s="928">
        <v>417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305</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305</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305</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546266</v>
      </c>
      <c r="AB110" s="988"/>
      <c r="AC110" s="988"/>
      <c r="AD110" s="988"/>
      <c r="AE110" s="989"/>
      <c r="AF110" s="990">
        <v>530794</v>
      </c>
      <c r="AG110" s="988"/>
      <c r="AH110" s="988"/>
      <c r="AI110" s="988"/>
      <c r="AJ110" s="989"/>
      <c r="AK110" s="990">
        <v>536576</v>
      </c>
      <c r="AL110" s="988"/>
      <c r="AM110" s="988"/>
      <c r="AN110" s="988"/>
      <c r="AO110" s="989"/>
      <c r="AP110" s="991">
        <v>12.7</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7056280</v>
      </c>
      <c r="BR110" s="1023"/>
      <c r="BS110" s="1023"/>
      <c r="BT110" s="1023"/>
      <c r="BU110" s="1023"/>
      <c r="BV110" s="1023">
        <v>6945915</v>
      </c>
      <c r="BW110" s="1023"/>
      <c r="BX110" s="1023"/>
      <c r="BY110" s="1023"/>
      <c r="BZ110" s="1023"/>
      <c r="CA110" s="1023">
        <v>6774592</v>
      </c>
      <c r="CB110" s="1023"/>
      <c r="CC110" s="1023"/>
      <c r="CD110" s="1023"/>
      <c r="CE110" s="1023"/>
      <c r="CF110" s="1037">
        <v>161</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391</v>
      </c>
      <c r="DM110" s="1023"/>
      <c r="DN110" s="1023"/>
      <c r="DO110" s="1023"/>
      <c r="DP110" s="1023"/>
      <c r="DQ110" s="1023" t="s">
        <v>411</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437</v>
      </c>
      <c r="AB111" s="1030"/>
      <c r="AC111" s="1030"/>
      <c r="AD111" s="1030"/>
      <c r="AE111" s="1031"/>
      <c r="AF111" s="1032" t="s">
        <v>440</v>
      </c>
      <c r="AG111" s="1030"/>
      <c r="AH111" s="1030"/>
      <c r="AI111" s="1030"/>
      <c r="AJ111" s="1031"/>
      <c r="AK111" s="1032" t="s">
        <v>440</v>
      </c>
      <c r="AL111" s="1030"/>
      <c r="AM111" s="1030"/>
      <c r="AN111" s="1030"/>
      <c r="AO111" s="1031"/>
      <c r="AP111" s="1033" t="s">
        <v>411</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442</v>
      </c>
      <c r="BR111" s="1016"/>
      <c r="BS111" s="1016"/>
      <c r="BT111" s="1016"/>
      <c r="BU111" s="1016"/>
      <c r="BV111" s="1016" t="s">
        <v>443</v>
      </c>
      <c r="BW111" s="1016"/>
      <c r="BX111" s="1016"/>
      <c r="BY111" s="1016"/>
      <c r="BZ111" s="1016"/>
      <c r="CA111" s="1016" t="s">
        <v>438</v>
      </c>
      <c r="CB111" s="1016"/>
      <c r="CC111" s="1016"/>
      <c r="CD111" s="1016"/>
      <c r="CE111" s="1016"/>
      <c r="CF111" s="1010" t="s">
        <v>443</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437</v>
      </c>
      <c r="DH111" s="1016"/>
      <c r="DI111" s="1016"/>
      <c r="DJ111" s="1016"/>
      <c r="DK111" s="1016"/>
      <c r="DL111" s="1016" t="s">
        <v>443</v>
      </c>
      <c r="DM111" s="1016"/>
      <c r="DN111" s="1016"/>
      <c r="DO111" s="1016"/>
      <c r="DP111" s="1016"/>
      <c r="DQ111" s="1016" t="s">
        <v>391</v>
      </c>
      <c r="DR111" s="1016"/>
      <c r="DS111" s="1016"/>
      <c r="DT111" s="1016"/>
      <c r="DU111" s="1016"/>
      <c r="DV111" s="1017" t="s">
        <v>438</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447</v>
      </c>
      <c r="AG112" s="1055"/>
      <c r="AH112" s="1055"/>
      <c r="AI112" s="1055"/>
      <c r="AJ112" s="1056"/>
      <c r="AK112" s="1057" t="s">
        <v>438</v>
      </c>
      <c r="AL112" s="1055"/>
      <c r="AM112" s="1055"/>
      <c r="AN112" s="1055"/>
      <c r="AO112" s="1056"/>
      <c r="AP112" s="1058" t="s">
        <v>438</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4195335</v>
      </c>
      <c r="BR112" s="1016"/>
      <c r="BS112" s="1016"/>
      <c r="BT112" s="1016"/>
      <c r="BU112" s="1016"/>
      <c r="BV112" s="1016">
        <v>4170307</v>
      </c>
      <c r="BW112" s="1016"/>
      <c r="BX112" s="1016"/>
      <c r="BY112" s="1016"/>
      <c r="BZ112" s="1016"/>
      <c r="CA112" s="1016">
        <v>3498722</v>
      </c>
      <c r="CB112" s="1016"/>
      <c r="CC112" s="1016"/>
      <c r="CD112" s="1016"/>
      <c r="CE112" s="1016"/>
      <c r="CF112" s="1010">
        <v>83.1</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450</v>
      </c>
      <c r="DH112" s="1016"/>
      <c r="DI112" s="1016"/>
      <c r="DJ112" s="1016"/>
      <c r="DK112" s="1016"/>
      <c r="DL112" s="1016" t="s">
        <v>391</v>
      </c>
      <c r="DM112" s="1016"/>
      <c r="DN112" s="1016"/>
      <c r="DO112" s="1016"/>
      <c r="DP112" s="1016"/>
      <c r="DQ112" s="1016" t="s">
        <v>438</v>
      </c>
      <c r="DR112" s="1016"/>
      <c r="DS112" s="1016"/>
      <c r="DT112" s="1016"/>
      <c r="DU112" s="1016"/>
      <c r="DV112" s="1017" t="s">
        <v>411</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293662</v>
      </c>
      <c r="AB113" s="1030"/>
      <c r="AC113" s="1030"/>
      <c r="AD113" s="1030"/>
      <c r="AE113" s="1031"/>
      <c r="AF113" s="1032">
        <v>268704</v>
      </c>
      <c r="AG113" s="1030"/>
      <c r="AH113" s="1030"/>
      <c r="AI113" s="1030"/>
      <c r="AJ113" s="1031"/>
      <c r="AK113" s="1032">
        <v>234861</v>
      </c>
      <c r="AL113" s="1030"/>
      <c r="AM113" s="1030"/>
      <c r="AN113" s="1030"/>
      <c r="AO113" s="1031"/>
      <c r="AP113" s="1033">
        <v>5.6</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133963</v>
      </c>
      <c r="BR113" s="1016"/>
      <c r="BS113" s="1016"/>
      <c r="BT113" s="1016"/>
      <c r="BU113" s="1016"/>
      <c r="BV113" s="1016">
        <v>205146</v>
      </c>
      <c r="BW113" s="1016"/>
      <c r="BX113" s="1016"/>
      <c r="BY113" s="1016"/>
      <c r="BZ113" s="1016"/>
      <c r="CA113" s="1016">
        <v>417102</v>
      </c>
      <c r="CB113" s="1016"/>
      <c r="CC113" s="1016"/>
      <c r="CD113" s="1016"/>
      <c r="CE113" s="1016"/>
      <c r="CF113" s="1010">
        <v>9.9</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438</v>
      </c>
      <c r="DH113" s="1055"/>
      <c r="DI113" s="1055"/>
      <c r="DJ113" s="1055"/>
      <c r="DK113" s="1056"/>
      <c r="DL113" s="1057" t="s">
        <v>438</v>
      </c>
      <c r="DM113" s="1055"/>
      <c r="DN113" s="1055"/>
      <c r="DO113" s="1055"/>
      <c r="DP113" s="1056"/>
      <c r="DQ113" s="1057" t="s">
        <v>442</v>
      </c>
      <c r="DR113" s="1055"/>
      <c r="DS113" s="1055"/>
      <c r="DT113" s="1055"/>
      <c r="DU113" s="1056"/>
      <c r="DV113" s="1058" t="s">
        <v>454</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27697</v>
      </c>
      <c r="AB114" s="1055"/>
      <c r="AC114" s="1055"/>
      <c r="AD114" s="1055"/>
      <c r="AE114" s="1056"/>
      <c r="AF114" s="1057">
        <v>26458</v>
      </c>
      <c r="AG114" s="1055"/>
      <c r="AH114" s="1055"/>
      <c r="AI114" s="1055"/>
      <c r="AJ114" s="1056"/>
      <c r="AK114" s="1057">
        <v>32872</v>
      </c>
      <c r="AL114" s="1055"/>
      <c r="AM114" s="1055"/>
      <c r="AN114" s="1055"/>
      <c r="AO114" s="1056"/>
      <c r="AP114" s="1058">
        <v>0.8</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1170660</v>
      </c>
      <c r="BR114" s="1016"/>
      <c r="BS114" s="1016"/>
      <c r="BT114" s="1016"/>
      <c r="BU114" s="1016"/>
      <c r="BV114" s="1016">
        <v>1156457</v>
      </c>
      <c r="BW114" s="1016"/>
      <c r="BX114" s="1016"/>
      <c r="BY114" s="1016"/>
      <c r="BZ114" s="1016"/>
      <c r="CA114" s="1016">
        <v>1146630</v>
      </c>
      <c r="CB114" s="1016"/>
      <c r="CC114" s="1016"/>
      <c r="CD114" s="1016"/>
      <c r="CE114" s="1016"/>
      <c r="CF114" s="1010">
        <v>27.2</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442</v>
      </c>
      <c r="DM114" s="1055"/>
      <c r="DN114" s="1055"/>
      <c r="DO114" s="1055"/>
      <c r="DP114" s="1056"/>
      <c r="DQ114" s="1057" t="s">
        <v>450</v>
      </c>
      <c r="DR114" s="1055"/>
      <c r="DS114" s="1055"/>
      <c r="DT114" s="1055"/>
      <c r="DU114" s="1056"/>
      <c r="DV114" s="1058" t="s">
        <v>443</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391</v>
      </c>
      <c r="AB115" s="1030"/>
      <c r="AC115" s="1030"/>
      <c r="AD115" s="1030"/>
      <c r="AE115" s="1031"/>
      <c r="AF115" s="1032" t="s">
        <v>391</v>
      </c>
      <c r="AG115" s="1030"/>
      <c r="AH115" s="1030"/>
      <c r="AI115" s="1030"/>
      <c r="AJ115" s="1031"/>
      <c r="AK115" s="1032" t="s">
        <v>391</v>
      </c>
      <c r="AL115" s="1030"/>
      <c r="AM115" s="1030"/>
      <c r="AN115" s="1030"/>
      <c r="AO115" s="1031"/>
      <c r="AP115" s="1033" t="s">
        <v>442</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411</v>
      </c>
      <c r="BR115" s="1016"/>
      <c r="BS115" s="1016"/>
      <c r="BT115" s="1016"/>
      <c r="BU115" s="1016"/>
      <c r="BV115" s="1016" t="s">
        <v>437</v>
      </c>
      <c r="BW115" s="1016"/>
      <c r="BX115" s="1016"/>
      <c r="BY115" s="1016"/>
      <c r="BZ115" s="1016"/>
      <c r="CA115" s="1016" t="s">
        <v>442</v>
      </c>
      <c r="CB115" s="1016"/>
      <c r="CC115" s="1016"/>
      <c r="CD115" s="1016"/>
      <c r="CE115" s="1016"/>
      <c r="CF115" s="1010" t="s">
        <v>454</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461</v>
      </c>
      <c r="DM115" s="1055"/>
      <c r="DN115" s="1055"/>
      <c r="DO115" s="1055"/>
      <c r="DP115" s="1056"/>
      <c r="DQ115" s="1057" t="s">
        <v>411</v>
      </c>
      <c r="DR115" s="1055"/>
      <c r="DS115" s="1055"/>
      <c r="DT115" s="1055"/>
      <c r="DU115" s="1056"/>
      <c r="DV115" s="1058" t="s">
        <v>442</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447</v>
      </c>
      <c r="AB116" s="1055"/>
      <c r="AC116" s="1055"/>
      <c r="AD116" s="1055"/>
      <c r="AE116" s="1056"/>
      <c r="AF116" s="1057" t="s">
        <v>438</v>
      </c>
      <c r="AG116" s="1055"/>
      <c r="AH116" s="1055"/>
      <c r="AI116" s="1055"/>
      <c r="AJ116" s="1056"/>
      <c r="AK116" s="1057" t="s">
        <v>442</v>
      </c>
      <c r="AL116" s="1055"/>
      <c r="AM116" s="1055"/>
      <c r="AN116" s="1055"/>
      <c r="AO116" s="1056"/>
      <c r="AP116" s="1058" t="s">
        <v>442</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443</v>
      </c>
      <c r="BR116" s="1016"/>
      <c r="BS116" s="1016"/>
      <c r="BT116" s="1016"/>
      <c r="BU116" s="1016"/>
      <c r="BV116" s="1016" t="s">
        <v>391</v>
      </c>
      <c r="BW116" s="1016"/>
      <c r="BX116" s="1016"/>
      <c r="BY116" s="1016"/>
      <c r="BZ116" s="1016"/>
      <c r="CA116" s="1016" t="s">
        <v>440</v>
      </c>
      <c r="CB116" s="1016"/>
      <c r="CC116" s="1016"/>
      <c r="CD116" s="1016"/>
      <c r="CE116" s="1016"/>
      <c r="CF116" s="1010" t="s">
        <v>391</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438</v>
      </c>
      <c r="DH116" s="1055"/>
      <c r="DI116" s="1055"/>
      <c r="DJ116" s="1055"/>
      <c r="DK116" s="1056"/>
      <c r="DL116" s="1057" t="s">
        <v>438</v>
      </c>
      <c r="DM116" s="1055"/>
      <c r="DN116" s="1055"/>
      <c r="DO116" s="1055"/>
      <c r="DP116" s="1056"/>
      <c r="DQ116" s="1057" t="s">
        <v>465</v>
      </c>
      <c r="DR116" s="1055"/>
      <c r="DS116" s="1055"/>
      <c r="DT116" s="1055"/>
      <c r="DU116" s="1056"/>
      <c r="DV116" s="1058" t="s">
        <v>447</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867625</v>
      </c>
      <c r="AB117" s="1073"/>
      <c r="AC117" s="1073"/>
      <c r="AD117" s="1073"/>
      <c r="AE117" s="1074"/>
      <c r="AF117" s="1075">
        <v>825956</v>
      </c>
      <c r="AG117" s="1073"/>
      <c r="AH117" s="1073"/>
      <c r="AI117" s="1073"/>
      <c r="AJ117" s="1074"/>
      <c r="AK117" s="1075">
        <v>804309</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411</v>
      </c>
      <c r="BR117" s="1016"/>
      <c r="BS117" s="1016"/>
      <c r="BT117" s="1016"/>
      <c r="BU117" s="1016"/>
      <c r="BV117" s="1016" t="s">
        <v>391</v>
      </c>
      <c r="BW117" s="1016"/>
      <c r="BX117" s="1016"/>
      <c r="BY117" s="1016"/>
      <c r="BZ117" s="1016"/>
      <c r="CA117" s="1016" t="s">
        <v>438</v>
      </c>
      <c r="CB117" s="1016"/>
      <c r="CC117" s="1016"/>
      <c r="CD117" s="1016"/>
      <c r="CE117" s="1016"/>
      <c r="CF117" s="1010" t="s">
        <v>391</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442</v>
      </c>
      <c r="DH117" s="1055"/>
      <c r="DI117" s="1055"/>
      <c r="DJ117" s="1055"/>
      <c r="DK117" s="1056"/>
      <c r="DL117" s="1057" t="s">
        <v>391</v>
      </c>
      <c r="DM117" s="1055"/>
      <c r="DN117" s="1055"/>
      <c r="DO117" s="1055"/>
      <c r="DP117" s="1056"/>
      <c r="DQ117" s="1057" t="s">
        <v>442</v>
      </c>
      <c r="DR117" s="1055"/>
      <c r="DS117" s="1055"/>
      <c r="DT117" s="1055"/>
      <c r="DU117" s="1056"/>
      <c r="DV117" s="1058" t="s">
        <v>442</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305</v>
      </c>
      <c r="AL118" s="981"/>
      <c r="AM118" s="981"/>
      <c r="AN118" s="981"/>
      <c r="AO118" s="982"/>
      <c r="AP118" s="1067" t="s">
        <v>431</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438</v>
      </c>
      <c r="BR118" s="1094"/>
      <c r="BS118" s="1094"/>
      <c r="BT118" s="1094"/>
      <c r="BU118" s="1094"/>
      <c r="BV118" s="1094" t="s">
        <v>438</v>
      </c>
      <c r="BW118" s="1094"/>
      <c r="BX118" s="1094"/>
      <c r="BY118" s="1094"/>
      <c r="BZ118" s="1094"/>
      <c r="CA118" s="1094" t="s">
        <v>438</v>
      </c>
      <c r="CB118" s="1094"/>
      <c r="CC118" s="1094"/>
      <c r="CD118" s="1094"/>
      <c r="CE118" s="1094"/>
      <c r="CF118" s="1010" t="s">
        <v>437</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438</v>
      </c>
      <c r="DH118" s="1055"/>
      <c r="DI118" s="1055"/>
      <c r="DJ118" s="1055"/>
      <c r="DK118" s="1056"/>
      <c r="DL118" s="1057" t="s">
        <v>440</v>
      </c>
      <c r="DM118" s="1055"/>
      <c r="DN118" s="1055"/>
      <c r="DO118" s="1055"/>
      <c r="DP118" s="1056"/>
      <c r="DQ118" s="1057" t="s">
        <v>391</v>
      </c>
      <c r="DR118" s="1055"/>
      <c r="DS118" s="1055"/>
      <c r="DT118" s="1055"/>
      <c r="DU118" s="1056"/>
      <c r="DV118" s="1058" t="s">
        <v>391</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391</v>
      </c>
      <c r="AB119" s="988"/>
      <c r="AC119" s="988"/>
      <c r="AD119" s="988"/>
      <c r="AE119" s="989"/>
      <c r="AF119" s="990" t="s">
        <v>438</v>
      </c>
      <c r="AG119" s="988"/>
      <c r="AH119" s="988"/>
      <c r="AI119" s="988"/>
      <c r="AJ119" s="989"/>
      <c r="AK119" s="990" t="s">
        <v>411</v>
      </c>
      <c r="AL119" s="988"/>
      <c r="AM119" s="988"/>
      <c r="AN119" s="988"/>
      <c r="AO119" s="989"/>
      <c r="AP119" s="991" t="s">
        <v>437</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471</v>
      </c>
      <c r="BP119" s="1102"/>
      <c r="BQ119" s="1093">
        <v>12556238</v>
      </c>
      <c r="BR119" s="1094"/>
      <c r="BS119" s="1094"/>
      <c r="BT119" s="1094"/>
      <c r="BU119" s="1094"/>
      <c r="BV119" s="1094">
        <v>12477825</v>
      </c>
      <c r="BW119" s="1094"/>
      <c r="BX119" s="1094"/>
      <c r="BY119" s="1094"/>
      <c r="BZ119" s="1094"/>
      <c r="CA119" s="1094">
        <v>11837046</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411</v>
      </c>
      <c r="DH119" s="1080"/>
      <c r="DI119" s="1080"/>
      <c r="DJ119" s="1080"/>
      <c r="DK119" s="1081"/>
      <c r="DL119" s="1079" t="s">
        <v>438</v>
      </c>
      <c r="DM119" s="1080"/>
      <c r="DN119" s="1080"/>
      <c r="DO119" s="1080"/>
      <c r="DP119" s="1081"/>
      <c r="DQ119" s="1079" t="s">
        <v>465</v>
      </c>
      <c r="DR119" s="1080"/>
      <c r="DS119" s="1080"/>
      <c r="DT119" s="1080"/>
      <c r="DU119" s="1081"/>
      <c r="DV119" s="1082" t="s">
        <v>443</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438</v>
      </c>
      <c r="AB120" s="1055"/>
      <c r="AC120" s="1055"/>
      <c r="AD120" s="1055"/>
      <c r="AE120" s="1056"/>
      <c r="AF120" s="1057" t="s">
        <v>438</v>
      </c>
      <c r="AG120" s="1055"/>
      <c r="AH120" s="1055"/>
      <c r="AI120" s="1055"/>
      <c r="AJ120" s="1056"/>
      <c r="AK120" s="1057" t="s">
        <v>443</v>
      </c>
      <c r="AL120" s="1055"/>
      <c r="AM120" s="1055"/>
      <c r="AN120" s="1055"/>
      <c r="AO120" s="1056"/>
      <c r="AP120" s="1058" t="s">
        <v>450</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1914124</v>
      </c>
      <c r="BR120" s="1023"/>
      <c r="BS120" s="1023"/>
      <c r="BT120" s="1023"/>
      <c r="BU120" s="1023"/>
      <c r="BV120" s="1023">
        <v>1913888</v>
      </c>
      <c r="BW120" s="1023"/>
      <c r="BX120" s="1023"/>
      <c r="BY120" s="1023"/>
      <c r="BZ120" s="1023"/>
      <c r="CA120" s="1023">
        <v>1915875</v>
      </c>
      <c r="CB120" s="1023"/>
      <c r="CC120" s="1023"/>
      <c r="CD120" s="1023"/>
      <c r="CE120" s="1023"/>
      <c r="CF120" s="1037">
        <v>45.5</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t="s">
        <v>440</v>
      </c>
      <c r="DH120" s="1023"/>
      <c r="DI120" s="1023"/>
      <c r="DJ120" s="1023"/>
      <c r="DK120" s="1023"/>
      <c r="DL120" s="1023">
        <v>4163923</v>
      </c>
      <c r="DM120" s="1023"/>
      <c r="DN120" s="1023"/>
      <c r="DO120" s="1023"/>
      <c r="DP120" s="1023"/>
      <c r="DQ120" s="1023">
        <v>3490591</v>
      </c>
      <c r="DR120" s="1023"/>
      <c r="DS120" s="1023"/>
      <c r="DT120" s="1023"/>
      <c r="DU120" s="1023"/>
      <c r="DV120" s="1024">
        <v>82.9</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440</v>
      </c>
      <c r="AB121" s="1055"/>
      <c r="AC121" s="1055"/>
      <c r="AD121" s="1055"/>
      <c r="AE121" s="1056"/>
      <c r="AF121" s="1057" t="s">
        <v>438</v>
      </c>
      <c r="AG121" s="1055"/>
      <c r="AH121" s="1055"/>
      <c r="AI121" s="1055"/>
      <c r="AJ121" s="1056"/>
      <c r="AK121" s="1057" t="s">
        <v>391</v>
      </c>
      <c r="AL121" s="1055"/>
      <c r="AM121" s="1055"/>
      <c r="AN121" s="1055"/>
      <c r="AO121" s="1056"/>
      <c r="AP121" s="1058" t="s">
        <v>437</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t="s">
        <v>438</v>
      </c>
      <c r="BR121" s="1016"/>
      <c r="BS121" s="1016"/>
      <c r="BT121" s="1016"/>
      <c r="BU121" s="1016"/>
      <c r="BV121" s="1016" t="s">
        <v>450</v>
      </c>
      <c r="BW121" s="1016"/>
      <c r="BX121" s="1016"/>
      <c r="BY121" s="1016"/>
      <c r="BZ121" s="1016"/>
      <c r="CA121" s="1016" t="s">
        <v>450</v>
      </c>
      <c r="CB121" s="1016"/>
      <c r="CC121" s="1016"/>
      <c r="CD121" s="1016"/>
      <c r="CE121" s="1016"/>
      <c r="CF121" s="1010" t="s">
        <v>438</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v>4376</v>
      </c>
      <c r="DH121" s="1016"/>
      <c r="DI121" s="1016"/>
      <c r="DJ121" s="1016"/>
      <c r="DK121" s="1016"/>
      <c r="DL121" s="1016">
        <v>6384</v>
      </c>
      <c r="DM121" s="1016"/>
      <c r="DN121" s="1016"/>
      <c r="DO121" s="1016"/>
      <c r="DP121" s="1016"/>
      <c r="DQ121" s="1016">
        <v>8131</v>
      </c>
      <c r="DR121" s="1016"/>
      <c r="DS121" s="1016"/>
      <c r="DT121" s="1016"/>
      <c r="DU121" s="1016"/>
      <c r="DV121" s="1017">
        <v>0.2</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438</v>
      </c>
      <c r="AB122" s="1055"/>
      <c r="AC122" s="1055"/>
      <c r="AD122" s="1055"/>
      <c r="AE122" s="1056"/>
      <c r="AF122" s="1057" t="s">
        <v>391</v>
      </c>
      <c r="AG122" s="1055"/>
      <c r="AH122" s="1055"/>
      <c r="AI122" s="1055"/>
      <c r="AJ122" s="1056"/>
      <c r="AK122" s="1057" t="s">
        <v>438</v>
      </c>
      <c r="AL122" s="1055"/>
      <c r="AM122" s="1055"/>
      <c r="AN122" s="1055"/>
      <c r="AO122" s="1056"/>
      <c r="AP122" s="1058" t="s">
        <v>438</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7363630</v>
      </c>
      <c r="BR122" s="1094"/>
      <c r="BS122" s="1094"/>
      <c r="BT122" s="1094"/>
      <c r="BU122" s="1094"/>
      <c r="BV122" s="1094">
        <v>7256761</v>
      </c>
      <c r="BW122" s="1094"/>
      <c r="BX122" s="1094"/>
      <c r="BY122" s="1094"/>
      <c r="BZ122" s="1094"/>
      <c r="CA122" s="1094">
        <v>7079262</v>
      </c>
      <c r="CB122" s="1094"/>
      <c r="CC122" s="1094"/>
      <c r="CD122" s="1094"/>
      <c r="CE122" s="1094"/>
      <c r="CF122" s="1114">
        <v>168.2</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t="s">
        <v>391</v>
      </c>
      <c r="DH122" s="1016"/>
      <c r="DI122" s="1016"/>
      <c r="DJ122" s="1016"/>
      <c r="DK122" s="1016"/>
      <c r="DL122" s="1016" t="s">
        <v>465</v>
      </c>
      <c r="DM122" s="1016"/>
      <c r="DN122" s="1016"/>
      <c r="DO122" s="1016"/>
      <c r="DP122" s="1016"/>
      <c r="DQ122" s="1016" t="s">
        <v>465</v>
      </c>
      <c r="DR122" s="1016"/>
      <c r="DS122" s="1016"/>
      <c r="DT122" s="1016"/>
      <c r="DU122" s="1016"/>
      <c r="DV122" s="1017" t="s">
        <v>437</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437</v>
      </c>
      <c r="AB123" s="1055"/>
      <c r="AC123" s="1055"/>
      <c r="AD123" s="1055"/>
      <c r="AE123" s="1056"/>
      <c r="AF123" s="1057" t="s">
        <v>241</v>
      </c>
      <c r="AG123" s="1055"/>
      <c r="AH123" s="1055"/>
      <c r="AI123" s="1055"/>
      <c r="AJ123" s="1056"/>
      <c r="AK123" s="1057" t="s">
        <v>438</v>
      </c>
      <c r="AL123" s="1055"/>
      <c r="AM123" s="1055"/>
      <c r="AN123" s="1055"/>
      <c r="AO123" s="1056"/>
      <c r="AP123" s="1058" t="s">
        <v>465</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482</v>
      </c>
      <c r="BP123" s="1102"/>
      <c r="BQ123" s="1161">
        <v>9277754</v>
      </c>
      <c r="BR123" s="1162"/>
      <c r="BS123" s="1162"/>
      <c r="BT123" s="1162"/>
      <c r="BU123" s="1162"/>
      <c r="BV123" s="1162">
        <v>9170649</v>
      </c>
      <c r="BW123" s="1162"/>
      <c r="BX123" s="1162"/>
      <c r="BY123" s="1162"/>
      <c r="BZ123" s="1162"/>
      <c r="CA123" s="1162">
        <v>8995137</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437</v>
      </c>
      <c r="DH123" s="1055"/>
      <c r="DI123" s="1055"/>
      <c r="DJ123" s="1055"/>
      <c r="DK123" s="1056"/>
      <c r="DL123" s="1057" t="s">
        <v>391</v>
      </c>
      <c r="DM123" s="1055"/>
      <c r="DN123" s="1055"/>
      <c r="DO123" s="1055"/>
      <c r="DP123" s="1056"/>
      <c r="DQ123" s="1057" t="s">
        <v>391</v>
      </c>
      <c r="DR123" s="1055"/>
      <c r="DS123" s="1055"/>
      <c r="DT123" s="1055"/>
      <c r="DU123" s="1056"/>
      <c r="DV123" s="1058" t="s">
        <v>440</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465</v>
      </c>
      <c r="AB124" s="1055"/>
      <c r="AC124" s="1055"/>
      <c r="AD124" s="1055"/>
      <c r="AE124" s="1056"/>
      <c r="AF124" s="1057" t="s">
        <v>411</v>
      </c>
      <c r="AG124" s="1055"/>
      <c r="AH124" s="1055"/>
      <c r="AI124" s="1055"/>
      <c r="AJ124" s="1056"/>
      <c r="AK124" s="1057" t="s">
        <v>465</v>
      </c>
      <c r="AL124" s="1055"/>
      <c r="AM124" s="1055"/>
      <c r="AN124" s="1055"/>
      <c r="AO124" s="1056"/>
      <c r="AP124" s="1058" t="s">
        <v>411</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81</v>
      </c>
      <c r="BR124" s="1124"/>
      <c r="BS124" s="1124"/>
      <c r="BT124" s="1124"/>
      <c r="BU124" s="1124"/>
      <c r="BV124" s="1124">
        <v>81.5</v>
      </c>
      <c r="BW124" s="1124"/>
      <c r="BX124" s="1124"/>
      <c r="BY124" s="1124"/>
      <c r="BZ124" s="1124"/>
      <c r="CA124" s="1124">
        <v>67.5</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4190959</v>
      </c>
      <c r="DH124" s="1080"/>
      <c r="DI124" s="1080"/>
      <c r="DJ124" s="1080"/>
      <c r="DK124" s="1081"/>
      <c r="DL124" s="1079" t="s">
        <v>485</v>
      </c>
      <c r="DM124" s="1080"/>
      <c r="DN124" s="1080"/>
      <c r="DO124" s="1080"/>
      <c r="DP124" s="1081"/>
      <c r="DQ124" s="1079" t="s">
        <v>411</v>
      </c>
      <c r="DR124" s="1080"/>
      <c r="DS124" s="1080"/>
      <c r="DT124" s="1080"/>
      <c r="DU124" s="1081"/>
      <c r="DV124" s="1082" t="s">
        <v>442</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443</v>
      </c>
      <c r="AB125" s="1055"/>
      <c r="AC125" s="1055"/>
      <c r="AD125" s="1055"/>
      <c r="AE125" s="1056"/>
      <c r="AF125" s="1057" t="s">
        <v>411</v>
      </c>
      <c r="AG125" s="1055"/>
      <c r="AH125" s="1055"/>
      <c r="AI125" s="1055"/>
      <c r="AJ125" s="1056"/>
      <c r="AK125" s="1057" t="s">
        <v>465</v>
      </c>
      <c r="AL125" s="1055"/>
      <c r="AM125" s="1055"/>
      <c r="AN125" s="1055"/>
      <c r="AO125" s="1056"/>
      <c r="AP125" s="1058" t="s">
        <v>465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440</v>
      </c>
      <c r="DH125" s="1023"/>
      <c r="DI125" s="1023"/>
      <c r="DJ125" s="1023"/>
      <c r="DK125" s="1023"/>
      <c r="DL125" s="1023" t="s">
        <v>391</v>
      </c>
      <c r="DM125" s="1023"/>
      <c r="DN125" s="1023"/>
      <c r="DO125" s="1023"/>
      <c r="DP125" s="1023"/>
      <c r="DQ125" s="1023" t="s">
        <v>443</v>
      </c>
      <c r="DR125" s="1023"/>
      <c r="DS125" s="1023"/>
      <c r="DT125" s="1023"/>
      <c r="DU125" s="1023"/>
      <c r="DV125" s="1024" t="s">
        <v>438</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391</v>
      </c>
      <c r="AB126" s="1055"/>
      <c r="AC126" s="1055"/>
      <c r="AD126" s="1055"/>
      <c r="AE126" s="1056"/>
      <c r="AF126" s="1057" t="s">
        <v>391</v>
      </c>
      <c r="AG126" s="1055"/>
      <c r="AH126" s="1055"/>
      <c r="AI126" s="1055"/>
      <c r="AJ126" s="1056"/>
      <c r="AK126" s="1057" t="s">
        <v>465</v>
      </c>
      <c r="AL126" s="1055"/>
      <c r="AM126" s="1055"/>
      <c r="AN126" s="1055"/>
      <c r="AO126" s="1056"/>
      <c r="AP126" s="1058" t="s">
        <v>391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465</v>
      </c>
      <c r="DH126" s="1016"/>
      <c r="DI126" s="1016"/>
      <c r="DJ126" s="1016"/>
      <c r="DK126" s="1016"/>
      <c r="DL126" s="1016" t="s">
        <v>442</v>
      </c>
      <c r="DM126" s="1016"/>
      <c r="DN126" s="1016"/>
      <c r="DO126" s="1016"/>
      <c r="DP126" s="1016"/>
      <c r="DQ126" s="1016" t="s">
        <v>411</v>
      </c>
      <c r="DR126" s="1016"/>
      <c r="DS126" s="1016"/>
      <c r="DT126" s="1016"/>
      <c r="DU126" s="1016"/>
      <c r="DV126" s="1017" t="s">
        <v>391</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443</v>
      </c>
      <c r="AB127" s="1055"/>
      <c r="AC127" s="1055"/>
      <c r="AD127" s="1055"/>
      <c r="AE127" s="1056"/>
      <c r="AF127" s="1057" t="s">
        <v>440</v>
      </c>
      <c r="AG127" s="1055"/>
      <c r="AH127" s="1055"/>
      <c r="AI127" s="1055"/>
      <c r="AJ127" s="1056"/>
      <c r="AK127" s="1057" t="s">
        <v>391</v>
      </c>
      <c r="AL127" s="1055"/>
      <c r="AM127" s="1055"/>
      <c r="AN127" s="1055"/>
      <c r="AO127" s="1056"/>
      <c r="AP127" s="1058" t="s">
        <v>465</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440</v>
      </c>
      <c r="DH127" s="1016"/>
      <c r="DI127" s="1016"/>
      <c r="DJ127" s="1016"/>
      <c r="DK127" s="1016"/>
      <c r="DL127" s="1016" t="s">
        <v>411</v>
      </c>
      <c r="DM127" s="1016"/>
      <c r="DN127" s="1016"/>
      <c r="DO127" s="1016"/>
      <c r="DP127" s="1016"/>
      <c r="DQ127" s="1016" t="s">
        <v>391</v>
      </c>
      <c r="DR127" s="1016"/>
      <c r="DS127" s="1016"/>
      <c r="DT127" s="1016"/>
      <c r="DU127" s="1016"/>
      <c r="DV127" s="1017" t="s">
        <v>485</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t="s">
        <v>391</v>
      </c>
      <c r="AB128" s="1144"/>
      <c r="AC128" s="1144"/>
      <c r="AD128" s="1144"/>
      <c r="AE128" s="1145"/>
      <c r="AF128" s="1146" t="s">
        <v>241</v>
      </c>
      <c r="AG128" s="1144"/>
      <c r="AH128" s="1144"/>
      <c r="AI128" s="1144"/>
      <c r="AJ128" s="1145"/>
      <c r="AK128" s="1146" t="s">
        <v>465</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443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391</v>
      </c>
      <c r="DH128" s="1136"/>
      <c r="DI128" s="1136"/>
      <c r="DJ128" s="1136"/>
      <c r="DK128" s="1136"/>
      <c r="DL128" s="1136" t="s">
        <v>411</v>
      </c>
      <c r="DM128" s="1136"/>
      <c r="DN128" s="1136"/>
      <c r="DO128" s="1136"/>
      <c r="DP128" s="1136"/>
      <c r="DQ128" s="1136" t="s">
        <v>442</v>
      </c>
      <c r="DR128" s="1136"/>
      <c r="DS128" s="1136"/>
      <c r="DT128" s="1136"/>
      <c r="DU128" s="1136"/>
      <c r="DV128" s="1137" t="s">
        <v>442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4641679</v>
      </c>
      <c r="AB129" s="1055"/>
      <c r="AC129" s="1055"/>
      <c r="AD129" s="1055"/>
      <c r="AE129" s="1056"/>
      <c r="AF129" s="1057">
        <v>4633741</v>
      </c>
      <c r="AG129" s="1055"/>
      <c r="AH129" s="1055"/>
      <c r="AI129" s="1055"/>
      <c r="AJ129" s="1056"/>
      <c r="AK129" s="1057">
        <v>4795482</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391</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596143</v>
      </c>
      <c r="AB130" s="1055"/>
      <c r="AC130" s="1055"/>
      <c r="AD130" s="1055"/>
      <c r="AE130" s="1056"/>
      <c r="AF130" s="1057">
        <v>577131</v>
      </c>
      <c r="AG130" s="1055"/>
      <c r="AH130" s="1055"/>
      <c r="AI130" s="1055"/>
      <c r="AJ130" s="1056"/>
      <c r="AK130" s="1057">
        <v>586986</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4045536</v>
      </c>
      <c r="AB131" s="1080"/>
      <c r="AC131" s="1080"/>
      <c r="AD131" s="1080"/>
      <c r="AE131" s="1081"/>
      <c r="AF131" s="1079">
        <v>4056610</v>
      </c>
      <c r="AG131" s="1080"/>
      <c r="AH131" s="1080"/>
      <c r="AI131" s="1080"/>
      <c r="AJ131" s="1081"/>
      <c r="AK131" s="1079">
        <v>4208496</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67.5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6.7106558930000002</v>
      </c>
      <c r="AB132" s="1196"/>
      <c r="AC132" s="1196"/>
      <c r="AD132" s="1196"/>
      <c r="AE132" s="1197"/>
      <c r="AF132" s="1198">
        <v>6.133816167</v>
      </c>
      <c r="AG132" s="1196"/>
      <c r="AH132" s="1196"/>
      <c r="AI132" s="1196"/>
      <c r="AJ132" s="1197"/>
      <c r="AK132" s="1198">
        <v>5.1639112880000004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6.5</v>
      </c>
      <c r="AB133" s="1179"/>
      <c r="AC133" s="1179"/>
      <c r="AD133" s="1179"/>
      <c r="AE133" s="1180"/>
      <c r="AF133" s="1178">
        <v>6.4</v>
      </c>
      <c r="AG133" s="1179"/>
      <c r="AH133" s="1179"/>
      <c r="AI133" s="1179"/>
      <c r="AJ133" s="1180"/>
      <c r="AK133" s="1178">
        <v>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f/z9EF8fgvEDvS1SqOPpXzmmvN7+2oZ1vq7ev+OSo0VThvMQVXflvxnhK4cISNX9MOe8dZM/FWQ7MBty5ZQ2w==" saltValue="L3x/ahL5hiVmf/t+hvp6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ed1wSzLD7P2hdS2SoJRT4ooVvATsbMitf+R35BMlJSgOkfN7pS1jqf3MlIsoIJ/KCjJUnEffDF0A9GfMl9SSg==" saltValue="uQABqZ80Ycpnh9uedfvG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QVVlnsFTnnANyyi/ctPVlWbSNOeSNbU95V5fuLHRj2VCqUzfQnDcAlPO1CH5aksROh7boybPn+fIuSEpe9ABg==" saltValue="ipcbqzXKL3MqXn9vo/fJ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942413</v>
      </c>
      <c r="AP9" s="314">
        <v>42651</v>
      </c>
      <c r="AQ9" s="315">
        <v>63681</v>
      </c>
      <c r="AR9" s="316">
        <v>-33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292035</v>
      </c>
      <c r="AP10" s="317">
        <v>13217</v>
      </c>
      <c r="AQ10" s="318">
        <v>8003</v>
      </c>
      <c r="AR10" s="319">
        <v>65.2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t="s">
        <v>520</v>
      </c>
      <c r="AP11" s="317" t="s">
        <v>520</v>
      </c>
      <c r="AQ11" s="318">
        <v>360</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520</v>
      </c>
      <c r="AP12" s="317" t="s">
        <v>520</v>
      </c>
      <c r="AQ12" s="318">
        <v>18</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20663</v>
      </c>
      <c r="AP13" s="317">
        <v>935</v>
      </c>
      <c r="AQ13" s="318">
        <v>2539</v>
      </c>
      <c r="AR13" s="319">
        <v>-63.2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8207</v>
      </c>
      <c r="AP14" s="317">
        <v>371</v>
      </c>
      <c r="AQ14" s="318">
        <v>1117</v>
      </c>
      <c r="AR14" s="319">
        <v>-66.8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-62257</v>
      </c>
      <c r="AP15" s="317">
        <v>-2818</v>
      </c>
      <c r="AQ15" s="318">
        <v>-4412</v>
      </c>
      <c r="AR15" s="319">
        <v>-36.1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1201061</v>
      </c>
      <c r="AP16" s="317">
        <v>54356</v>
      </c>
      <c r="AQ16" s="318">
        <v>71307</v>
      </c>
      <c r="AR16" s="319">
        <v>-23.8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5.0199999999999996</v>
      </c>
      <c r="AP21" s="331">
        <v>6.49</v>
      </c>
      <c r="AQ21" s="332">
        <v>-1.47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97</v>
      </c>
      <c r="AP22" s="336">
        <v>97.2</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536576</v>
      </c>
      <c r="AP32" s="345">
        <v>24284</v>
      </c>
      <c r="AQ32" s="346">
        <v>31105</v>
      </c>
      <c r="AR32" s="347">
        <v>-21.9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520</v>
      </c>
      <c r="AP34" s="345" t="s">
        <v>520</v>
      </c>
      <c r="AQ34" s="346">
        <v>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234861</v>
      </c>
      <c r="AP35" s="345">
        <v>10629</v>
      </c>
      <c r="AQ35" s="346">
        <v>8747</v>
      </c>
      <c r="AR35" s="347">
        <v>21.5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32872</v>
      </c>
      <c r="AP36" s="345">
        <v>1488</v>
      </c>
      <c r="AQ36" s="346">
        <v>2193</v>
      </c>
      <c r="AR36" s="347">
        <v>-32.1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t="s">
        <v>520</v>
      </c>
      <c r="AP37" s="345" t="s">
        <v>520</v>
      </c>
      <c r="AQ37" s="346">
        <v>863</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t="s">
        <v>520</v>
      </c>
      <c r="AP39" s="345" t="s">
        <v>520</v>
      </c>
      <c r="AQ39" s="346">
        <v>-3092</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-586986</v>
      </c>
      <c r="AP40" s="345">
        <v>-26565</v>
      </c>
      <c r="AQ40" s="346">
        <v>-27116</v>
      </c>
      <c r="AR40" s="347">
        <v>-2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217323</v>
      </c>
      <c r="AP41" s="345">
        <v>9835</v>
      </c>
      <c r="AQ41" s="346">
        <v>12702</v>
      </c>
      <c r="AR41" s="347">
        <v>-22.6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787536</v>
      </c>
      <c r="AN51" s="367">
        <v>35078</v>
      </c>
      <c r="AO51" s="368">
        <v>10</v>
      </c>
      <c r="AP51" s="369">
        <v>47738</v>
      </c>
      <c r="AQ51" s="370">
        <v>-4.4000000000000004</v>
      </c>
      <c r="AR51" s="371">
        <v>14.4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469189</v>
      </c>
      <c r="AN52" s="375">
        <v>20898</v>
      </c>
      <c r="AO52" s="376">
        <v>-16.399999999999999</v>
      </c>
      <c r="AP52" s="377">
        <v>24937</v>
      </c>
      <c r="AQ52" s="378">
        <v>-5.5</v>
      </c>
      <c r="AR52" s="379">
        <v>-10.9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1015128</v>
      </c>
      <c r="AN53" s="367">
        <v>45440</v>
      </c>
      <c r="AO53" s="368">
        <v>29.5</v>
      </c>
      <c r="AP53" s="369">
        <v>52191</v>
      </c>
      <c r="AQ53" s="370">
        <v>9.3000000000000007</v>
      </c>
      <c r="AR53" s="371">
        <v>20.2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586290</v>
      </c>
      <c r="AN54" s="375">
        <v>26244</v>
      </c>
      <c r="AO54" s="376">
        <v>25.6</v>
      </c>
      <c r="AP54" s="377">
        <v>24843</v>
      </c>
      <c r="AQ54" s="378">
        <v>-0.4</v>
      </c>
      <c r="AR54" s="379">
        <v>26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407082</v>
      </c>
      <c r="AN55" s="367">
        <v>18277</v>
      </c>
      <c r="AO55" s="368">
        <v>-59.8</v>
      </c>
      <c r="AP55" s="369">
        <v>47387</v>
      </c>
      <c r="AQ55" s="370">
        <v>-9.1999999999999993</v>
      </c>
      <c r="AR55" s="371">
        <v>-50.6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109272</v>
      </c>
      <c r="AN56" s="375">
        <v>4906</v>
      </c>
      <c r="AO56" s="376">
        <v>-81.3</v>
      </c>
      <c r="AP56" s="377">
        <v>24928</v>
      </c>
      <c r="AQ56" s="378">
        <v>0.3</v>
      </c>
      <c r="AR56" s="379">
        <v>-81.599999999999994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330086</v>
      </c>
      <c r="AN57" s="367">
        <v>14851</v>
      </c>
      <c r="AO57" s="368">
        <v>-18.7</v>
      </c>
      <c r="AP57" s="369">
        <v>51264</v>
      </c>
      <c r="AQ57" s="370">
        <v>8.1999999999999993</v>
      </c>
      <c r="AR57" s="371">
        <v>-26.9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143745</v>
      </c>
      <c r="AN58" s="375">
        <v>6467</v>
      </c>
      <c r="AO58" s="376">
        <v>31.8</v>
      </c>
      <c r="AP58" s="377">
        <v>26040</v>
      </c>
      <c r="AQ58" s="378">
        <v>4.5</v>
      </c>
      <c r="AR58" s="379">
        <v>27.3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275236</v>
      </c>
      <c r="AN59" s="367">
        <v>12456</v>
      </c>
      <c r="AO59" s="368">
        <v>-16.100000000000001</v>
      </c>
      <c r="AP59" s="369">
        <v>52068</v>
      </c>
      <c r="AQ59" s="370">
        <v>1.6</v>
      </c>
      <c r="AR59" s="371">
        <v>-17.7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217468</v>
      </c>
      <c r="AN60" s="375">
        <v>9842</v>
      </c>
      <c r="AO60" s="376">
        <v>52.2</v>
      </c>
      <c r="AP60" s="377">
        <v>26936</v>
      </c>
      <c r="AQ60" s="378">
        <v>3.4</v>
      </c>
      <c r="AR60" s="379">
        <v>48.8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563014</v>
      </c>
      <c r="AN61" s="382">
        <v>25220</v>
      </c>
      <c r="AO61" s="383">
        <v>-11</v>
      </c>
      <c r="AP61" s="384">
        <v>50130</v>
      </c>
      <c r="AQ61" s="385">
        <v>1.1000000000000001</v>
      </c>
      <c r="AR61" s="371">
        <v>-12.1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305193</v>
      </c>
      <c r="AN62" s="375">
        <v>13671</v>
      </c>
      <c r="AO62" s="376">
        <v>2.4</v>
      </c>
      <c r="AP62" s="377">
        <v>25537</v>
      </c>
      <c r="AQ62" s="378">
        <v>0.5</v>
      </c>
      <c r="AR62" s="379">
        <v>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1rZ0gdhzrt+ESVa1H3GNvw7SFm6/3n0/MEytBToAVP27vz6xkATS7mjMSOmYCVIDc47fLkOyM64FDE4iDvsMQ==" saltValue="a5V5MCnIc+xlFA7nCK7bU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QekeVTHXH9GJ3T8Bzg/1JAEBxQdot/+2avSXJ07T8776eZ0NpiyK256elYC+o2wpoCYyV2UX/RqrvT5klDqRww==" saltValue="HoOkKofruSZpv07DoUED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CUnZACluR0n9d/ZVga2v3EAHTwYIk6XSfZ0uTRTHxcs6VsLmKwg4ro3shdmaQ+LyJctb6ss6GGR8mtgQpvROrw==" saltValue="d9dbb/g8sd9rdDEizOou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14.22</v>
      </c>
      <c r="G47" s="12">
        <v>14.44</v>
      </c>
      <c r="H47" s="12">
        <v>14.13</v>
      </c>
      <c r="I47" s="12">
        <v>14.96</v>
      </c>
      <c r="J47" s="13">
        <v>12.65</v>
      </c>
    </row>
    <row r="48" spans="2:10" ht="57.75" customHeight="1" x14ac:dyDescent="0.15">
      <c r="B48" s="14"/>
      <c r="C48" s="1240" t="s">
        <v>4</v>
      </c>
      <c r="D48" s="1240"/>
      <c r="E48" s="1241"/>
      <c r="F48" s="15">
        <v>7.87</v>
      </c>
      <c r="G48" s="16">
        <v>8.35</v>
      </c>
      <c r="H48" s="16">
        <v>10</v>
      </c>
      <c r="I48" s="16">
        <v>7.31</v>
      </c>
      <c r="J48" s="17">
        <v>8.77</v>
      </c>
    </row>
    <row r="49" spans="2:10" ht="57.75" customHeight="1" thickBot="1" x14ac:dyDescent="0.2">
      <c r="B49" s="18"/>
      <c r="C49" s="1242" t="s">
        <v>5</v>
      </c>
      <c r="D49" s="1242"/>
      <c r="E49" s="1243"/>
      <c r="F49" s="19" t="s">
        <v>567</v>
      </c>
      <c r="G49" s="20">
        <v>0.82</v>
      </c>
      <c r="H49" s="20">
        <v>1.54</v>
      </c>
      <c r="I49" s="20" t="s">
        <v>568</v>
      </c>
      <c r="J49" s="21" t="s">
        <v>569</v>
      </c>
    </row>
    <row r="50" spans="2:10" ht="13.5" customHeight="1" x14ac:dyDescent="0.15"/>
  </sheetData>
  <sheetProtection algorithmName="SHA-512" hashValue="5h8s8sep2JULUDIPjJYy8siegOn5xFhi8Dsm03WZ71CSaLlGTJ27zK4xgI6AmaU238qyCFH6Ag8/SyLCRS6nww==" saltValue="+u497vVvivgvh/z6yHa7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2022-03-03T00:24:31Z</cp:lastPrinted>
  <dcterms:created xsi:type="dcterms:W3CDTF">2022-02-02T05:17:28Z</dcterms:created>
  <dcterms:modified xsi:type="dcterms:W3CDTF">2022-09-28T05:47:18Z</dcterms:modified>
  <cp:category/>
</cp:coreProperties>
</file>