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<sst xmlns="http://schemas.openxmlformats.org/spreadsheetml/2006/main" count="1181" uniqueCount="622">
  <si>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</si>
  <si>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</si>
  <si>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</si>
  <si>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</si>
  <si>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</si>
  <si>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</si>
  <si>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</si>
  <si>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</si>
  <si>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</si>
  <si>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</si>
  <si>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</si>
  <si>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</si>
  <si>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</si>
  <si>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</si>
  <si>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</si>
  <si>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</si>
  <si>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</si>
  <si>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</si>
  <si>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</si>
  <si>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</si>
  <si>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</si>
  <si>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</si>
  <si>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</si>
  <si>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</si>
  <si>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</si>
  <si>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</si>
  <si>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</si>
  <si>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</si>
  <si>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</si>
  <si>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</si>
  <si>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</si>
  <si>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</si>
  <si>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</si>
  <si>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</si>
  <si>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</si>
  <si>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</si>
  <si>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</si>
  <si>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</si>
  <si>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</si>
  <si>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</si>
  <si>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</si>
  <si>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</si>
  <si>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</si>
  <si>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</si>
  <si>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</si>
  <si>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</si>
  <si>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</si>
  <si>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</si>
  <si>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</si>
  <si>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</si>
  <si>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</si>
  <si>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</si>
  <si>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</si>
  <si>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</si>
  <si>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</si>
  <si>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</si>
  <si>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</si>
  <si>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</si>
  <si>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</si>
  <si>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</si>
  <si>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</si>
  <si>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</si>
  <si>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</si>
  <si>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</si>
  <si>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</si>
  <si>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</si>
  <si>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</si>
  <si>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</si>
  <si>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</si>
  <si>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</si>
  <si>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</si>
  <si>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</si>
  <si>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</si>
  <si>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</si>
  <si>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</si>
  <si>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</si>
  <si>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</si>
  <si>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</si>
  <si>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</si>
  <si>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</si>
  <si>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</si>
  <si>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</si>
  <si>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</si>
  <si>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</si>
  <si>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</si>
  <si>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</si>
  <si>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</si>
  <si>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</si>
  <si>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</si>
  <si>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</si>
  <si>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</si>
  <si>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</si>
  <si>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</si>
  <si>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</si>
  <si>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</si>
  <si>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</si>
  <si>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</si>
  <si>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</si>
  <si>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</si>
  <si>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</si>
  <si>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</si>
  <si>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</si>
  <si>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</si>
  <si>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</si>
  <si>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</si>
  <si>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</si>
  <si>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</si>
  <si>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</si>
  <si>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</si>
  <si>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</si>
  <si>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</si>
  <si>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</si>
  <si>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</si>
  <si>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</si>
  <si>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</si>
  <si>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</si>
  <si>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</si>
  <si>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</si>
  <si>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</si>
  <si>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</si>
  <si>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</si>
  <si>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</si>
  <si>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</si>
  <si>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</si>
  <si>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</si>
  <si>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</si>
  <si>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</si>
  <si>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</si>
  <si>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</si>
  <si>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</si>
  <si>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</si>
  <si>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</si>
  <si>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</si>
  <si>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</si>
  <si>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</si>
  <si>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</si>
  <si>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</si>
  <si>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</si>
  <si>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</si>
  <si>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</si>
  <si>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</si>
  <si>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</si>
  <si>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</si>
  <si>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</si>
  <si>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</si>
  <si>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</si>
  <si>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</si>
  <si>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</si>
  <si>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</si>
  <si>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</si>
  <si>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</si>
  <si>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</si>
  <si>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</si>
  <si>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</si>
  <si>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</si>
  <si>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</si>
  <si>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</si>
  <si>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</si>
  <si>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</si>
  <si>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</si>
  <si>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</si>
  <si>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</si>
  <si>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</si>
  <si>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</si>
  <si>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</si>
  <si>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</si>
  <si>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</si>
  <si>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</si>
  <si>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</si>
  <si>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</si>
  <si>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</si>
  <si>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</si>
  <si>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</si>
  <si>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</si>
  <si>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</si>
  <si>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</si>
  <si>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</si>
  <si>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</si>
  <si>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</si>
  <si>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</si>
  <si>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</si>
  <si>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</si>
  <si>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</si>
  <si>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</si>
  <si>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</si>
  <si>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</si>
  <si>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</si>
  <si>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</si>
  <si>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</si>
  <si>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</si>
  <si>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</si>
  <si>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</si>
  <si>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</si>
  <si>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</si>
  <si>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</si>
  <si>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</si>
  <si>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</si>
  <si>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</si>
  <si>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</si>
  <si>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</si>
  <si>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</si>
  <si>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</si>
  <si>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</si>
  <si>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</si>
  <si>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</si>
  <si>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</si>
  <si>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</si>
  <si>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</si>
  <si>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</si>
  <si>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</si>
  <si>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</si>
  <si>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</si>
  <si>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</si>
  <si>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</si>
  <si>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</si>
  <si>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</si>
  <si>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</si>
  <si>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岐阜県海津市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</si>
  <si>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</si>
  <si>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</si>
  <si>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</si>
  <si>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</si>
  <si>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</si>
  <si>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</si>
  <si>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</si>
  <si>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</si>
  <si>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</si>
  <si>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</si>
  <si>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</si>
  <si>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</si>
  <si>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</si>
  <si>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</si>
  <si>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</si>
  <si>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</si>
  <si>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</si>
  <si>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</si>
  <si>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</si>
  <si>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</si>
  <si>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</si>
  <si>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</si>
  <si>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</si>
  <si>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</si>
  <si>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</si>
  <si>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</si>
  <si>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</si>
  <si>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</si>
  <si>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</si>
  <si>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</si>
  <si>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</si>
  <si>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</si>
  <si>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</si>
  <si>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</si>
  <si>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</si>
  <si>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</si>
  <si>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</si>
  <si>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</si>
  <si>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</si>
  <si>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</si>
  <si>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</si>
  <si>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</si>
  <si>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</si>
  <si>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</si>
  <si>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</si>
  <si>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</si>
  <si>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</si>
  <si>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</si>
  <si>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</si>
  <si>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</si>
  <si>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</si>
  <si>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</si>
  <si>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</si>
  <si>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</si>
  <si>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</si>
  <si>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</si>
  <si>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</si>
  <si>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</si>
  <si>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</si>
  <si>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</si>
  <si>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</si>
  <si>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</si>
  <si>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</si>
  <si>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</si>
  <si>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</si>
  <si>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</si>
  <si>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</si>
  <si>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</si>
  <si>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</si>
  <si>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</si>
  <si>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</si>
  <si>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</si>
  <si>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</si>
  <si>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</si>
  <si>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</si>
  <si>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</si>
  <si>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</si>
  <si>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</si>
  <si>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</si>
  <si>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</si>
  <si>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</si>
  <si>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</si>
  <si>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</si>
  <si>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</si>
  <si>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</si>
  <si>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</si>
  <si>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</si>
  <si>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</si>
  <si>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</si>
  <si>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</si>
  <si>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</si>
  <si>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</si>
  <si>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</si>
  <si>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</si>
  <si>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</si>
  <si>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</si>
  <si>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</si>
  <si>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</si>
  <si>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</si>
  <si>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</si>
  <si>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</si>
  <si>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</si>
  <si>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</si>
  <si>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</si>
  <si>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</si>
  <si>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</si>
  <si>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</si>
  <si>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</si>
  <si>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</si>
  <si>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</si>
  <si>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</si>
  <si>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</si>
  <si>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</si>
  <si>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</si>
  <si>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</si>
  <si>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</si>
  <si>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</si>
  <si>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</si>
  <si>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</si>
  <si>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</si>
  <si>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</si>
  <si>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</si>
  <si>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</si>
  <si>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</si>
  <si>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</si>
  <si>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</si>
  <si>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</si>
  <si>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</si>
  <si>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</si>
  <si>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</si>
  <si>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</si>
  <si>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</si>
  <si>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</si>
  <si>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</si>
  <si>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</si>
  <si>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</si>
  <si>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</si>
  <si>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</si>
  <si>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</si>
  <si>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</si>
  <si>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</si>
  <si>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</si>
  <si>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</si>
  <si>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</si>
  <si>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</si>
  <si>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</si>
  <si>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</si>
  <si>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</si>
  <si>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</si>
  <si>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</si>
  <si>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</si>
  <si>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</si>
  <si>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</si>
  <si>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</si>
  <si>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岐阜県海津市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</si>
  <si>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</si>
  <si>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</si>
  <si>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</si>
  <si>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</si>
  <si>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</si>
  <si>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</si>
  <si>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</si>
  <si>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</si>
  <si>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</si>
  <si>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</si>
  <si>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</si>
  <si>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</si>
  <si>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</si>
  <si>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</si>
  <si>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</si>
  <si>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</si>
  <si>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</si>
  <si>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</si>
  <si>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</si>
  <si>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</si>
  <si>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クレール平田運営特別会計</t>
    <phoneticPr fontId="5"/>
  </si>
  <si>
    <t>月見の里南濃運営特別会計</t>
    <phoneticPr fontId="5"/>
  </si>
  <si>
    <t>介護老人保健施設在宅介護支援センター特別会計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</si>
  <si>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</si>
  <si>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</si>
  <si>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</si>
  <si>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</si>
  <si>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</si>
  <si>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</si>
  <si>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</si>
  <si>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</si>
  <si>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</si>
  <si>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</si>
  <si>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</si>
  <si>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</si>
  <si>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</si>
  <si>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</si>
  <si>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</si>
  <si>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</si>
  <si>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</si>
  <si>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</si>
  <si>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</si>
  <si>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</si>
  <si>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介護老人福祉施設事業特別会計</t>
    <phoneticPr fontId="5"/>
  </si>
  <si>
    <t>介護老人保健施設事業特別会計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</si>
  <si>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</si>
  <si>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</si>
  <si>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</si>
  <si>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</si>
  <si>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</si>
  <si>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</si>
  <si>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</si>
  <si>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</si>
  <si>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</si>
  <si>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</si>
  <si>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</si>
  <si>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</si>
  <si>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</si>
  <si>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</si>
  <si>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</si>
  <si>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</si>
  <si>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</si>
  <si>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</si>
  <si>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</si>
  <si>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</si>
  <si>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</si>
  <si>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</si>
  <si>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</si>
  <si>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</si>
  <si>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</si>
  <si>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</si>
  <si>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</si>
  <si>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</si>
  <si>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</si>
  <si>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</si>
  <si>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</si>
  <si>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</si>
  <si>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</si>
  <si>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</si>
  <si>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</si>
  <si>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</si>
  <si>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</si>
  <si>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</si>
  <si>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</si>
  <si>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</si>
  <si>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</si>
  <si>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</si>
  <si>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</si>
  <si>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</si>
  <si>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</si>
  <si>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</si>
  <si>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</si>
  <si>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</si>
  <si>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</si>
  <si>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</si>
  <si>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</si>
  <si>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</si>
  <si>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</si>
  <si>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</si>
  <si>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</si>
  <si>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</si>
  <si>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</si>
  <si>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</si>
  <si>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</si>
  <si>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</si>
  <si>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</si>
  <si>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</si>
  <si>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</si>
  <si>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</si>
  <si>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</si>
  <si>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</si>
  <si>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</si>
  <si>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</si>
  <si>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</si>
  <si>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</si>
  <si>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</si>
  <si>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</si>
  <si>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</si>
  <si>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</si>
  <si>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</si>
  <si>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</si>
  <si>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</si>
  <si>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</si>
  <si>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</si>
  <si>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</si>
  <si>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</si>
  <si>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</si>
  <si>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</si>
  <si>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</si>
  <si>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</si>
  <si>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</si>
  <si>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</si>
  <si>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</si>
  <si>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</si>
  <si>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</si>
  <si>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</si>
  <si>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</si>
  <si>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</si>
  <si>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</si>
  <si>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</si>
  <si>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</si>
  <si>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</si>
  <si>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</si>
  <si>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</si>
  <si>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</si>
  <si>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</si>
  <si>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</si>
  <si>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</si>
  <si>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</si>
  <si>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</si>
  <si>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</si>
  <si>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</si>
  <si>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</si>
  <si>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</si>
  <si>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</si>
  <si>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</si>
  <si>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</si>
  <si>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</si>
  <si>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</si>
  <si>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</si>
  <si>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</si>
  <si>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</si>
  <si>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</si>
  <si>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</si>
  <si>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</si>
  <si>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</si>
  <si>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</si>
  <si>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</si>
  <si>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</si>
  <si>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</si>
  <si>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</si>
  <si>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</si>
  <si>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</si>
  <si>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</si>
  <si>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</si>
  <si>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</si>
  <si>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</si>
  <si>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</si>
  <si>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</si>
  <si>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</si>
  <si>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</si>
  <si>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</si>
  <si>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</si>
  <si>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</si>
  <si>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</si>
  <si>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</si>
  <si>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</si>
  <si>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</si>
  <si>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</si>
  <si>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</si>
  <si>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</si>
  <si>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</si>
  <si>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</si>
  <si>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</si>
  <si>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</si>
  <si>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</si>
  <si>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1.63</t>
  </si>
  <si>
    <t>▲ 2.91</t>
  </si>
  <si>
    <t>▲ 1.79</t>
  </si>
  <si>
    <t>▲ 1.29</t>
  </si>
  <si>
    <t>一般会計</t>
  </si>
  <si>
    <t>水道事業会計</t>
  </si>
  <si>
    <t>下水道事業会計</t>
  </si>
  <si>
    <t>介護保険特別会計（保険事業勘定）</t>
  </si>
  <si>
    <t>介護老人保健施設事業特別会計</t>
  </si>
  <si>
    <t>国民健康保険特別会計</t>
  </si>
  <si>
    <t>介護老人福祉施設事業特別会計</t>
  </si>
  <si>
    <t>介護老人保健施設在宅介護支援センター特別会計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</si>
  <si>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</si>
  <si>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</si>
  <si>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</si>
  <si>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</si>
  <si>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</si>
  <si>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</si>
  <si>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</si>
  <si>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</si>
  <si>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</si>
  <si>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基金から714百万円繰入</t>
    <phoneticPr fontId="2"/>
  </si>
  <si>
    <t>基金から3百万円繰入</t>
    <phoneticPr fontId="2"/>
  </si>
  <si>
    <t>公共施設整備基金</t>
    <phoneticPr fontId="2"/>
  </si>
  <si>
    <t>環境施設整備基金</t>
    <phoneticPr fontId="2"/>
  </si>
  <si>
    <t>災害対策基金</t>
    <phoneticPr fontId="2"/>
  </si>
  <si>
    <t>振興事業基金</t>
    <phoneticPr fontId="2"/>
  </si>
  <si>
    <t>教育施設整備基金</t>
    <phoneticPr fontId="2"/>
  </si>
  <si>
    <t>-</t>
    <phoneticPr fontId="2"/>
  </si>
  <si>
    <t>西南濃粗大廃棄物処理組合</t>
    <phoneticPr fontId="2"/>
  </si>
  <si>
    <t>南濃衛生施設利用事務組合</t>
    <phoneticPr fontId="2"/>
  </si>
  <si>
    <t>後期高齢者医療連合（一般会計）</t>
    <phoneticPr fontId="2"/>
  </si>
  <si>
    <t>後期高齢者医療連合（特別会計）</t>
    <phoneticPr fontId="2"/>
  </si>
  <si>
    <t>西南濃老人福祉施設事務組合</t>
    <phoneticPr fontId="2"/>
  </si>
  <si>
    <t>岐阜県市町村会館組合</t>
    <phoneticPr fontId="2"/>
  </si>
  <si>
    <t>岐阜県市町村職員退職手当組合</t>
    <phoneticPr fontId="2"/>
  </si>
  <si>
    <t>基金から23百万円繰入</t>
    <rPh sb="6" eb="8">
      <t>ヒャクマン</t>
    </rPh>
    <rPh sb="8" eb="9">
      <t>エン</t>
    </rPh>
    <phoneticPr fontId="2"/>
  </si>
  <si>
    <t>基金から790百万円繰入</t>
    <rPh sb="7" eb="9">
      <t>ヒャクマン</t>
    </rPh>
    <rPh sb="9" eb="10">
      <t>エン</t>
    </rPh>
    <phoneticPr fontId="2"/>
  </si>
  <si>
    <t>海津市観光情報センター</t>
    <phoneticPr fontId="2"/>
  </si>
  <si>
    <t>岐阜県土地開発公社</t>
    <phoneticPr fontId="2"/>
  </si>
  <si>
    <t>経常損益367千円　補助金400千円</t>
    <rPh sb="0" eb="2">
      <t>ケイジョウ</t>
    </rPh>
    <rPh sb="2" eb="4">
      <t>ソンエキ</t>
    </rPh>
    <rPh sb="7" eb="9">
      <t>センエン</t>
    </rPh>
    <rPh sb="10" eb="13">
      <t>ホジョキン</t>
    </rPh>
    <rPh sb="16" eb="18">
      <t>センエン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</si>
  <si>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</si>
  <si>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</si>
  <si>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</si>
  <si>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</si>
  <si>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</si>
  <si>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t>
    </r>
    <r>
      <rPr>
        <sz val="9"/>
        <color rgb="FF000000"/>
        <rFont val="游ゴシック"/>
        <family val="3"/>
        <charset val="128"/>
        <scheme val="minor"/>
      </rPr>
      <t>将来負担比率は49.2%となり、前年度と比較し0.2ポイント減少した。これは主に地方債残高の減少（前年度比△377百万円）、標準税収入、普通交付税及び臨時財政対策債発行可能額の増による標準財政規模の増加（前年度比＋258百万円）したこと等によるものである。また、実質公債費比率は9.2%となり、前年度と比較し0.7ポイント減少した。これは主に下水道事業における資本費平準化債借入等により、公営企業への繰出金が減少（平成29年度と令和2年度の比較で△506百万円）したこと等によるものである。どちらの比率についても、類似団体内平均値とほぼ同値であるが、今後、適切に基金への積立を行うとともに、地方債の新規発行にあたっては投資的経費の厳正な事業選択により慎重に対処していく必要がある。</t>
    </r>
    <rPh sb="17" eb="20">
      <t>ゼンネンド</t>
    </rPh>
    <rPh sb="21" eb="23">
      <t>ヒカク</t>
    </rPh>
    <rPh sb="31" eb="33">
      <t>ゲンショウ</t>
    </rPh>
    <rPh sb="39" eb="40">
      <t>オモ</t>
    </rPh>
    <rPh sb="41" eb="44">
      <t>チホウサイ</t>
    </rPh>
    <rPh sb="44" eb="46">
      <t>ザンダカ</t>
    </rPh>
    <rPh sb="47" eb="49">
      <t>ゲンショウ</t>
    </rPh>
    <rPh sb="50" eb="53">
      <t>ゼンネンド</t>
    </rPh>
    <rPh sb="53" eb="54">
      <t>ヒ</t>
    </rPh>
    <rPh sb="58" eb="61">
      <t>ヒャクマンエン</t>
    </rPh>
    <rPh sb="63" eb="65">
      <t>ヒョウジュン</t>
    </rPh>
    <rPh sb="65" eb="66">
      <t>ゼイ</t>
    </rPh>
    <rPh sb="66" eb="68">
      <t>シュウニュウ</t>
    </rPh>
    <rPh sb="69" eb="71">
      <t>フツウ</t>
    </rPh>
    <rPh sb="71" eb="74">
      <t>コウフゼイ</t>
    </rPh>
    <rPh sb="74" eb="75">
      <t>オヨ</t>
    </rPh>
    <rPh sb="76" eb="78">
      <t>リンジ</t>
    </rPh>
    <rPh sb="78" eb="80">
      <t>ザイセイ</t>
    </rPh>
    <rPh sb="80" eb="82">
      <t>タイサク</t>
    </rPh>
    <rPh sb="82" eb="83">
      <t>サイ</t>
    </rPh>
    <rPh sb="83" eb="85">
      <t>ハッコウ</t>
    </rPh>
    <rPh sb="85" eb="88">
      <t>カノウガク</t>
    </rPh>
    <rPh sb="93" eb="95">
      <t>ヒョウジュン</t>
    </rPh>
    <rPh sb="95" eb="97">
      <t>ザイセイ</t>
    </rPh>
    <rPh sb="97" eb="99">
      <t>キボ</t>
    </rPh>
    <rPh sb="100" eb="102">
      <t>ゾウカ</t>
    </rPh>
    <rPh sb="103" eb="106">
      <t>ゼンネンド</t>
    </rPh>
    <rPh sb="106" eb="107">
      <t>ヒ</t>
    </rPh>
    <rPh sb="111" eb="114">
      <t>ヒャクマンエン</t>
    </rPh>
    <rPh sb="119" eb="120">
      <t>トウ</t>
    </rPh>
    <rPh sb="132" eb="134">
      <t>ジッシツ</t>
    </rPh>
    <rPh sb="148" eb="151">
      <t>ゼンネンド</t>
    </rPh>
    <rPh sb="152" eb="154">
      <t>ヒカク</t>
    </rPh>
    <rPh sb="162" eb="164">
      <t>ゲンショウ</t>
    </rPh>
    <rPh sb="170" eb="171">
      <t>オモ</t>
    </rPh>
    <rPh sb="172" eb="175">
      <t>ゲスイドウ</t>
    </rPh>
    <rPh sb="175" eb="177">
      <t>ジギョウ</t>
    </rPh>
    <rPh sb="181" eb="183">
      <t>シホン</t>
    </rPh>
    <rPh sb="183" eb="184">
      <t>ヒ</t>
    </rPh>
    <rPh sb="184" eb="187">
      <t>ヘイジュンカ</t>
    </rPh>
    <rPh sb="187" eb="188">
      <t>サイ</t>
    </rPh>
    <rPh sb="188" eb="190">
      <t>カリイレ</t>
    </rPh>
    <rPh sb="190" eb="191">
      <t>トウ</t>
    </rPh>
    <rPh sb="195" eb="197">
      <t>コウエイ</t>
    </rPh>
    <rPh sb="197" eb="199">
      <t>キギョウ</t>
    </rPh>
    <rPh sb="201" eb="203">
      <t>クリダ</t>
    </rPh>
    <rPh sb="203" eb="204">
      <t>キン</t>
    </rPh>
    <rPh sb="205" eb="207">
      <t>ゲンショウ</t>
    </rPh>
    <rPh sb="208" eb="210">
      <t>ヘイセイ</t>
    </rPh>
    <rPh sb="212" eb="214">
      <t>ネンド</t>
    </rPh>
    <rPh sb="215" eb="217">
      <t>レイワ</t>
    </rPh>
    <rPh sb="218" eb="220">
      <t>ネンド</t>
    </rPh>
    <rPh sb="221" eb="223">
      <t>ヒカク</t>
    </rPh>
    <rPh sb="228" eb="230">
      <t>ヒャクマン</t>
    </rPh>
    <rPh sb="230" eb="231">
      <t>エン</t>
    </rPh>
    <rPh sb="236" eb="237">
      <t>トウ</t>
    </rPh>
    <rPh sb="250" eb="252">
      <t>ヒリツ</t>
    </rPh>
    <rPh sb="269" eb="271">
      <t>ドウチ</t>
    </rPh>
    <rPh sb="276" eb="278">
      <t>コンゴ</t>
    </rPh>
    <rPh sb="279" eb="281">
      <t>テキセツ</t>
    </rPh>
    <rPh sb="282" eb="284">
      <t>キキン</t>
    </rPh>
    <rPh sb="286" eb="288">
      <t>ツミタテ</t>
    </rPh>
    <rPh sb="289" eb="290">
      <t>オコナ</t>
    </rPh>
    <rPh sb="296" eb="299">
      <t>チホウサイ</t>
    </rPh>
    <rPh sb="300" eb="302">
      <t>シンキ</t>
    </rPh>
    <rPh sb="302" eb="304">
      <t>ハッコウ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</si>
  <si>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</si>
  <si>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</si>
  <si>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</si>
  <si>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49.2%となり、前年度と比較し0.2ポイント減少しているが、類似団体内平均値と比較すると高い値となっている。また、有形固定資産減価償却率は前年度より0.9ポイント増加しており、類似団体平均値と比較し、やや高い値となっている。本市の公共施設の多くは昭和50年代に集中整備しており、一斉に耐用年数をむかえつつあることから、令和3年3月に改定した公共施設等総合管理計画に基づき施設の更新・統廃合・長寿命化等を計画的に実施するとともに、投資的経費の厳正な事業選択により地方債残高を減少させるよう努める。</t>
    <rPh sb="21" eb="23">
      <t>ヒカク</t>
    </rPh>
    <rPh sb="31" eb="33">
      <t>ゲンショウ</t>
    </rPh>
    <rPh sb="53" eb="54">
      <t>タカ</t>
    </rPh>
    <rPh sb="97" eb="99">
      <t>ルイジ</t>
    </rPh>
    <rPh sb="99" eb="101">
      <t>ダンタイ</t>
    </rPh>
    <rPh sb="101" eb="103">
      <t>ヘイキン</t>
    </rPh>
    <rPh sb="103" eb="104">
      <t>アタイ</t>
    </rPh>
    <rPh sb="105" eb="107">
      <t>ヒカク</t>
    </rPh>
    <rPh sb="111" eb="112">
      <t>タカ</t>
    </rPh>
    <rPh sb="113" eb="114">
      <t>アタイ</t>
    </rPh>
    <rPh sb="121" eb="123">
      <t>ホンシ</t>
    </rPh>
    <rPh sb="124" eb="126">
      <t>コウキョウ</t>
    </rPh>
    <rPh sb="126" eb="128">
      <t>シセツ</t>
    </rPh>
    <rPh sb="129" eb="130">
      <t>オオ</t>
    </rPh>
    <rPh sb="132" eb="134">
      <t>ショウワ</t>
    </rPh>
    <rPh sb="136" eb="138">
      <t>ネンダイ</t>
    </rPh>
    <rPh sb="139" eb="141">
      <t>シュウチュウ</t>
    </rPh>
    <rPh sb="141" eb="143">
      <t>セイビ</t>
    </rPh>
    <rPh sb="148" eb="150">
      <t>イッセイ</t>
    </rPh>
    <rPh sb="151" eb="153">
      <t>タイヨウ</t>
    </rPh>
    <rPh sb="153" eb="155">
      <t>ネンスウ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</si>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</sst>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000000"/>
      <name val="游ゴシック"/>
      <family val="3"/>
      <charset val="128"/>
      <scheme val="minor"/>
    </font>
    <font>
      <sz val="9"/>
      <color rgb="FF000000"/>
      <name val="游ゴシック"/>
      <family val="3"/>
      <charset val="128"/>
      <scheme val="minor"/>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AF38-4BC5-9194-C8D8D86B6F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49981</c:v>
                </c:pt>
                <c:pt idx="1">
                  <c:v>50152</c:v>
                </c:pt>
                <c:pt idx="2">
                  <c:v>35268</c:v>
                </c:pt>
                <c:pt idx="3">
                  <c:v>35375</c:v>
                </c:pt>
                <c:pt idx="4">
                  <c:v>51638</c:v>
                </c:pt>
              </c:numCache>
            </c:numRef>
          </c:val>
          <c:smooth val="0"/>
          <c:extLst>
            <c:ext xmlns:c16="http://schemas.microsoft.com/office/drawing/2014/chart" uri="{C3380CC4-5D6E-409C-BE32-E72D297353CC}">
              <c16:uniqueId val="{00000001-AF38-4BC5-9194-C8D8D86B6F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5.93</c:v>
                </c:pt>
                <c:pt idx="1">
                  <c:v>7.34</c:v>
                </c:pt>
                <c:pt idx="2">
                  <c:v>7.06</c:v>
                </c:pt>
                <c:pt idx="3">
                  <c:v>5.92</c:v>
                </c:pt>
                <c:pt idx="4">
                  <c:v>9</c:v>
                </c:pt>
              </c:numCache>
            </c:numRef>
          </c:val>
          <c:extLst>
            <c:ext xmlns:c16="http://schemas.microsoft.com/office/drawing/2014/chart" uri="{C3380CC4-5D6E-409C-BE32-E72D297353CC}">
              <c16:uniqueId val="{00000000-53E0-4086-962E-BA8EDD0EE8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16.940000000000001</c:v>
                </c:pt>
                <c:pt idx="1">
                  <c:v>12.61</c:v>
                </c:pt>
                <c:pt idx="2">
                  <c:v>11.37</c:v>
                </c:pt>
                <c:pt idx="3">
                  <c:v>11.63</c:v>
                </c:pt>
                <c:pt idx="4">
                  <c:v>11.35</c:v>
                </c:pt>
              </c:numCache>
            </c:numRef>
          </c:val>
          <c:extLst>
            <c:ext xmlns:c16="http://schemas.microsoft.com/office/drawing/2014/chart" uri="{C3380CC4-5D6E-409C-BE32-E72D297353CC}">
              <c16:uniqueId val="{00000001-53E0-4086-962E-BA8EDD0EE8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-1.63</c:v>
                </c:pt>
                <c:pt idx="1">
                  <c:v>-2.91</c:v>
                </c:pt>
                <c:pt idx="2">
                  <c:v>-1.79</c:v>
                </c:pt>
                <c:pt idx="3">
                  <c:v>-1.29</c:v>
                </c:pt>
                <c:pt idx="4">
                  <c:v>3.24</c:v>
                </c:pt>
              </c:numCache>
            </c:numRef>
          </c:val>
          <c:smooth val="0"/>
          <c:extLst>
            <c:ext xmlns:c16="http://schemas.microsoft.com/office/drawing/2014/chart" uri="{C3380CC4-5D6E-409C-BE32-E72D297353CC}">
              <c16:uniqueId val="{00000002-53E0-4086-962E-BA8EDD0EE8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0.75</c:v>
                </c:pt>
                <c:pt idx="2">
                  <c:v>#N/A</c:v>
                </c:pt>
                <c:pt idx="3">
                  <c:v>0.56999999999999995</c:v>
                </c:pt>
                <c:pt idx="4">
                  <c:v>#N/A</c:v>
                </c:pt>
                <c:pt idx="5">
                  <c:v>0.35</c:v>
                </c:pt>
                <c:pt idx="6">
                  <c:v>#N/A</c:v>
                </c:pt>
                <c:pt idx="7">
                  <c:v>0.59</c:v>
                </c:pt>
                <c:pt idx="8">
                  <c:v>#N/A</c:v>
                </c:pt>
                <c:pt idx="9">
                  <c:v>0.25</c:v>
                </c:pt>
              </c:numCache>
            </c:numRef>
          </c:val>
          <c:extLst>
            <c:ext xmlns:c16="http://schemas.microsoft.com/office/drawing/2014/chart" uri="{C3380CC4-5D6E-409C-BE32-E72D297353CC}">
              <c16:uniqueId val="{00000000-4571-4333-90A9-3F01AA1F0D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71-4333-90A9-3F01AA1F0D8E}"/>
            </c:ext>
          </c:extLst>
        </c:ser>
        <c:ser>
          <c:idx val="2"/>
          <c:order val="2"/>
          <c:tx>
            <c:strRef>
              <c:f>データシート!$A$29</c:f>
              <c:strCache>
                <c:ptCount val="1"/>
                <c:pt idx="0">
                  <c:v>介護老人保健施設在宅介護支援センター特別会計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0.24</c:v>
                </c:pt>
                <c:pt idx="2">
                  <c:v>#N/A</c:v>
                </c:pt>
                <c:pt idx="3">
                  <c:v>0.25</c:v>
                </c:pt>
                <c:pt idx="4">
                  <c:v>#N/A</c:v>
                </c:pt>
                <c:pt idx="5">
                  <c:v>0.24</c:v>
                </c:pt>
                <c:pt idx="6">
                  <c:v>#N/A</c:v>
                </c:pt>
                <c:pt idx="7">
                  <c:v>0.22</c:v>
                </c:pt>
                <c:pt idx="8">
                  <c:v>#N/A</c:v>
                </c:pt>
                <c:pt idx="9">
                  <c:v>0.22</c:v>
                </c:pt>
              </c:numCache>
            </c:numRef>
          </c:val>
          <c:extLst>
            <c:ext xmlns:c16="http://schemas.microsoft.com/office/drawing/2014/chart" uri="{C3380CC4-5D6E-409C-BE32-E72D297353CC}">
              <c16:uniqueId val="{00000002-4571-4333-90A9-3F01AA1F0D8E}"/>
            </c:ext>
          </c:extLst>
        </c:ser>
        <c:ser>
          <c:idx val="3"/>
          <c:order val="3"/>
          <c:tx>
            <c:strRef>
              <c:f>データシート!$A$30</c:f>
              <c:strCache>
                <c:ptCount val="1"/>
                <c:pt idx="0">
                  <c:v>介護老人福祉施設事業特別会計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1.59</c:v>
                </c:pt>
                <c:pt idx="2">
                  <c:v>#N/A</c:v>
                </c:pt>
                <c:pt idx="3">
                  <c:v>1.49</c:v>
                </c:pt>
                <c:pt idx="4">
                  <c:v>#N/A</c:v>
                </c:pt>
                <c:pt idx="5">
                  <c:v>2.04</c:v>
                </c:pt>
                <c:pt idx="6">
                  <c:v>#N/A</c:v>
                </c:pt>
                <c:pt idx="7">
                  <c:v>1.88</c:v>
                </c:pt>
                <c:pt idx="8">
                  <c:v>#N/A</c:v>
                </c:pt>
                <c:pt idx="9">
                  <c:v>1.73</c:v>
                </c:pt>
              </c:numCache>
            </c:numRef>
          </c:val>
          <c:extLst>
            <c:ext xmlns:c16="http://schemas.microsoft.com/office/drawing/2014/chart" uri="{C3380CC4-5D6E-409C-BE32-E72D297353CC}">
              <c16:uniqueId val="{00000003-4571-4333-90A9-3F01AA1F0D8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1.8</c:v>
                </c:pt>
                <c:pt idx="2">
                  <c:v>#N/A</c:v>
                </c:pt>
                <c:pt idx="3">
                  <c:v>3.01</c:v>
                </c:pt>
                <c:pt idx="4">
                  <c:v>#N/A</c:v>
                </c:pt>
                <c:pt idx="5">
                  <c:v>1.52</c:v>
                </c:pt>
                <c:pt idx="6">
                  <c:v>#N/A</c:v>
                </c:pt>
                <c:pt idx="7">
                  <c:v>1.8</c:v>
                </c:pt>
                <c:pt idx="8">
                  <c:v>#N/A</c:v>
                </c:pt>
                <c:pt idx="9">
                  <c:v>1.81</c:v>
                </c:pt>
              </c:numCache>
            </c:numRef>
          </c:val>
          <c:extLst>
            <c:ext xmlns:c16="http://schemas.microsoft.com/office/drawing/2014/chart" uri="{C3380CC4-5D6E-409C-BE32-E72D297353CC}">
              <c16:uniqueId val="{00000004-4571-4333-90A9-3F01AA1F0D8E}"/>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4.8899999999999997</c:v>
                </c:pt>
                <c:pt idx="2">
                  <c:v>#N/A</c:v>
                </c:pt>
                <c:pt idx="3">
                  <c:v>4.37</c:v>
                </c:pt>
                <c:pt idx="4">
                  <c:v>#N/A</c:v>
                </c:pt>
                <c:pt idx="5">
                  <c:v>3.84</c:v>
                </c:pt>
                <c:pt idx="6">
                  <c:v>#N/A</c:v>
                </c:pt>
                <c:pt idx="7">
                  <c:v>2.77</c:v>
                </c:pt>
                <c:pt idx="8">
                  <c:v>#N/A</c:v>
                </c:pt>
                <c:pt idx="9">
                  <c:v>2.08</c:v>
                </c:pt>
              </c:numCache>
            </c:numRef>
          </c:val>
          <c:extLst>
            <c:ext xmlns:c16="http://schemas.microsoft.com/office/drawing/2014/chart" uri="{C3380CC4-5D6E-409C-BE32-E72D297353CC}">
              <c16:uniqueId val="{00000005-4571-4333-90A9-3F01AA1F0D8E}"/>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c:v>
                </c:pt>
                <c:pt idx="2">
                  <c:v>#N/A</c:v>
                </c:pt>
                <c:pt idx="3">
                  <c:v>2.2000000000000002</c:v>
                </c:pt>
                <c:pt idx="4">
                  <c:v>#N/A</c:v>
                </c:pt>
                <c:pt idx="5">
                  <c:v>2.5299999999999998</c:v>
                </c:pt>
                <c:pt idx="6">
                  <c:v>#N/A</c:v>
                </c:pt>
                <c:pt idx="7">
                  <c:v>2.82</c:v>
                </c:pt>
                <c:pt idx="8">
                  <c:v>#N/A</c:v>
                </c:pt>
                <c:pt idx="9">
                  <c:v>2.77</c:v>
                </c:pt>
              </c:numCache>
            </c:numRef>
          </c:val>
          <c:extLst>
            <c:ext xmlns:c16="http://schemas.microsoft.com/office/drawing/2014/chart" uri="{C3380CC4-5D6E-409C-BE32-E72D297353CC}">
              <c16:uniqueId val="{00000006-4571-4333-90A9-3F01AA1F0D8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6.52</c:v>
                </c:pt>
              </c:numCache>
            </c:numRef>
          </c:val>
          <c:extLst>
            <c:ext xmlns:c16="http://schemas.microsoft.com/office/drawing/2014/chart" uri="{C3380CC4-5D6E-409C-BE32-E72D297353CC}">
              <c16:uniqueId val="{00000007-4571-4333-90A9-3F01AA1F0D8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7.22</c:v>
                </c:pt>
                <c:pt idx="2">
                  <c:v>#N/A</c:v>
                </c:pt>
                <c:pt idx="3">
                  <c:v>7.38</c:v>
                </c:pt>
                <c:pt idx="4">
                  <c:v>#N/A</c:v>
                </c:pt>
                <c:pt idx="5">
                  <c:v>6.55</c:v>
                </c:pt>
                <c:pt idx="6">
                  <c:v>#N/A</c:v>
                </c:pt>
                <c:pt idx="7">
                  <c:v>7.43</c:v>
                </c:pt>
                <c:pt idx="8">
                  <c:v>#N/A</c:v>
                </c:pt>
                <c:pt idx="9">
                  <c:v>8.07</c:v>
                </c:pt>
              </c:numCache>
            </c:numRef>
          </c:val>
          <c:extLst>
            <c:ext xmlns:c16="http://schemas.microsoft.com/office/drawing/2014/chart" uri="{C3380CC4-5D6E-409C-BE32-E72D297353CC}">
              <c16:uniqueId val="{00000008-4571-4333-90A9-3F01AA1F0D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5.54</c:v>
                </c:pt>
                <c:pt idx="2">
                  <c:v>#N/A</c:v>
                </c:pt>
                <c:pt idx="3">
                  <c:v>7</c:v>
                </c:pt>
                <c:pt idx="4">
                  <c:v>#N/A</c:v>
                </c:pt>
                <c:pt idx="5">
                  <c:v>6.75</c:v>
                </c:pt>
                <c:pt idx="6">
                  <c:v>#N/A</c:v>
                </c:pt>
                <c:pt idx="7">
                  <c:v>5.66</c:v>
                </c:pt>
                <c:pt idx="8">
                  <c:v>#N/A</c:v>
                </c:pt>
                <c:pt idx="9">
                  <c:v>8.6300000000000008</c:v>
                </c:pt>
              </c:numCache>
            </c:numRef>
          </c:val>
          <c:extLst>
            <c:ext xmlns:c16="http://schemas.microsoft.com/office/drawing/2014/chart" uri="{C3380CC4-5D6E-409C-BE32-E72D297353CC}">
              <c16:uniqueId val="{00000009-4571-4333-90A9-3F01AA1F0D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1918</c:v>
                </c:pt>
                <c:pt idx="5">
                  <c:v>2049</c:v>
                </c:pt>
                <c:pt idx="8">
                  <c:v>1964</c:v>
                </c:pt>
                <c:pt idx="11">
                  <c:v>1934</c:v>
                </c:pt>
                <c:pt idx="14">
                  <c:v>1885</c:v>
                </c:pt>
              </c:numCache>
            </c:numRef>
          </c:val>
          <c:extLst>
            <c:ext xmlns:c16="http://schemas.microsoft.com/office/drawing/2014/chart" uri="{C3380CC4-5D6E-409C-BE32-E72D297353CC}">
              <c16:uniqueId val="{00000000-FA01-43BA-BF35-D022A57267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01-43BA-BF35-D022A57267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2-FA01-43BA-BF35-D022A57267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153</c:v>
                </c:pt>
                <c:pt idx="3">
                  <c:v>154</c:v>
                </c:pt>
                <c:pt idx="6">
                  <c:v>157</c:v>
                </c:pt>
                <c:pt idx="9">
                  <c:v>163</c:v>
                </c:pt>
                <c:pt idx="12">
                  <c:v>160</c:v>
                </c:pt>
              </c:numCache>
            </c:numRef>
          </c:val>
          <c:extLst>
            <c:ext xmlns:c16="http://schemas.microsoft.com/office/drawing/2014/chart" uri="{C3380CC4-5D6E-409C-BE32-E72D297353CC}">
              <c16:uniqueId val="{00000003-FA01-43BA-BF35-D022A57267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1309</c:v>
                </c:pt>
                <c:pt idx="3">
                  <c:v>1305</c:v>
                </c:pt>
                <c:pt idx="6">
                  <c:v>1015</c:v>
                </c:pt>
                <c:pt idx="9">
                  <c:v>923</c:v>
                </c:pt>
                <c:pt idx="12">
                  <c:v>799</c:v>
                </c:pt>
              </c:numCache>
            </c:numRef>
          </c:val>
          <c:extLst>
            <c:ext xmlns:c16="http://schemas.microsoft.com/office/drawing/2014/chart" uri="{C3380CC4-5D6E-409C-BE32-E72D297353CC}">
              <c16:uniqueId val="{00000004-FA01-43BA-BF35-D022A57267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01-43BA-BF35-D022A57267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01-43BA-BF35-D022A57267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1410</c:v>
                </c:pt>
                <c:pt idx="3">
                  <c:v>1494</c:v>
                </c:pt>
                <c:pt idx="6">
                  <c:v>1589</c:v>
                </c:pt>
                <c:pt idx="9">
                  <c:v>1621</c:v>
                </c:pt>
                <c:pt idx="12">
                  <c:v>1652</c:v>
                </c:pt>
              </c:numCache>
            </c:numRef>
          </c:val>
          <c:extLst>
            <c:ext xmlns:c16="http://schemas.microsoft.com/office/drawing/2014/chart" uri="{C3380CC4-5D6E-409C-BE32-E72D297353CC}">
              <c16:uniqueId val="{00000007-FA01-43BA-BF35-D022A57267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956</c:v>
                </c:pt>
                <c:pt idx="2">
                  <c:v>#N/A</c:v>
                </c:pt>
                <c:pt idx="3">
                  <c:v>#N/A</c:v>
                </c:pt>
                <c:pt idx="4">
                  <c:v>905</c:v>
                </c:pt>
                <c:pt idx="5">
                  <c:v>#N/A</c:v>
                </c:pt>
                <c:pt idx="6">
                  <c:v>#N/A</c:v>
                </c:pt>
                <c:pt idx="7">
                  <c:v>798</c:v>
                </c:pt>
                <c:pt idx="8">
                  <c:v>#N/A</c:v>
                </c:pt>
                <c:pt idx="9">
                  <c:v>#N/A</c:v>
                </c:pt>
                <c:pt idx="10">
                  <c:v>773</c:v>
                </c:pt>
                <c:pt idx="11">
                  <c:v>#N/A</c:v>
                </c:pt>
                <c:pt idx="12">
                  <c:v>#N/A</c:v>
                </c:pt>
                <c:pt idx="13">
                  <c:v>726</c:v>
                </c:pt>
                <c:pt idx="14">
                  <c:v>#N/A</c:v>
                </c:pt>
              </c:numCache>
            </c:numRef>
          </c:val>
          <c:smooth val="0"/>
          <c:extLst>
            <c:ext xmlns:c16="http://schemas.microsoft.com/office/drawing/2014/chart" uri="{C3380CC4-5D6E-409C-BE32-E72D297353CC}">
              <c16:uniqueId val="{00000008-FA01-43BA-BF35-D022A57267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22973</c:v>
                </c:pt>
                <c:pt idx="5">
                  <c:v>22628</c:v>
                </c:pt>
                <c:pt idx="8">
                  <c:v>22095</c:v>
                </c:pt>
                <c:pt idx="11">
                  <c:v>21320</c:v>
                </c:pt>
                <c:pt idx="14">
                  <c:v>20979</c:v>
                </c:pt>
              </c:numCache>
            </c:numRef>
          </c:val>
          <c:extLst>
            <c:ext xmlns:c16="http://schemas.microsoft.com/office/drawing/2014/chart" uri="{C3380CC4-5D6E-409C-BE32-E72D297353CC}">
              <c16:uniqueId val="{00000000-24FE-45B8-8994-2F78366406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242</c:v>
                </c:pt>
                <c:pt idx="5">
                  <c:v>220</c:v>
                </c:pt>
                <c:pt idx="8">
                  <c:v>189</c:v>
                </c:pt>
                <c:pt idx="11">
                  <c:v>153</c:v>
                </c:pt>
                <c:pt idx="14">
                  <c:v>113</c:v>
                </c:pt>
              </c:numCache>
            </c:numRef>
          </c:val>
          <c:extLst>
            <c:ext xmlns:c16="http://schemas.microsoft.com/office/drawing/2014/chart" uri="{C3380CC4-5D6E-409C-BE32-E72D297353CC}">
              <c16:uniqueId val="{00000001-24FE-45B8-8994-2F78366406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4960</c:v>
                </c:pt>
                <c:pt idx="5">
                  <c:v>4343</c:v>
                </c:pt>
                <c:pt idx="8">
                  <c:v>4499</c:v>
                </c:pt>
                <c:pt idx="11">
                  <c:v>5347</c:v>
                </c:pt>
                <c:pt idx="14">
                  <c:v>4909</c:v>
                </c:pt>
              </c:numCache>
            </c:numRef>
          </c:val>
          <c:extLst>
            <c:ext xmlns:c16="http://schemas.microsoft.com/office/drawing/2014/chart" uri="{C3380CC4-5D6E-409C-BE32-E72D297353CC}">
              <c16:uniqueId val="{00000002-24FE-45B8-8994-2F78366406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FE-45B8-8994-2F78366406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FE-45B8-8994-2F78366406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FE-45B8-8994-2F78366406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FE-45B8-8994-2F78366406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929</c:v>
                </c:pt>
                <c:pt idx="3">
                  <c:v>833</c:v>
                </c:pt>
                <c:pt idx="6">
                  <c:v>715</c:v>
                </c:pt>
                <c:pt idx="9">
                  <c:v>550</c:v>
                </c:pt>
                <c:pt idx="12">
                  <c:v>481</c:v>
                </c:pt>
              </c:numCache>
            </c:numRef>
          </c:val>
          <c:extLst>
            <c:ext xmlns:c16="http://schemas.microsoft.com/office/drawing/2014/chart" uri="{C3380CC4-5D6E-409C-BE32-E72D297353CC}">
              <c16:uniqueId val="{00000007-24FE-45B8-8994-2F78366406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13921</c:v>
                </c:pt>
                <c:pt idx="3">
                  <c:v>13317</c:v>
                </c:pt>
                <c:pt idx="6">
                  <c:v>12997</c:v>
                </c:pt>
                <c:pt idx="9">
                  <c:v>12641</c:v>
                </c:pt>
                <c:pt idx="12">
                  <c:v>12401</c:v>
                </c:pt>
              </c:numCache>
            </c:numRef>
          </c:val>
          <c:extLst>
            <c:ext xmlns:c16="http://schemas.microsoft.com/office/drawing/2014/chart" uri="{C3380CC4-5D6E-409C-BE32-E72D297353CC}">
              <c16:uniqueId val="{00000008-24FE-45B8-8994-2F78366406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FE-45B8-8994-2F78366406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18567</c:v>
                </c:pt>
                <c:pt idx="3">
                  <c:v>18630</c:v>
                </c:pt>
                <c:pt idx="6">
                  <c:v>18264</c:v>
                </c:pt>
                <c:pt idx="9">
                  <c:v>17644</c:v>
                </c:pt>
                <c:pt idx="12">
                  <c:v>17267</c:v>
                </c:pt>
              </c:numCache>
            </c:numRef>
          </c:val>
          <c:extLst>
            <c:ext xmlns:c16="http://schemas.microsoft.com/office/drawing/2014/chart" uri="{C3380CC4-5D6E-409C-BE32-E72D297353CC}">
              <c16:uniqueId val="{0000000A-24FE-45B8-8994-2F78366406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5243</c:v>
                </c:pt>
                <c:pt idx="2">
                  <c:v>#N/A</c:v>
                </c:pt>
                <c:pt idx="3">
                  <c:v>#N/A</c:v>
                </c:pt>
                <c:pt idx="4">
                  <c:v>5589</c:v>
                </c:pt>
                <c:pt idx="5">
                  <c:v>#N/A</c:v>
                </c:pt>
                <c:pt idx="6">
                  <c:v>#N/A</c:v>
                </c:pt>
                <c:pt idx="7">
                  <c:v>5193</c:v>
                </c:pt>
                <c:pt idx="8">
                  <c:v>#N/A</c:v>
                </c:pt>
                <c:pt idx="9">
                  <c:v>#N/A</c:v>
                </c:pt>
                <c:pt idx="10">
                  <c:v>4015</c:v>
                </c:pt>
                <c:pt idx="11">
                  <c:v>#N/A</c:v>
                </c:pt>
                <c:pt idx="12">
                  <c:v>#N/A</c:v>
                </c:pt>
                <c:pt idx="13">
                  <c:v>4147</c:v>
                </c:pt>
                <c:pt idx="14">
                  <c:v>#N/A</c:v>
                </c:pt>
              </c:numCache>
            </c:numRef>
          </c:val>
          <c:smooth val="0"/>
          <c:extLst>
            <c:ext xmlns:c16="http://schemas.microsoft.com/office/drawing/2014/chart" uri="{C3380CC4-5D6E-409C-BE32-E72D297353CC}">
              <c16:uniqueId val="{0000000B-24FE-45B8-8994-2F78366406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1165</c:v>
                </c:pt>
                <c:pt idx="1">
                  <c:v>1166</c:v>
                </c:pt>
                <c:pt idx="2">
                  <c:v>1167</c:v>
                </c:pt>
              </c:numCache>
            </c:numRef>
          </c:val>
          <c:extLst>
            <c:ext xmlns:c16="http://schemas.microsoft.com/office/drawing/2014/chart" uri="{C3380CC4-5D6E-409C-BE32-E72D297353CC}">
              <c16:uniqueId val="{00000000-1C2B-4D9F-91D2-0DC9D23028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730</c:v>
                </c:pt>
                <c:pt idx="1">
                  <c:v>730</c:v>
                </c:pt>
                <c:pt idx="2">
                  <c:v>731</c:v>
                </c:pt>
              </c:numCache>
            </c:numRef>
          </c:val>
          <c:extLst>
            <c:ext xmlns:c16="http://schemas.microsoft.com/office/drawing/2014/chart" uri="{C3380CC4-5D6E-409C-BE32-E72D297353CC}">
              <c16:uniqueId val="{00000001-1C2B-4D9F-91D2-0DC9D23028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2449</c:v>
                </c:pt>
                <c:pt idx="1">
                  <c:v>2415</c:v>
                </c:pt>
                <c:pt idx="2">
                  <c:v>1905</c:v>
                </c:pt>
              </c:numCache>
            </c:numRef>
          </c:val>
          <c:extLst>
            <c:ext xmlns:c16="http://schemas.microsoft.com/office/drawing/2014/chart" uri="{C3380CC4-5D6E-409C-BE32-E72D297353CC}">
              <c16:uniqueId val="{00000002-1C2B-4D9F-91D2-0DC9D23028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{1AE90A02-8C31-4FDD-88A4-5F115898B452}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BA-4FAA-B362-14B801E085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{937447A0-AFC5-4EE6-8539-D04FBAB828D2}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BA-4FAA-B362-14B801E085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{F1571090-457E-47EA-8102-43D42A6E0FC9}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BA-4FAA-B362-14B801E085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{9B368C60-E049-4E06-973E-A2E0D89FEDFC}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BA-4FAA-B362-14B801E085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{B8295A88-8B07-4D8F-9ACE-2E2CEA43D9DD}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BA-4FAA-B362-14B801E0850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{926C9444-88D2-4E98-9D59-A839E1024021}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BA-4FAA-B362-14B801E0850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{A487AA1D-E95B-4736-A537-6B7D3EEC4850}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BA-4FAA-B362-14B801E0850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{5D01FC81-6E03-492E-BA9C-DF188A7BF5D1}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BA-4FAA-B362-14B801E085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{7349E70C-026F-4FF8-91A0-04867FF5E7ED}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BA-4FAA-B362-14B801E085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60.9</c:v>
                </c:pt>
                <c:pt idx="16">
                  <c:v>61.1</c:v>
                </c:pt>
                <c:pt idx="24">
                  <c:v>64</c:v>
                </c:pt>
                <c:pt idx="32">
                  <c:v>64.900000000000006</c:v>
                </c:pt>
              </c:numCache>
            </c:numRef>
          </c:xVal>
          <c:yVal>
            <c:numRef>
              <c:f>公会計指標分析・財政指標組合せ分析表!$BP$51:$DC$51</c:f>
              <c:numCache>
                <c:formatCode>#,##0.0;"▲ "#,##0.0</c:formatCode>
                <c:ptCount val="40"/>
                <c:pt idx="0">
                  <c:v>61.4</c:v>
                </c:pt>
                <c:pt idx="8">
                  <c:v>66.5</c:v>
                </c:pt>
                <c:pt idx="16">
                  <c:v>62.4</c:v>
                </c:pt>
                <c:pt idx="24">
                  <c:v>49.4</c:v>
                </c:pt>
                <c:pt idx="32">
                  <c:v>49.2</c:v>
                </c:pt>
              </c:numCache>
            </c:numRef>
          </c:yVal>
          <c:smooth val="0"/>
          <c:extLst>
            <c:ext xmlns:c16="http://schemas.microsoft.com/office/drawing/2014/chart" uri="{C3380CC4-5D6E-409C-BE32-E72D297353CC}">
              <c16:uniqueId val="{00000009-9FBA-4FAA-B362-14B801E085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{7E4E0652-9C87-446C-B925-184A1FF0736A}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BA-4FAA-B362-14B801E085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{390D4A41-11AD-4E44-BE6A-584F156332C8}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BA-4FAA-B362-14B801E085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{63D903C5-8A63-4511-914D-C9436706DC8A}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BA-4FAA-B362-14B801E085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{46AF3493-6897-488D-AFFB-4419EE420802}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BA-4FAA-B362-14B801E085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{3B5812FB-EC5D-42CA-9CAD-A1BFCA2FAF5F}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BA-4FAA-B362-14B801E0850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{CA5BF6B8-2E5D-4738-879C-954433FDC6E3}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BA-4FAA-B362-14B801E08502}"/>
                </c:ext>
              </c:extLst>
            </c:dLbl>
            <c:dLbl>
              <c:idx val="16"/>
              <c:layout>
                <c:manualLayout>
                  <c:x val="-2.795883117151649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{F22A9A6A-2259-4EFE-B7EE-C4FE4234CD6D}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BA-4FAA-B362-14B801E08502}"/>
                </c:ext>
              </c:extLst>
            </c:dLbl>
            <c:dLbl>
              <c:idx val="24"/>
              <c:layout>
                <c:manualLayout>
                  <c:x val="-3.62021199482899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{C8825E00-9CC9-4C19-9991-7C77AE2B78E4}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BA-4FAA-B362-14B801E085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{92026DD3-7853-48F7-B1D0-E1F08ED5FE4C}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BA-4FAA-B362-14B801E085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FBA-4FAA-B362-14B801E08502}"/>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{5B8F7E9B-86A2-407D-B2C2-506411DC991A}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6D9-49AD-9B19-88EA12987D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{0BB1741A-E470-4136-8A3B-DAFF2F77B54B}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D9-49AD-9B19-88EA12987D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{C7E17CB0-49B4-4334-BBD2-2DA858464E05}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D9-49AD-9B19-88EA12987D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{F5BD68C2-990C-446E-923E-8C245410E422}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D9-49AD-9B19-88EA12987D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{B8210D70-1BB5-48DD-ADEB-43AAA6A701DE}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D9-49AD-9B19-88EA12987D1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{139EA51F-DF1B-4FA9-8461-688A88E8DBC9}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6D9-49AD-9B19-88EA12987D1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{B4E38B3A-67DD-458C-B833-948DA93E80E9}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6D9-49AD-9B19-88EA12987D1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{34F9B660-CC4C-4B66-BD4E-0B2668519D7A}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6D9-49AD-9B19-88EA12987D1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{203746F7-62A1-4413-8383-F3D843869230}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6D9-49AD-9B19-88EA12987D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10.9</c:v>
                </c:pt>
                <c:pt idx="16">
                  <c:v>10.5</c:v>
                </c:pt>
                <c:pt idx="24">
                  <c:v>9.9</c:v>
                </c:pt>
                <c:pt idx="32">
                  <c:v>9.1999999999999993</c:v>
                </c:pt>
              </c:numCache>
            </c:numRef>
          </c:xVal>
          <c:yVal>
            <c:numRef>
              <c:f>公会計指標分析・財政指標組合せ分析表!$BP$73:$DC$73</c:f>
              <c:numCache>
                <c:formatCode>#,##0.0;"▲ "#,##0.0</c:formatCode>
                <c:ptCount val="40"/>
                <c:pt idx="0">
                  <c:v>61.4</c:v>
                </c:pt>
                <c:pt idx="8">
                  <c:v>66.5</c:v>
                </c:pt>
                <c:pt idx="16">
                  <c:v>62.4</c:v>
                </c:pt>
                <c:pt idx="24">
                  <c:v>49.4</c:v>
                </c:pt>
                <c:pt idx="32">
                  <c:v>49.2</c:v>
                </c:pt>
              </c:numCache>
            </c:numRef>
          </c:yVal>
          <c:smooth val="0"/>
          <c:extLst>
            <c:ext xmlns:c16="http://schemas.microsoft.com/office/drawing/2014/chart" uri="{C3380CC4-5D6E-409C-BE32-E72D297353CC}">
              <c16:uniqueId val="{00000009-E6D9-49AD-9B19-88EA12987D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{7B079637-5816-4CDA-86D1-38E082700286}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6D9-49AD-9B19-88EA12987D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{6DBD4394-E893-4847-805D-E99AB6063375}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D9-49AD-9B19-88EA12987D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{C7BEDB8B-9F8E-457D-AF87-02AB665CEA86}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D9-49AD-9B19-88EA12987D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{D7EE299A-0C42-4CD4-91E4-6F48ED130B95}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D9-49AD-9B19-88EA12987D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{29782EBD-FA59-4293-BD7B-6B0FEF91BEFE}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D9-49AD-9B19-88EA12987D1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{D39A6401-16BB-44A0-97B7-E00FF4A584B3}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6D9-49AD-9B19-88EA12987D1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{F352B172-E052-43DA-B9A6-385B05F54509}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6D9-49AD-9B19-88EA12987D1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{A7A654E6-F774-4EBB-8DC9-5E2324FED20A}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6D9-49AD-9B19-88EA12987D1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{1FA2CCDD-E3A0-4ECD-9355-4D7581FCA349}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6D9-49AD-9B19-88EA12987D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6D9-49AD-9B19-88EA12987D11}"/>
            </c:ext>
          </c:extLst>
        </c:ser>
        <c:dLbls>
          <c:showLegendKey val="0"/>
          <c:showVal val="1"/>
          <c:showCatName val="0"/>
          <c:showSerName val="0"/>
          <c:showPercent val="0"/>
          <c:showBubbleSize val="0"/>
        </c:dLbls>
        <c:axId val="84219776"/>
        <c:axId val="84234240"/>
      </c:scatterChart>
      <c:valAx>
        <c:axId val="84219776"/>
        <c:scaling>
          <c:orientation val="maxMin"/>
          <c:max val="12"/>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合併特例債等（平成</a:t>
          </a:r>
          <a:r>
            <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28</a:t>
          </a:r>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年度及び平成</a:t>
          </a:r>
          <a:r>
            <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29</a:t>
          </a:r>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年度同意債）の元金償還開始により、公債費充当一般財源等の額が増加した。</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公営企業への繰入金（主に下水道事業）が、資本費平準化債を財源として償還したことにより減少した。</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算入公債費等については、</a:t>
          </a:r>
          <a:r>
            <a:rPr kumimoji="1"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合併特例債</a:t>
          </a:r>
          <a:r>
            <a:rPr kumimoji="1"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を</a:t>
          </a:r>
          <a:r>
            <a:rPr kumimoji="1"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活用</a:t>
          </a:r>
          <a:r>
            <a:rPr kumimoji="1"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した</a:t>
          </a:r>
          <a:r>
            <a:rPr kumimoji="1"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市債の発行によ</a:t>
          </a:r>
          <a:r>
            <a:rPr kumimoji="1"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る</a:t>
          </a:r>
          <a:r>
            <a:rPr kumimoji="1"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大規模改修事業費の減により、前年度に引き続き減少した。</a:t>
          </a:r>
          <a:endParaRPr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eaLnBrk="1" fontAlgn="auto" latinLnBrk="0" hangingPunct="1"/>
          <a:r>
            <a:rPr kumimoji="1"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今後も</a:t>
          </a:r>
          <a:r>
            <a:rPr kumimoji="1"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大規模</a:t>
          </a:r>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事業により発行した地方債の元金償還開始により、元利償還金</a:t>
          </a:r>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や</a:t>
          </a:r>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算入公債費等は増加する見込みであるため、引き続き交付税</a:t>
          </a:r>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が</a:t>
          </a:r>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措置</a:t>
          </a:r>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される</a:t>
          </a:r>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有利な地方債を活用するなど</a:t>
          </a:r>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計画的な地方債発行に取り組み、後年の財政運営に大きな負担となら</a:t>
          </a:r>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ない</a:t>
          </a:r>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よう、公債費の抑制に努</a:t>
          </a:r>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めていく。</a:t>
          </a:r>
          <a:endParaRPr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UD デジタル 教科書体 N-R" panose="02020400000000000000" pitchFamily="17" charset="-128"/>
              <a:ea typeface="UD デジタル 教科書体 N-R" panose="02020400000000000000" pitchFamily="17" charset="-128"/>
              <a:cs typeface="+mn-cs"/>
            </a:rPr>
            <a:t>　該当なし</a:t>
          </a:r>
          <a:endParaRPr lang="ja-JP" altLang="ja-JP" sz="1000">
            <a:effectLst/>
            <a:latin typeface="UD デジタル 教科書体 N-R" panose="02020400000000000000" pitchFamily="17" charset="-128"/>
            <a:ea typeface="UD デジタル 教科書体 N-R" panose="02020400000000000000"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一般会計等に係る地方債の現在高は、振興事業基金造成事業</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、防災基盤整備事業、防災行政無線統合事業、大江小学校増築事業などに係る地方債の償還が完了したことにより</a:t>
          </a:r>
          <a:r>
            <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377</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百万円減少した。</a:t>
          </a:r>
          <a:endParaRPr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公営企業債等繰入見込額は、水道事業・下水道事業の地方債残高の減により</a:t>
          </a:r>
          <a:r>
            <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240</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減少</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した。</a:t>
          </a:r>
          <a:endParaRPr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組合等負担等見込額は、南濃衛生施設利用事務組合・西南濃粗大廃棄物処理組合の地方債残高の減により</a:t>
          </a:r>
          <a:r>
            <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69</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減少</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した。</a:t>
          </a:r>
          <a:endParaRPr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充当可能基金は、</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環境施設整備</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基金の取り崩し等により、昨年度と比較し</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438</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百万円減少している。</a:t>
          </a:r>
          <a:endPar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基準財政需要額算入見込額は、下水道費や対象となる地方債の償還完了もあり、昨年度同様減少している。</a:t>
          </a:r>
          <a:endParaRPr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今後も、歳入確保や歳出抑制により、充当可能基金の減少を抑え、財政の健全化に向け、より一層の行財政改革に取り組んでいく。</a:t>
          </a:r>
          <a:endParaRPr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岐阜県海津市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基金全体では、</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208</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百万円を積み立て</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717</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百万円を取</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り</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崩したことにより、</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年</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度末残高は、前年度末残高と比較して</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509</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百万円減少し</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3,802</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百万円となった。</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主なものとして、ふるさと応援寄附金の増により</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34</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百万円、公有地の売払により</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67</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環境施設整備基金</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100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森林環境譲与税基金</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5</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百万円を積み立て</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一方、市のまちづくり事業を推進するため「ふるさと応援基金」を</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12</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百万円、道の駅クレール平田の円滑な運営のため「クレール平田運営基金」</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3</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百万円、教育施設への整備のため「教育施設整備基金」を</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、下水道事業の企業会計に伴う出資金として「環境施設整備基金」を</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700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取り崩し、それぞれの目的に即した事業へ充当した。</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基金を積み立てるには歳入確保、歳出抑制により決算剰余金を確保する必要があるが、基金の取り崩し</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ながら</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収支を保っている状況になっている。</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基金への積み立て</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を</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困難</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としている</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中、今後の財政需要に対処するため、基金の取り崩しを最小限に止め、基金残高の維持を図るとともに、事務事業等の抜本的な見直しを行い、</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少しでも</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積み立てが可能となるよう目指す。</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公共施設整備金：公共施設整備及び運営に必要な経費の財源</a:t>
          </a:r>
          <a:endParaRPr kumimoji="0"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0"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環境施設整備基金：上水道事業及び下水道事業の円滑な運営に要する資金の財源</a:t>
          </a:r>
          <a:endParaRPr kumimoji="0"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0"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災害対策基金：災害対策及び災害復旧に必要な経費の財源</a:t>
          </a:r>
          <a:endParaRPr kumimoji="0"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0"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振興事業基金：地域振興に必要な経費の財源</a:t>
          </a:r>
          <a:endParaRPr kumimoji="0"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0"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教育施設整備基金：教育施設整備に必要な経費の財源</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公共施設整備基金：公有地の売払</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により</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68</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百万円を積み立て</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教育</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施設整備基金：教育施設への整備のため</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を取り崩す</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環境施設整備基金：上下水道事業への基金として</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100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百万円を積み立て、</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下水道事業の企業会計に伴う出資金として</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700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百万円を取り崩す</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ふるさと応援基金：ふるさと応援寄附金の増により</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34</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百万円を積み立て、市のまちづくりを推進するため各事業へ</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12</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を取り崩す</a:t>
          </a:r>
          <a:endParaRPr lang="ja-JP" altLang="ja-JP" sz="1200">
            <a:effectLst/>
            <a:latin typeface="UD デジタル 教科書体 N-R" panose="02020400000000000000" pitchFamily="17" charset="-128"/>
            <a:ea typeface="UD デジタル 教科書体 N-R" panose="02020400000000000000" pitchFamily="17" charset="-128"/>
          </a:endParaRPr>
        </a:p>
        <a:p>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　クレール平田運営基金：道の駅クレール平田の運営のため</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3</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百万円を</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取り崩す</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公共施設整備基金は、公共施設等総合管理計画に基づく施設改修等を見据え</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て</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、後年度の財政需要に備えれるよう</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基金残高</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億円以上を確保する。</a:t>
          </a:r>
          <a:endParaRPr kumimoji="0"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0"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また、</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環境施設整備基金は、下水道事業会計の多額の運営資金が必要</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（一般会計から毎年度約</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9</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億円の繰出し）</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になる</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ことが</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見込まれるため、取り崩しによる減少を</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少しでも</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抑制</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し、基金残高</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億円を目標に積み立てしていく。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年度においては</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取</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り</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崩</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すことなく、</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利子分の積み立てに</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より</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百万円の増額とした。</a:t>
          </a:r>
          <a:endPar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今後の財政需要により</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財源が著しく不足する事態に備え</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る必要があるため、</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歳入</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の</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確保、歳出</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の</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削減により取り崩しを抑制</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し、</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基金残高の確保に資する。</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基金残高の確保については、およそ</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20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億円（標準財政規模の約</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20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％）、さらに大規模災害にも備えながら市財政プログラムの目標年である令和</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7</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年度決算において</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30</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億円以上を確保する。</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年度においては、取り崩すことなく、利子分の積み立てにより</a:t>
          </a:r>
          <a:r>
            <a:rPr kumimoji="1"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1</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百万円の増額とした。</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令和４年度に地方債償還のピークを迎えるため、それに備え</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た</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確保に努める。</a:t>
          </a:r>
          <a:endParaRPr lang="ja-JP" altLang="ja-JP" sz="1200">
            <a:effectLst/>
            <a:latin typeface="UD デジタル 教科書体 N-R" panose="02020400000000000000" pitchFamily="17" charset="-128"/>
            <a:ea typeface="UD デジタル 教科書体 N-R" panose="02020400000000000000"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33,576
32,775
112.03
20,559,505
19,565,608
925,116
10,280,662
17,267,429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有形固定資産減価償却率は</a:t>
          </a:r>
          <a:r>
            <a:rPr kumimoji="1" lang="en-US" altLang="ja-JP" sz="1000">
              <a:solidFill>
                <a:schemeClr val="dk1"/>
              </a:solidFill>
              <a:effectLst/>
              <a:latin typeface="+mn-lt"/>
              <a:ea typeface="+mn-ea"/>
              <a:cs typeface="+mn-cs"/>
            </a:rPr>
            <a:t>64.9%</a:t>
          </a:r>
          <a:r>
            <a:rPr kumimoji="1" lang="ja-JP" altLang="en-US" sz="1000">
              <a:solidFill>
                <a:schemeClr val="dk1"/>
              </a:solidFill>
              <a:effectLst/>
              <a:latin typeface="+mn-lt"/>
              <a:ea typeface="+mn-ea"/>
              <a:cs typeface="+mn-cs"/>
            </a:rPr>
            <a:t>となり、</a:t>
          </a:r>
          <a:r>
            <a:rPr kumimoji="1" lang="ja-JP" altLang="ja-JP" sz="1000">
              <a:solidFill>
                <a:schemeClr val="dk1"/>
              </a:solidFill>
              <a:effectLst/>
              <a:latin typeface="+mn-lt"/>
              <a:ea typeface="+mn-ea"/>
              <a:cs typeface="+mn-cs"/>
            </a:rPr>
            <a:t>前年度に比べて</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ポイント増加し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年度に一般会計等で</a:t>
          </a:r>
          <a:r>
            <a:rPr kumimoji="1" lang="ja-JP" altLang="en-US" sz="1000">
              <a:solidFill>
                <a:schemeClr val="dk1"/>
              </a:solidFill>
              <a:effectLst/>
              <a:latin typeface="+mn-lt"/>
              <a:ea typeface="+mn-ea"/>
              <a:cs typeface="+mn-cs"/>
            </a:rPr>
            <a:t>取得した</a:t>
          </a:r>
          <a:r>
            <a:rPr kumimoji="1" lang="ja-JP" altLang="ja-JP" sz="1000">
              <a:solidFill>
                <a:schemeClr val="dk1"/>
              </a:solidFill>
              <a:effectLst/>
              <a:latin typeface="+mn-lt"/>
              <a:ea typeface="+mn-ea"/>
              <a:cs typeface="+mn-cs"/>
            </a:rPr>
            <a:t>固定資産</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約</a:t>
          </a:r>
          <a:r>
            <a:rPr kumimoji="1" lang="en-US" altLang="ja-JP" sz="1000">
              <a:solidFill>
                <a:schemeClr val="dk1"/>
              </a:solidFill>
              <a:effectLst/>
              <a:latin typeface="+mn-lt"/>
              <a:ea typeface="+mn-ea"/>
              <a:cs typeface="+mn-cs"/>
            </a:rPr>
            <a:t>14.0</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あり、減価償却費は</a:t>
          </a:r>
          <a:r>
            <a:rPr kumimoji="1" lang="ja-JP" altLang="ja-JP" sz="1000">
              <a:solidFill>
                <a:schemeClr val="dk1"/>
              </a:solidFill>
              <a:effectLst/>
              <a:latin typeface="+mn-lt"/>
              <a:ea typeface="+mn-ea"/>
              <a:cs typeface="+mn-cs"/>
            </a:rPr>
            <a:t>約</a:t>
          </a:r>
          <a:r>
            <a:rPr kumimoji="1" lang="en-US" altLang="ja-JP" sz="1000">
              <a:solidFill>
                <a:schemeClr val="dk1"/>
              </a:solidFill>
              <a:effectLst/>
              <a:latin typeface="+mn-lt"/>
              <a:ea typeface="+mn-ea"/>
              <a:cs typeface="+mn-cs"/>
            </a:rPr>
            <a:t>21.2</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である。</a:t>
          </a:r>
          <a:r>
            <a:rPr kumimoji="1" lang="ja-JP" altLang="ja-JP" sz="1000">
              <a:solidFill>
                <a:schemeClr val="dk1"/>
              </a:solidFill>
              <a:effectLst/>
              <a:latin typeface="+mn-lt"/>
              <a:ea typeface="+mn-ea"/>
              <a:cs typeface="+mn-cs"/>
            </a:rPr>
            <a:t>固定資産全体の老朽化</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進んでおり、</a:t>
          </a:r>
          <a:r>
            <a:rPr lang="ja-JP" altLang="ja-JP" sz="1000">
              <a:solidFill>
                <a:schemeClr val="dk1"/>
              </a:solidFill>
              <a:effectLst/>
              <a:latin typeface="+mn-lt"/>
              <a:ea typeface="+mn-ea"/>
              <a:cs typeface="+mn-cs"/>
            </a:rPr>
            <a:t>令和 </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年度末時点で保有する公共施設の総延床面積は</a:t>
          </a:r>
          <a:r>
            <a:rPr lang="ja-JP" altLang="en-US" sz="1000"/>
            <a:t>約 </a:t>
          </a:r>
          <a:r>
            <a:rPr lang="en-US" altLang="ja-JP" sz="1000"/>
            <a:t>19 </a:t>
          </a:r>
          <a:r>
            <a:rPr lang="ja-JP" altLang="en-US" sz="1000"/>
            <a:t>万 ㎡、平均築年数は </a:t>
          </a:r>
          <a:r>
            <a:rPr lang="en-US" altLang="ja-JP" sz="1000"/>
            <a:t>30.6 </a:t>
          </a:r>
          <a:r>
            <a:rPr lang="ja-JP" altLang="en-US" sz="1000"/>
            <a:t>年となっている。今後は、令和</a:t>
          </a:r>
          <a:r>
            <a:rPr lang="en-US" altLang="ja-JP" sz="1000"/>
            <a:t>3</a:t>
          </a:r>
          <a:r>
            <a:rPr lang="ja-JP" altLang="en-US" sz="1000"/>
            <a:t>年</a:t>
          </a:r>
          <a:r>
            <a:rPr lang="en-US" altLang="ja-JP" sz="1000"/>
            <a:t>3</a:t>
          </a:r>
          <a:r>
            <a:rPr lang="ja-JP" altLang="en-US" sz="1000"/>
            <a:t>月に改訂した公共施設等総合管理計画</a:t>
          </a:r>
          <a:r>
            <a:rPr kumimoji="1" lang="ja-JP" altLang="ja-JP" sz="1000">
              <a:solidFill>
                <a:schemeClr val="dk1"/>
              </a:solidFill>
              <a:effectLst/>
              <a:latin typeface="+mn-lt"/>
              <a:ea typeface="+mn-ea"/>
              <a:cs typeface="+mn-cs"/>
            </a:rPr>
            <a:t>に基づき、</a:t>
          </a:r>
          <a:r>
            <a:rPr kumimoji="1" lang="ja-JP" altLang="en-US" sz="1000">
              <a:solidFill>
                <a:schemeClr val="dk1"/>
              </a:solidFill>
              <a:effectLst/>
              <a:latin typeface="+mn-lt"/>
              <a:ea typeface="+mn-ea"/>
              <a:cs typeface="+mn-cs"/>
            </a:rPr>
            <a:t>長期的視点を持って公共施設等の更新・統廃合・長寿命化等を計画的に行う。</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128016</xdr:rowOff>
    </xdr:from>
    <xdr:to>
      <xdr:col>23</xdr:col>
      <xdr:colOff>136525</xdr:colOff>
      <xdr:row>30</xdr:row>
      <xdr:rowOff>58166</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1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106443</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07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7366</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131435"/>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45974</xdr:rowOff>
    </xdr:from>
    <xdr:to>
      <xdr:col>15</xdr:col>
      <xdr:colOff>187325</xdr:colOff>
      <xdr:row>29</xdr:row>
      <xdr:rowOff>147574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0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96774</xdr:rowOff>
    </xdr:from>
    <xdr:to>
      <xdr:col>19</xdr:col>
      <xdr:colOff>136525</xdr:colOff>
      <xdr:row>29</xdr:row>
      <xdr:rowOff>159385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068824"/>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41656</xdr:rowOff>
    </xdr:from>
    <xdr:to>
      <xdr:col>11</xdr:col>
      <xdr:colOff>187325</xdr:colOff>
      <xdr:row>29</xdr:row>
      <xdr:rowOff>143256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92456</xdr:rowOff>
    </xdr:from>
    <xdr:to>
      <xdr:col>15</xdr:col>
      <xdr:colOff>136525</xdr:colOff>
      <xdr:row>29</xdr:row>
      <xdr:rowOff>96774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06450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13589</xdr:rowOff>
    </xdr:from>
    <xdr:to>
      <xdr:col>7</xdr:col>
      <xdr:colOff>187325</xdr:colOff>
      <xdr:row>29</xdr:row>
      <xdr:rowOff>115189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9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64389</xdr:rowOff>
    </xdr:from>
    <xdr:to>
      <xdr:col>11</xdr:col>
      <xdr:colOff>136525</xdr:colOff>
      <xdr:row>29</xdr:row>
      <xdr:rowOff>92456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03643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29862</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138701</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11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134383</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10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106316</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債務償還比率は、</a:t>
          </a:r>
          <a:r>
            <a:rPr kumimoji="1" lang="en-US" altLang="ja-JP" sz="1000">
              <a:solidFill>
                <a:schemeClr val="dk1"/>
              </a:solidFill>
              <a:effectLst/>
              <a:latin typeface="+mn-lt"/>
              <a:ea typeface="+mn-ea"/>
              <a:cs typeface="+mn-cs"/>
            </a:rPr>
            <a:t>663.1%</a:t>
          </a:r>
          <a:r>
            <a:rPr kumimoji="1" lang="ja-JP" altLang="en-US" sz="1000">
              <a:solidFill>
                <a:schemeClr val="dk1"/>
              </a:solidFill>
              <a:effectLst/>
              <a:latin typeface="+mn-lt"/>
              <a:ea typeface="+mn-ea"/>
              <a:cs typeface="+mn-cs"/>
            </a:rPr>
            <a:t>となり、</a:t>
          </a:r>
          <a:r>
            <a:rPr kumimoji="1" lang="ja-JP" altLang="ja-JP" sz="1000">
              <a:solidFill>
                <a:schemeClr val="dk1"/>
              </a:solidFill>
              <a:effectLst/>
              <a:latin typeface="+mn-lt"/>
              <a:ea typeface="+mn-ea"/>
              <a:cs typeface="+mn-cs"/>
            </a:rPr>
            <a:t>類似団体平均値と比較して</a:t>
          </a:r>
          <a:r>
            <a:rPr kumimoji="1" lang="ja-JP" altLang="en-US" sz="1000">
              <a:solidFill>
                <a:schemeClr val="dk1"/>
              </a:solidFill>
              <a:effectLst/>
              <a:latin typeface="+mn-lt"/>
              <a:ea typeface="+mn-ea"/>
              <a:cs typeface="+mn-cs"/>
            </a:rPr>
            <a:t>ほぼ同値、</a:t>
          </a:r>
          <a:r>
            <a:rPr kumimoji="1" lang="ja-JP" altLang="ja-JP" sz="1000">
              <a:solidFill>
                <a:schemeClr val="dk1"/>
              </a:solidFill>
              <a:effectLst/>
              <a:latin typeface="+mn-lt"/>
              <a:ea typeface="+mn-ea"/>
              <a:cs typeface="+mn-cs"/>
            </a:rPr>
            <a:t>前年度</a:t>
          </a:r>
          <a:r>
            <a:rPr kumimoji="1" lang="ja-JP" altLang="en-US" sz="1000">
              <a:solidFill>
                <a:schemeClr val="dk1"/>
              </a:solidFill>
              <a:effectLst/>
              <a:latin typeface="+mn-lt"/>
              <a:ea typeface="+mn-ea"/>
              <a:cs typeface="+mn-cs"/>
            </a:rPr>
            <a:t>と比較し</a:t>
          </a:r>
          <a:r>
            <a:rPr kumimoji="1" lang="en-US" altLang="ja-JP" sz="1000">
              <a:solidFill>
                <a:schemeClr val="dk1"/>
              </a:solidFill>
              <a:effectLst/>
              <a:latin typeface="+mn-lt"/>
              <a:ea typeface="+mn-ea"/>
              <a:cs typeface="+mn-cs"/>
            </a:rPr>
            <a:t>106.9</a:t>
          </a:r>
          <a:r>
            <a:rPr kumimoji="1" lang="ja-JP" altLang="ja-JP" sz="1000">
              <a:solidFill>
                <a:schemeClr val="dk1"/>
              </a:solidFill>
              <a:effectLst/>
              <a:latin typeface="+mn-lt"/>
              <a:ea typeface="+mn-ea"/>
              <a:cs typeface="+mn-cs"/>
            </a:rPr>
            <a:t>ポイント減少している。これは地方債残高が前年より約</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億円減少した為であ</a:t>
          </a:r>
          <a:r>
            <a:rPr kumimoji="1" lang="ja-JP" altLang="en-US" sz="1000">
              <a:solidFill>
                <a:schemeClr val="dk1"/>
              </a:solidFill>
              <a:effectLst/>
              <a:latin typeface="+mn-lt"/>
              <a:ea typeface="+mn-ea"/>
              <a:cs typeface="+mn-cs"/>
            </a:rPr>
            <a:t>り、地方債の償還が進んでいる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今後、更新時期を迎える公共施設等の更新について、令和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月に改訂した公共施設等総合管理計画に基づき、更新・</a:t>
          </a:r>
          <a:r>
            <a:rPr kumimoji="1" lang="ja-JP" altLang="ja-JP" sz="1000">
              <a:solidFill>
                <a:schemeClr val="dk1"/>
              </a:solidFill>
              <a:effectLst/>
              <a:latin typeface="+mn-lt"/>
              <a:ea typeface="+mn-ea"/>
              <a:cs typeface="+mn-cs"/>
            </a:rPr>
            <a:t>統廃合・長寿命化等</a:t>
          </a:r>
          <a:r>
            <a:rPr kumimoji="1" lang="ja-JP" altLang="en-US" sz="1000">
              <a:solidFill>
                <a:schemeClr val="dk1"/>
              </a:solidFill>
              <a:effectLst/>
              <a:latin typeface="+mn-lt"/>
              <a:ea typeface="+mn-ea"/>
              <a:cs typeface="+mn-cs"/>
            </a:rPr>
            <a:t>を計画的に実施するとともに、投資的経費の厳正な事業選択により地方債残高を減少させるよう努める。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148784</xdr:rowOff>
    </xdr:from>
    <xdr:to>
      <xdr:col>76</xdr:col>
      <xdr:colOff>73025</xdr:colOff>
      <xdr:row>30</xdr:row>
      <xdr:rowOff>78934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1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211</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497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87237</xdr:rowOff>
    </xdr:from>
    <xdr:to>
      <xdr:col>72</xdr:col>
      <xdr:colOff>123825</xdr:colOff>
      <xdr:row>31</xdr:row>
      <xdr:rowOff>17387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2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28134</xdr:rowOff>
    </xdr:from>
    <xdr:to>
      <xdr:col>76</xdr:col>
      <xdr:colOff>22225</xdr:colOff>
      <xdr:row>30</xdr:row>
      <xdr:rowOff>138037</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171634"/>
          <a:ext cx="711200" cy="10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151287</xdr:rowOff>
    </xdr:from>
    <xdr:to>
      <xdr:col>68</xdr:col>
      <xdr:colOff>123825</xdr:colOff>
      <xdr:row>31</xdr:row>
      <xdr:rowOff>81437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2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138037</xdr:rowOff>
    </xdr:from>
    <xdr:to>
      <xdr:col>72</xdr:col>
      <xdr:colOff>73025</xdr:colOff>
      <xdr:row>31</xdr:row>
      <xdr:rowOff>30637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281537"/>
          <a:ext cx="76200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98237</xdr:rowOff>
    </xdr:from>
    <xdr:to>
      <xdr:col>64</xdr:col>
      <xdr:colOff>123825</xdr:colOff>
      <xdr:row>31</xdr:row>
      <xdr:rowOff>28387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149037</xdr:rowOff>
    </xdr:from>
    <xdr:to>
      <xdr:col>68</xdr:col>
      <xdr:colOff>73025</xdr:colOff>
      <xdr:row>31</xdr:row>
      <xdr:rowOff>30637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292537"/>
          <a:ext cx="7620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152007</xdr:rowOff>
    </xdr:from>
    <xdr:to>
      <xdr:col>60</xdr:col>
      <xdr:colOff>123825</xdr:colOff>
      <xdr:row>31</xdr:row>
      <xdr:rowOff>82157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2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149037</xdr:rowOff>
    </xdr:from>
    <xdr:to>
      <xdr:col>64</xdr:col>
      <xdr:colOff>73025</xdr:colOff>
      <xdr:row>31</xdr:row>
      <xdr:rowOff>31357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292537"/>
          <a:ext cx="762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8514</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32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72564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38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19514</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33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73284</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38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33,576
32,775
112.03
20,559,505
19,565,608
925,116
10,280,662
17,267,429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83820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68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53340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436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124460</xdr:rowOff>
    </xdr:from>
    <xdr:to>
      <xdr:col>10</xdr:col>
      <xdr:colOff>165100</xdr:colOff>
      <xdr:row>38</xdr:row>
      <xdr:rowOff>54610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38</xdr:row>
      <xdr:rowOff>28575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189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95885</xdr:rowOff>
    </xdr:from>
    <xdr:to>
      <xdr:col>6</xdr:col>
      <xdr:colOff>38100</xdr:colOff>
      <xdr:row>38</xdr:row>
      <xdr:rowOff>26035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146685</xdr:rowOff>
    </xdr:from>
    <xdr:to>
      <xdr:col>10</xdr:col>
      <xdr:colOff>114300</xdr:colOff>
      <xdr:row>38</xdr:row>
      <xdr:rowOff>3810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90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45737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17162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67876</xdr:rowOff>
    </xdr:from>
    <xdr:to>
      <xdr:col>55</xdr:col>
      <xdr:colOff>50800</xdr:colOff>
      <xdr:row>32</xdr:row>
      <xdr:rowOff>169476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55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20903</xdr:rowOff>
    </xdr:from>
    <xdr:ext cx="599010"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550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101317</xdr:rowOff>
    </xdr:from>
    <xdr:to>
      <xdr:col>50</xdr:col>
      <xdr:colOff>165100</xdr:colOff>
      <xdr:row>33</xdr:row>
      <xdr:rowOff>31467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55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118676</xdr:rowOff>
    </xdr:from>
    <xdr:to>
      <xdr:col>55</xdr:col>
      <xdr:colOff>0</xdr:colOff>
      <xdr:row>32</xdr:row>
      <xdr:rowOff>152117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5605076"/>
          <a:ext cx="8382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121913</xdr:rowOff>
    </xdr:from>
    <xdr:to>
      <xdr:col>46</xdr:col>
      <xdr:colOff>38100</xdr:colOff>
      <xdr:row>33</xdr:row>
      <xdr:rowOff>52063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56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152117</xdr:rowOff>
    </xdr:from>
    <xdr:to>
      <xdr:col>50</xdr:col>
      <xdr:colOff>114300</xdr:colOff>
      <xdr:row>33</xdr:row>
      <xdr:rowOff>1263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5638517"/>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35458</xdr:rowOff>
    </xdr:from>
    <xdr:to>
      <xdr:col>41</xdr:col>
      <xdr:colOff>101600</xdr:colOff>
      <xdr:row>40</xdr:row>
      <xdr:rowOff>137058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8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1263</xdr:rowOff>
    </xdr:from>
    <xdr:to>
      <xdr:col>45</xdr:col>
      <xdr:colOff>177800</xdr:colOff>
      <xdr:row>40</xdr:row>
      <xdr:rowOff>86258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5659113"/>
          <a:ext cx="889000" cy="128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40553</xdr:rowOff>
    </xdr:from>
    <xdr:to>
      <xdr:col>36</xdr:col>
      <xdr:colOff>165100</xdr:colOff>
      <xdr:row>40</xdr:row>
      <xdr:rowOff>142153</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8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86258</xdr:rowOff>
    </xdr:from>
    <xdr:to>
      <xdr:col>41</xdr:col>
      <xdr:colOff>50800</xdr:colOff>
      <xdr:row>40</xdr:row>
      <xdr:rowOff>91353</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944258"/>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47994</xdr:rowOff>
    </xdr:from>
    <xdr:ext cx="599010"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27094" y="536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68590</xdr:rowOff>
    </xdr:from>
    <xdr:ext cx="599010"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50794" y="538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153585</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158680</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6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145415</xdr:rowOff>
    </xdr:from>
    <xdr:to>
      <xdr:col>24</xdr:col>
      <xdr:colOff>114300</xdr:colOff>
      <xdr:row>62</xdr:row>
      <xdr:rowOff>75565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168292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124460</xdr:rowOff>
    </xdr:from>
    <xdr:to>
      <xdr:col>20</xdr:col>
      <xdr:colOff>38100</xdr:colOff>
      <xdr:row>62</xdr:row>
      <xdr:rowOff>54610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24765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337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3810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07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148590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8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48260</xdr:rowOff>
    </xdr:from>
    <xdr:to>
      <xdr:col>6</xdr:col>
      <xdr:colOff>38100</xdr:colOff>
      <xdr:row>61</xdr:row>
      <xdr:rowOff>149860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99060</xdr:rowOff>
    </xdr:from>
    <xdr:to>
      <xdr:col>10</xdr:col>
      <xdr:colOff>114300</xdr:colOff>
      <xdr:row>61</xdr:row>
      <xdr:rowOff>125730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557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71137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44467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166387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57983</xdr:rowOff>
    </xdr:from>
    <xdr:to>
      <xdr:col>55</xdr:col>
      <xdr:colOff>50800</xdr:colOff>
      <xdr:row>62</xdr:row>
      <xdr:rowOff>159583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80860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66573</xdr:rowOff>
    </xdr:from>
    <xdr:to>
      <xdr:col>50</xdr:col>
      <xdr:colOff>165100</xdr:colOff>
      <xdr:row>62</xdr:row>
      <xdr:rowOff>168173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108783</xdr:rowOff>
    </xdr:from>
    <xdr:to>
      <xdr:col>55</xdr:col>
      <xdr:colOff>0</xdr:colOff>
      <xdr:row>62</xdr:row>
      <xdr:rowOff>117373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738683"/>
          <a:ext cx="8382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71404</xdr:rowOff>
    </xdr:from>
    <xdr:to>
      <xdr:col>46</xdr:col>
      <xdr:colOff>38100</xdr:colOff>
      <xdr:row>63</xdr:row>
      <xdr:rowOff>1554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7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117373</xdr:rowOff>
    </xdr:from>
    <xdr:to>
      <xdr:col>50</xdr:col>
      <xdr:colOff>114300</xdr:colOff>
      <xdr:row>62</xdr:row>
      <xdr:rowOff>122204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747273"/>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77783</xdr:rowOff>
    </xdr:from>
    <xdr:to>
      <xdr:col>41</xdr:col>
      <xdr:colOff>101600</xdr:colOff>
      <xdr:row>63</xdr:row>
      <xdr:rowOff>7933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7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122204</xdr:rowOff>
    </xdr:from>
    <xdr:to>
      <xdr:col>45</xdr:col>
      <xdr:colOff>177800</xdr:colOff>
      <xdr:row>62</xdr:row>
      <xdr:rowOff>128583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752104"/>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83067</xdr:rowOff>
    </xdr:from>
    <xdr:to>
      <xdr:col>36</xdr:col>
      <xdr:colOff>165100</xdr:colOff>
      <xdr:row>63</xdr:row>
      <xdr:rowOff>13217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7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128583</xdr:rowOff>
    </xdr:from>
    <xdr:to>
      <xdr:col>41</xdr:col>
      <xdr:colOff>50800</xdr:colOff>
      <xdr:row>62</xdr:row>
      <xdr:rowOff>133867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758483"/>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13250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47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18081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24460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8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29744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8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88264</xdr:rowOff>
    </xdr:from>
    <xdr:to>
      <xdr:col>20</xdr:col>
      <xdr:colOff>38100</xdr:colOff>
      <xdr:row>82</xdr:row>
      <xdr:rowOff>18414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82</xdr:row>
      <xdr:rowOff>1905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0265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139064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992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168275</xdr:rowOff>
    </xdr:from>
    <xdr:to>
      <xdr:col>10</xdr:col>
      <xdr:colOff>165100</xdr:colOff>
      <xdr:row>81</xdr:row>
      <xdr:rowOff>98425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104775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935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162561</xdr:rowOff>
    </xdr:from>
    <xdr:to>
      <xdr:col>6</xdr:col>
      <xdr:colOff>38100</xdr:colOff>
      <xdr:row>81</xdr:row>
      <xdr:rowOff>92711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41911</xdr:rowOff>
    </xdr:from>
    <xdr:to>
      <xdr:col>10</xdr:col>
      <xdr:colOff>114300</xdr:colOff>
      <xdr:row>81</xdr:row>
      <xdr:rowOff>47625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929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34941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114952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109238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145492</xdr:rowOff>
    </xdr:from>
    <xdr:to>
      <xdr:col>55</xdr:col>
      <xdr:colOff>50800</xdr:colOff>
      <xdr:row>86</xdr:row>
      <xdr:rowOff>75642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145765</xdr:rowOff>
    </xdr:from>
    <xdr:to>
      <xdr:col>50</xdr:col>
      <xdr:colOff>165100</xdr:colOff>
      <xdr:row>86</xdr:row>
      <xdr:rowOff>75915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24842</xdr:rowOff>
    </xdr:from>
    <xdr:to>
      <xdr:col>55</xdr:col>
      <xdr:colOff>0</xdr:colOff>
      <xdr:row>86</xdr:row>
      <xdr:rowOff>25115</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69542"/>
          <a:ext cx="8382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145903</xdr:rowOff>
    </xdr:from>
    <xdr:to>
      <xdr:col>46</xdr:col>
      <xdr:colOff>38100</xdr:colOff>
      <xdr:row>86</xdr:row>
      <xdr:rowOff>76053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25115</xdr:rowOff>
    </xdr:from>
    <xdr:to>
      <xdr:col>50</xdr:col>
      <xdr:colOff>114300</xdr:colOff>
      <xdr:row>86</xdr:row>
      <xdr:rowOff>25253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6981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140827</xdr:rowOff>
    </xdr:from>
    <xdr:to>
      <xdr:col>41</xdr:col>
      <xdr:colOff>101600</xdr:colOff>
      <xdr:row>86</xdr:row>
      <xdr:rowOff>70977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20177</xdr:rowOff>
    </xdr:from>
    <xdr:to>
      <xdr:col>45</xdr:col>
      <xdr:colOff>177800</xdr:colOff>
      <xdr:row>86</xdr:row>
      <xdr:rowOff>25253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764877"/>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145583</xdr:rowOff>
    </xdr:from>
    <xdr:to>
      <xdr:col>36</xdr:col>
      <xdr:colOff>165100</xdr:colOff>
      <xdr:row>86</xdr:row>
      <xdr:rowOff>75733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7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20177</xdr:rowOff>
    </xdr:from>
    <xdr:to>
      <xdr:col>41</xdr:col>
      <xdr:colOff>50800</xdr:colOff>
      <xdr:row>86</xdr:row>
      <xdr:rowOff>24933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764877"/>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67042</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81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67180</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62104</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0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66860</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81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64588</xdr:rowOff>
    </xdr:from>
    <xdr:to>
      <xdr:col>85</xdr:col>
      <xdr:colOff>177800</xdr:colOff>
      <xdr:row>41</xdr:row>
      <xdr:rowOff>166188</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43015</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23767</xdr:rowOff>
    </xdr:from>
    <xdr:to>
      <xdr:col>81</xdr:col>
      <xdr:colOff>101600</xdr:colOff>
      <xdr:row>41</xdr:row>
      <xdr:rowOff>125367</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74567</xdr:rowOff>
    </xdr:from>
    <xdr:to>
      <xdr:col>85</xdr:col>
      <xdr:colOff>127000</xdr:colOff>
      <xdr:row>41</xdr:row>
      <xdr:rowOff>115388</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710401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151130</xdr:rowOff>
    </xdr:from>
    <xdr:to>
      <xdr:col>76</xdr:col>
      <xdr:colOff>165100</xdr:colOff>
      <xdr:row>41</xdr:row>
      <xdr:rowOff>81280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30480</xdr:rowOff>
    </xdr:from>
    <xdr:to>
      <xdr:col>81</xdr:col>
      <xdr:colOff>50800</xdr:colOff>
      <xdr:row>41</xdr:row>
      <xdr:rowOff>74567</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70599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100512</xdr:rowOff>
    </xdr:from>
    <xdr:to>
      <xdr:col>72</xdr:col>
      <xdr:colOff>38100</xdr:colOff>
      <xdr:row>41</xdr:row>
      <xdr:rowOff>30662</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151312</xdr:rowOff>
    </xdr:from>
    <xdr:to>
      <xdr:col>76</xdr:col>
      <xdr:colOff>114300</xdr:colOff>
      <xdr:row>41</xdr:row>
      <xdr:rowOff>30480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700931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56424</xdr:rowOff>
    </xdr:from>
    <xdr:to>
      <xdr:col>67</xdr:col>
      <xdr:colOff>101600</xdr:colOff>
      <xdr:row>40</xdr:row>
      <xdr:rowOff>158024</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107224</xdr:rowOff>
    </xdr:from>
    <xdr:to>
      <xdr:col>71</xdr:col>
      <xdr:colOff>177800</xdr:colOff>
      <xdr:row>40</xdr:row>
      <xdr:rowOff>151312</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9652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116494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72407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21789</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149151</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111941</xdr:rowOff>
    </xdr:from>
    <xdr:to>
      <xdr:col>116</xdr:col>
      <xdr:colOff>114300</xdr:colOff>
      <xdr:row>41</xdr:row>
      <xdr:rowOff>42091</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90368</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69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162741</xdr:rowOff>
    </xdr:from>
    <xdr:to>
      <xdr:col>116</xdr:col>
      <xdr:colOff>63500</xdr:colOff>
      <xdr:row>40</xdr:row>
      <xdr:rowOff>167640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702074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120106</xdr:rowOff>
    </xdr:from>
    <xdr:to>
      <xdr:col>107</xdr:col>
      <xdr:colOff>101600</xdr:colOff>
      <xdr:row>41</xdr:row>
      <xdr:rowOff>50256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40</xdr:row>
      <xdr:rowOff>170906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70256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98878</xdr:rowOff>
    </xdr:from>
    <xdr:to>
      <xdr:col>102</xdr:col>
      <xdr:colOff>165100</xdr:colOff>
      <xdr:row>41</xdr:row>
      <xdr:rowOff>29028</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149678</xdr:rowOff>
    </xdr:from>
    <xdr:to>
      <xdr:col>107</xdr:col>
      <xdr:colOff>50800</xdr:colOff>
      <xdr:row>40</xdr:row>
      <xdr:rowOff>170906</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9545300" y="70076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103777</xdr:rowOff>
    </xdr:from>
    <xdr:to>
      <xdr:col>98</xdr:col>
      <xdr:colOff>38100</xdr:colOff>
      <xdr:row>41</xdr:row>
      <xdr:rowOff>33927</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149678</xdr:rowOff>
    </xdr:from>
    <xdr:to>
      <xdr:col>102</xdr:col>
      <xdr:colOff>114300</xdr:colOff>
      <xdr:row>40</xdr:row>
      <xdr:rowOff>154577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70076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41383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70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20155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704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25054</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83820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103460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xdr:rowOff>
    </xdr:from>
    <xdr:to>
      <xdr:col>81</xdr:col>
      <xdr:colOff>50800</xdr:colOff>
      <xdr:row>60</xdr:row>
      <xdr:rowOff>59055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294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60</xdr:row>
      <xdr:rowOff>7620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229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38735</xdr:rowOff>
    </xdr:from>
    <xdr:to>
      <xdr:col>67</xdr:col>
      <xdr:colOff>101600</xdr:colOff>
      <xdr:row>59</xdr:row>
      <xdr:rowOff>140335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89535</xdr:rowOff>
    </xdr:from>
    <xdr:to>
      <xdr:col>71</xdr:col>
      <xdr:colOff>177800</xdr:colOff>
      <xdr:row>59</xdr:row>
      <xdr:rowOff>114300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2050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100982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156862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75502</xdr:rowOff>
    </xdr:from>
    <xdr:to>
      <xdr:col>116</xdr:col>
      <xdr:colOff>114300</xdr:colOff>
      <xdr:row>62</xdr:row>
      <xdr:rowOff>5652</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98379</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3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84645</xdr:rowOff>
    </xdr:from>
    <xdr:to>
      <xdr:col>112</xdr:col>
      <xdr:colOff>38100</xdr:colOff>
      <xdr:row>62</xdr:row>
      <xdr:rowOff>14795</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5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126302</xdr:rowOff>
    </xdr:from>
    <xdr:to>
      <xdr:col>116</xdr:col>
      <xdr:colOff>63500</xdr:colOff>
      <xdr:row>61</xdr:row>
      <xdr:rowOff>135445</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58475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90360</xdr:rowOff>
    </xdr:from>
    <xdr:to>
      <xdr:col>107</xdr:col>
      <xdr:colOff>101600</xdr:colOff>
      <xdr:row>62</xdr:row>
      <xdr:rowOff>20510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135445</xdr:rowOff>
    </xdr:from>
    <xdr:to>
      <xdr:col>111</xdr:col>
      <xdr:colOff>177800</xdr:colOff>
      <xdr:row>61</xdr:row>
      <xdr:rowOff>141160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593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107696</xdr:rowOff>
    </xdr:from>
    <xdr:to>
      <xdr:col>102</xdr:col>
      <xdr:colOff>165100</xdr:colOff>
      <xdr:row>62</xdr:row>
      <xdr:rowOff>37846</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5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141160</xdr:rowOff>
    </xdr:from>
    <xdr:to>
      <xdr:col>107</xdr:col>
      <xdr:colOff>50800</xdr:colOff>
      <xdr:row>61</xdr:row>
      <xdr:rowOff>158496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59961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113982</xdr:rowOff>
    </xdr:from>
    <xdr:to>
      <xdr:col>98</xdr:col>
      <xdr:colOff>38100</xdr:colOff>
      <xdr:row>62</xdr:row>
      <xdr:rowOff>44132</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5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158496</xdr:rowOff>
    </xdr:from>
    <xdr:to>
      <xdr:col>102</xdr:col>
      <xdr:colOff>114300</xdr:colOff>
      <xdr:row>61</xdr:row>
      <xdr:rowOff>164782</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61694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31322</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3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37037</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28973</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65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35259</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66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1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100-00009B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a:extLst>
            <a:ext uri="{FF2B5EF4-FFF2-40B4-BE49-F238E27FC236}">
              <a16:creationId xmlns:a16="http://schemas.microsoft.com/office/drawing/2014/main" id="{00000000-0008-0000-0100-00009D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100-00009F02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113047</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100-0000AB020000}"/>
            </a:ext>
          </a:extLst>
        </xdr:cNvPr>
        <xdr:cNvSpPr txBox="1"/>
      </xdr:nvSpPr>
      <xdr:spPr>
        <a:xfrm>
          <a:off x="16357600"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27305</xdr:rowOff>
    </xdr:from>
    <xdr:to>
      <xdr:col>81</xdr:col>
      <xdr:colOff>101600</xdr:colOff>
      <xdr:row>104</xdr:row>
      <xdr:rowOff>128905</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5430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78105</xdr:rowOff>
    </xdr:from>
    <xdr:to>
      <xdr:col>85</xdr:col>
      <xdr:colOff>127000</xdr:colOff>
      <xdr:row>104</xdr:row>
      <xdr:rowOff>140970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5481300" y="179089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15239</xdr:rowOff>
    </xdr:from>
    <xdr:to>
      <xdr:col>81</xdr:col>
      <xdr:colOff>50800</xdr:colOff>
      <xdr:row>104</xdr:row>
      <xdr:rowOff>78105</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4592300" y="178460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xdr:rowOff>
    </xdr:from>
    <xdr:to>
      <xdr:col>72</xdr:col>
      <xdr:colOff>38100</xdr:colOff>
      <xdr:row>103</xdr:row>
      <xdr:rowOff>106045</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3652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55245</xdr:rowOff>
    </xdr:from>
    <xdr:to>
      <xdr:col>76</xdr:col>
      <xdr:colOff>114300</xdr:colOff>
      <xdr:row>104</xdr:row>
      <xdr:rowOff>15239</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3703300" y="1771459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114936</xdr:rowOff>
    </xdr:from>
    <xdr:to>
      <xdr:col>67</xdr:col>
      <xdr:colOff>101600</xdr:colOff>
      <xdr:row>103</xdr:row>
      <xdr:rowOff>45086</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2763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165736</xdr:rowOff>
    </xdr:from>
    <xdr:to>
      <xdr:col>71</xdr:col>
      <xdr:colOff>177800</xdr:colOff>
      <xdr:row>103</xdr:row>
      <xdr:rowOff>55245</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814300" y="1765363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100-0000B602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100-0000B702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145432</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100-0000B8020000}"/>
            </a:ext>
          </a:extLst>
        </xdr:cNvPr>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100-0000B902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122572</xdr:rowOff>
    </xdr:from>
    <xdr:ext cx="405111" cy="259045"/>
    <xdr:sp macro="" textlink="">
      <xdr:nvSpPr>
        <xdr:cNvPr id="698" name="n_3mainValue【公民館】&#10;有形固定資産減価償却率">
          <a:extLst>
            <a:ext uri="{FF2B5EF4-FFF2-40B4-BE49-F238E27FC236}">
              <a16:creationId xmlns:a16="http://schemas.microsoft.com/office/drawing/2014/main" id="{00000000-0008-0000-0100-0000BA020000}"/>
            </a:ext>
          </a:extLst>
        </xdr:cNvPr>
        <xdr:cNvSpPr txBox="1"/>
      </xdr:nvSpPr>
      <xdr:spPr>
        <a:xfrm>
          <a:off x="13500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61613</xdr:rowOff>
    </xdr:from>
    <xdr:ext cx="405111" cy="259045"/>
    <xdr:sp macro="" textlink="">
      <xdr:nvSpPr>
        <xdr:cNvPr id="699" name="n_4mainValue【公民館】&#10;有形固定資産減価償却率">
          <a:extLst>
            <a:ext uri="{FF2B5EF4-FFF2-40B4-BE49-F238E27FC236}">
              <a16:creationId xmlns:a16="http://schemas.microsoft.com/office/drawing/2014/main" id="{00000000-0008-0000-0100-0000BB020000}"/>
            </a:ext>
          </a:extLst>
        </xdr:cNvPr>
        <xdr:cNvSpPr txBox="1"/>
      </xdr:nvSpPr>
      <xdr:spPr>
        <a:xfrm>
          <a:off x="12611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1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100-0000D402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100-0000D602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100-0000D8020000}"/>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2110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34941</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100-0000E4020000}"/>
            </a:ext>
          </a:extLst>
        </xdr:cNvPr>
        <xdr:cNvSpPr txBox="1"/>
      </xdr:nvSpPr>
      <xdr:spPr>
        <a:xfrm>
          <a:off x="22199600"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62864</xdr:rowOff>
    </xdr:from>
    <xdr:to>
      <xdr:col>116</xdr:col>
      <xdr:colOff>63500</xdr:colOff>
      <xdr:row>106</xdr:row>
      <xdr:rowOff>72389</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21323300" y="182365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76200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20434300" y="1824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126364</xdr:rowOff>
    </xdr:from>
    <xdr:to>
      <xdr:col>102</xdr:col>
      <xdr:colOff>165100</xdr:colOff>
      <xdr:row>107</xdr:row>
      <xdr:rowOff>56514</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9494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107</xdr:row>
      <xdr:rowOff>5714</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9545300" y="1824990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132080</xdr:rowOff>
    </xdr:from>
    <xdr:to>
      <xdr:col>98</xdr:col>
      <xdr:colOff>38100</xdr:colOff>
      <xdr:row>107</xdr:row>
      <xdr:rowOff>62230</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8605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5714</xdr:rowOff>
    </xdr:from>
    <xdr:to>
      <xdr:col>102</xdr:col>
      <xdr:colOff>114300</xdr:colOff>
      <xdr:row>107</xdr:row>
      <xdr:rowOff>11430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8656300" y="1835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749" name="n_1aveValue【公民館】&#10;一人当たり面積">
          <a:extLst>
            <a:ext uri="{FF2B5EF4-FFF2-40B4-BE49-F238E27FC236}">
              <a16:creationId xmlns:a16="http://schemas.microsoft.com/office/drawing/2014/main" id="{00000000-0008-0000-0100-0000ED020000}"/>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50" name="n_2aveValue【公民館】&#10;一人当たり面積">
          <a:extLst>
            <a:ext uri="{FF2B5EF4-FFF2-40B4-BE49-F238E27FC236}">
              <a16:creationId xmlns:a16="http://schemas.microsoft.com/office/drawing/2014/main" id="{00000000-0008-0000-0100-0000EE020000}"/>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51" name="n_3aveValue【公民館】&#10;一人当たり面積">
          <a:extLst>
            <a:ext uri="{FF2B5EF4-FFF2-40B4-BE49-F238E27FC236}">
              <a16:creationId xmlns:a16="http://schemas.microsoft.com/office/drawing/2014/main" id="{00000000-0008-0000-0100-0000EF02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52" name="n_4aveValue【公民館】&#10;一人当たり面積">
          <a:extLst>
            <a:ext uri="{FF2B5EF4-FFF2-40B4-BE49-F238E27FC236}">
              <a16:creationId xmlns:a16="http://schemas.microsoft.com/office/drawing/2014/main" id="{00000000-0008-0000-0100-0000F002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139716</xdr:rowOff>
    </xdr:from>
    <xdr:ext cx="469744" cy="259045"/>
    <xdr:sp macro="" textlink="">
      <xdr:nvSpPr>
        <xdr:cNvPr id="753" name="n_1mainValue【公民館】&#10;一人当たり面積">
          <a:extLst>
            <a:ext uri="{FF2B5EF4-FFF2-40B4-BE49-F238E27FC236}">
              <a16:creationId xmlns:a16="http://schemas.microsoft.com/office/drawing/2014/main" id="{00000000-0008-0000-0100-0000F1020000}"/>
            </a:ext>
          </a:extLst>
        </xdr:cNvPr>
        <xdr:cNvSpPr txBox="1"/>
      </xdr:nvSpPr>
      <xdr:spPr>
        <a:xfrm>
          <a:off x="210757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754" name="n_2mainValue【公民館】&#10;一人当たり面積">
          <a:extLst>
            <a:ext uri="{FF2B5EF4-FFF2-40B4-BE49-F238E27FC236}">
              <a16:creationId xmlns:a16="http://schemas.microsoft.com/office/drawing/2014/main" id="{00000000-0008-0000-0100-0000F2020000}"/>
            </a:ext>
          </a:extLst>
        </xdr:cNvPr>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47641</xdr:rowOff>
    </xdr:from>
    <xdr:ext cx="469744" cy="259045"/>
    <xdr:sp macro="" textlink="">
      <xdr:nvSpPr>
        <xdr:cNvPr id="755" name="n_3mainValue【公民館】&#10;一人当たり面積">
          <a:extLst>
            <a:ext uri="{FF2B5EF4-FFF2-40B4-BE49-F238E27FC236}">
              <a16:creationId xmlns:a16="http://schemas.microsoft.com/office/drawing/2014/main" id="{00000000-0008-0000-0100-0000F3020000}"/>
            </a:ext>
          </a:extLst>
        </xdr:cNvPr>
        <xdr:cNvSpPr txBox="1"/>
      </xdr:nvSpPr>
      <xdr:spPr>
        <a:xfrm>
          <a:off x="19310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53357</xdr:rowOff>
    </xdr:from>
    <xdr:ext cx="469744" cy="259045"/>
    <xdr:sp macro="" textlink="">
      <xdr:nvSpPr>
        <xdr:cNvPr id="756" name="n_4mainValue【公民館】&#10;一人当たり面積">
          <a:extLst>
            <a:ext uri="{FF2B5EF4-FFF2-40B4-BE49-F238E27FC236}">
              <a16:creationId xmlns:a16="http://schemas.microsoft.com/office/drawing/2014/main" id="{00000000-0008-0000-0100-0000F4020000}"/>
            </a:ext>
          </a:extLst>
        </xdr:cNvPr>
        <xdr:cNvSpPr txBox="1"/>
      </xdr:nvSpPr>
      <xdr:spPr>
        <a:xfrm>
          <a:off x="18421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施設類型毎の有形固定資産減価償却率のうち、</a:t>
          </a:r>
          <a:r>
            <a:rPr kumimoji="1" lang="ja-JP" altLang="ja-JP" sz="1200">
              <a:solidFill>
                <a:schemeClr val="dk1"/>
              </a:solidFill>
              <a:effectLst/>
              <a:latin typeface="+mn-lt"/>
              <a:ea typeface="+mn-ea"/>
              <a:cs typeface="+mn-cs"/>
            </a:rPr>
            <a:t>「認定こども園・幼稚園・保育所」</a:t>
          </a:r>
          <a:r>
            <a:rPr kumimoji="1" lang="ja-JP" altLang="en-US" sz="1200">
              <a:solidFill>
                <a:schemeClr val="dk1"/>
              </a:solidFill>
              <a:effectLst/>
              <a:latin typeface="+mn-lt"/>
              <a:ea typeface="+mn-ea"/>
              <a:cs typeface="+mn-cs"/>
            </a:rPr>
            <a:t>の有形固定資産減価償却率は</a:t>
          </a:r>
          <a:r>
            <a:rPr kumimoji="1" lang="en-US" altLang="ja-JP" sz="1200">
              <a:solidFill>
                <a:schemeClr val="dk1"/>
              </a:solidFill>
              <a:effectLst/>
              <a:latin typeface="+mn-lt"/>
              <a:ea typeface="+mn-ea"/>
              <a:cs typeface="+mn-cs"/>
            </a:rPr>
            <a:t>90.9%</a:t>
          </a:r>
          <a:r>
            <a:rPr kumimoji="1" lang="ja-JP" altLang="en-US" sz="1200">
              <a:solidFill>
                <a:schemeClr val="dk1"/>
              </a:solidFill>
              <a:effectLst/>
              <a:latin typeface="+mn-lt"/>
              <a:ea typeface="+mn-ea"/>
              <a:cs typeface="+mn-cs"/>
            </a:rPr>
            <a:t>であり、類似団体内平均値を大きく上回っている。子ども・子育て支援に係る施設については築年数が</a:t>
          </a:r>
          <a:r>
            <a:rPr kumimoji="1" lang="en-US" altLang="ja-JP" sz="1200">
              <a:solidFill>
                <a:schemeClr val="dk1"/>
              </a:solidFill>
              <a:effectLst/>
              <a:latin typeface="+mn-lt"/>
              <a:ea typeface="+mn-ea"/>
              <a:cs typeface="+mn-cs"/>
            </a:rPr>
            <a:t>40</a:t>
          </a:r>
          <a:r>
            <a:rPr kumimoji="1" lang="ja-JP" altLang="en-US" sz="1200">
              <a:solidFill>
                <a:schemeClr val="dk1"/>
              </a:solidFill>
              <a:effectLst/>
              <a:latin typeface="+mn-lt"/>
              <a:ea typeface="+mn-ea"/>
              <a:cs typeface="+mn-cs"/>
            </a:rPr>
            <a:t>年を超えており、施設の老朽化が顕著である。そのため、</a:t>
          </a:r>
          <a:r>
            <a:rPr lang="ja-JP" altLang="en-US" sz="1200"/>
            <a:t>令和</a:t>
          </a:r>
          <a:r>
            <a:rPr lang="en-US" altLang="ja-JP" sz="1200"/>
            <a:t>3</a:t>
          </a:r>
          <a:r>
            <a:rPr lang="ja-JP" altLang="en-US" sz="1200"/>
            <a:t>年</a:t>
          </a:r>
          <a:r>
            <a:rPr lang="en-US" altLang="ja-JP" sz="1200"/>
            <a:t>3</a:t>
          </a:r>
          <a:r>
            <a:rPr lang="ja-JP" altLang="en-US" sz="1200"/>
            <a:t>月に改訂した公共施設等総合管理計画に基づき、</a:t>
          </a:r>
          <a:r>
            <a:rPr lang="ja-JP" altLang="en-US" sz="1200">
              <a:latin typeface="+mn-ea"/>
              <a:ea typeface="+mn-ea"/>
            </a:rPr>
            <a:t>今尾認定こども園の廃止、官民連携の手法により生涯学習センター・平田図書館を新たな認定こども園とし民間事業者による運営、 平田総合福祉会館「やすらぎ会館」の子育て支援施設へのリニューアルを実施する。その他の施設についても、公共施設等藏合管理計画に基づき、</a:t>
          </a:r>
          <a:r>
            <a:rPr lang="ja-JP" altLang="en-US" sz="1200"/>
            <a:t>施設の老朽度、地域性、市民ニーズ、必要性等を踏まえ、周辺の施設との集約化・多機能化、機能転換等を検討していく。</a:t>
          </a:r>
          <a:endParaRPr kumimoji="1" lang="ja-JP" altLang="en-US" sz="1200">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33,576
32,775
112.03
20,559,505
19,565,608
925,116
10,280,662
17,267,429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110490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214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77833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9045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134801</xdr:rowOff>
    </xdr:from>
    <xdr:to>
      <xdr:col>10</xdr:col>
      <xdr:colOff>165100</xdr:colOff>
      <xdr:row>37</xdr:row>
      <xdr:rowOff>64951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xdr:rowOff>
    </xdr:from>
    <xdr:to>
      <xdr:col>15</xdr:col>
      <xdr:colOff>50800</xdr:colOff>
      <xdr:row>37</xdr:row>
      <xdr:rowOff>46808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5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100511</xdr:rowOff>
    </xdr:from>
    <xdr:to>
      <xdr:col>6</xdr:col>
      <xdr:colOff>38100</xdr:colOff>
      <xdr:row>37</xdr:row>
      <xdr:rowOff>30661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151311</xdr:rowOff>
    </xdr:from>
    <xdr:to>
      <xdr:col>10</xdr:col>
      <xdr:colOff>114300</xdr:colOff>
      <xdr:row>37</xdr:row>
      <xdr:rowOff>14151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2351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88735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56078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47188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7620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85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132080</xdr:rowOff>
    </xdr:from>
    <xdr:to>
      <xdr:col>46</xdr:col>
      <xdr:colOff>38100</xdr:colOff>
      <xdr:row>40</xdr:row>
      <xdr:rowOff>62230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11430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xdr:rowOff>
    </xdr:from>
    <xdr:to>
      <xdr:col>45</xdr:col>
      <xdr:colOff>177800</xdr:colOff>
      <xdr:row>40</xdr:row>
      <xdr:rowOff>19050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86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143510</xdr:rowOff>
    </xdr:from>
    <xdr:to>
      <xdr:col>36</xdr:col>
      <xdr:colOff>165100</xdr:colOff>
      <xdr:row>40</xdr:row>
      <xdr:rowOff>73660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22860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877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74947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78757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90187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127635</xdr:rowOff>
    </xdr:from>
    <xdr:to>
      <xdr:col>24</xdr:col>
      <xdr:colOff>63500</xdr:colOff>
      <xdr:row>62</xdr:row>
      <xdr:rowOff>160020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7575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127635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719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89535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6756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124460</xdr:rowOff>
    </xdr:from>
    <xdr:to>
      <xdr:col>6</xdr:col>
      <xdr:colOff>38100</xdr:colOff>
      <xdr:row>62</xdr:row>
      <xdr:rowOff>54610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xdr:rowOff>
    </xdr:from>
    <xdr:to>
      <xdr:col>10</xdr:col>
      <xdr:colOff>114300</xdr:colOff>
      <xdr:row>62</xdr:row>
      <xdr:rowOff>45720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633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169562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45737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53213</xdr:rowOff>
    </xdr:from>
    <xdr:to>
      <xdr:col>55</xdr:col>
      <xdr:colOff>50800</xdr:colOff>
      <xdr:row>63</xdr:row>
      <xdr:rowOff>154813</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8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31640</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104013</xdr:rowOff>
    </xdr:from>
    <xdr:to>
      <xdr:col>55</xdr:col>
      <xdr:colOff>0</xdr:colOff>
      <xdr:row>63</xdr:row>
      <xdr:rowOff>106680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90536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57785</xdr:rowOff>
    </xdr:from>
    <xdr:to>
      <xdr:col>46</xdr:col>
      <xdr:colOff>38100</xdr:colOff>
      <xdr:row>63</xdr:row>
      <xdr:rowOff>159385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106680</xdr:rowOff>
    </xdr:from>
    <xdr:to>
      <xdr:col>50</xdr:col>
      <xdr:colOff>114300</xdr:colOff>
      <xdr:row>63</xdr:row>
      <xdr:rowOff>108585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9080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100076</xdr:rowOff>
    </xdr:from>
    <xdr:to>
      <xdr:col>41</xdr:col>
      <xdr:colOff>101600</xdr:colOff>
      <xdr:row>64</xdr:row>
      <xdr:rowOff>30226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108585</xdr:rowOff>
    </xdr:from>
    <xdr:to>
      <xdr:col>45</xdr:col>
      <xdr:colOff>177800</xdr:colOff>
      <xdr:row>63</xdr:row>
      <xdr:rowOff>150876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90993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101600</xdr:rowOff>
    </xdr:from>
    <xdr:to>
      <xdr:col>36</xdr:col>
      <xdr:colOff>165100</xdr:colOff>
      <xdr:row>64</xdr:row>
      <xdr:rowOff>31750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150876</xdr:rowOff>
    </xdr:from>
    <xdr:to>
      <xdr:col>41</xdr:col>
      <xdr:colOff>50800</xdr:colOff>
      <xdr:row>63</xdr:row>
      <xdr:rowOff>152400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9522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2557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4462</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63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21353</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22877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52269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59145</xdr:rowOff>
    </xdr:from>
    <xdr:to>
      <xdr:col>20</xdr:col>
      <xdr:colOff>38100</xdr:colOff>
      <xdr:row>82</xdr:row>
      <xdr:rowOff>160745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109945</xdr:rowOff>
    </xdr:from>
    <xdr:to>
      <xdr:col>24</xdr:col>
      <xdr:colOff>63500</xdr:colOff>
      <xdr:row>82</xdr:row>
      <xdr:rowOff>124642</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168845"/>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62412</xdr:rowOff>
    </xdr:from>
    <xdr:to>
      <xdr:col>15</xdr:col>
      <xdr:colOff>101600</xdr:colOff>
      <xdr:row>82</xdr:row>
      <xdr:rowOff>164012</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113212</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2908300" y="1416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3629</xdr:rowOff>
    </xdr:from>
    <xdr:to>
      <xdr:col>10</xdr:col>
      <xdr:colOff>165100</xdr:colOff>
      <xdr:row>82</xdr:row>
      <xdr:rowOff>105229</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54429</xdr:rowOff>
    </xdr:from>
    <xdr:to>
      <xdr:col>15</xdr:col>
      <xdr:colOff>50800</xdr:colOff>
      <xdr:row>82</xdr:row>
      <xdr:rowOff>113212</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1133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162016</xdr:rowOff>
    </xdr:from>
    <xdr:to>
      <xdr:col>6</xdr:col>
      <xdr:colOff>38100</xdr:colOff>
      <xdr:row>82</xdr:row>
      <xdr:rowOff>92166</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41366</xdr:rowOff>
    </xdr:from>
    <xdr:to>
      <xdr:col>10</xdr:col>
      <xdr:colOff>114300</xdr:colOff>
      <xdr:row>82</xdr:row>
      <xdr:rowOff>54429</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1002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5822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9089</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121756</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108693</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2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05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161289</xdr:rowOff>
    </xdr:from>
    <xdr:to>
      <xdr:col>50</xdr:col>
      <xdr:colOff>165100</xdr:colOff>
      <xdr:row>83</xdr:row>
      <xdr:rowOff>91439</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27939</xdr:rowOff>
    </xdr:from>
    <xdr:to>
      <xdr:col>55</xdr:col>
      <xdr:colOff>0</xdr:colOff>
      <xdr:row>83</xdr:row>
      <xdr:rowOff>40639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4258289"/>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45720</xdr:rowOff>
    </xdr:from>
    <xdr:to>
      <xdr:col>46</xdr:col>
      <xdr:colOff>38100</xdr:colOff>
      <xdr:row>83</xdr:row>
      <xdr:rowOff>147320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2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40639</xdr:rowOff>
    </xdr:from>
    <xdr:to>
      <xdr:col>50</xdr:col>
      <xdr:colOff>114300</xdr:colOff>
      <xdr:row>83</xdr:row>
      <xdr:rowOff>96520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8750300" y="14270989"/>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52070</xdr:rowOff>
    </xdr:from>
    <xdr:to>
      <xdr:col>41</xdr:col>
      <xdr:colOff>101600</xdr:colOff>
      <xdr:row>83</xdr:row>
      <xdr:rowOff>153670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96520</xdr:rowOff>
    </xdr:from>
    <xdr:to>
      <xdr:col>45</xdr:col>
      <xdr:colOff>177800</xdr:colOff>
      <xdr:row>83</xdr:row>
      <xdr:rowOff>102870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43268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59689</xdr:rowOff>
    </xdr:from>
    <xdr:to>
      <xdr:col>36</xdr:col>
      <xdr:colOff>165100</xdr:colOff>
      <xdr:row>83</xdr:row>
      <xdr:rowOff>161289</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102870</xdr:rowOff>
    </xdr:from>
    <xdr:to>
      <xdr:col>41</xdr:col>
      <xdr:colOff>50800</xdr:colOff>
      <xdr:row>83</xdr:row>
      <xdr:rowOff>110489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72300" y="1433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107966</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39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163847</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170197</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6366</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121738</xdr:rowOff>
    </xdr:from>
    <xdr:to>
      <xdr:col>20</xdr:col>
      <xdr:colOff>38100</xdr:colOff>
      <xdr:row>107</xdr:row>
      <xdr:rowOff>51888</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107</xdr:row>
      <xdr:rowOff>1088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3797300" y="17872711"/>
          <a:ext cx="838200" cy="4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121738</xdr:rowOff>
    </xdr:from>
    <xdr:to>
      <xdr:col>15</xdr:col>
      <xdr:colOff>101600</xdr:colOff>
      <xdr:row>107</xdr:row>
      <xdr:rowOff>51888</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xdr:rowOff>
    </xdr:from>
    <xdr:to>
      <xdr:col>19</xdr:col>
      <xdr:colOff>177800</xdr:colOff>
      <xdr:row>107</xdr:row>
      <xdr:rowOff>1088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908300" y="18346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103777</xdr:rowOff>
    </xdr:from>
    <xdr:to>
      <xdr:col>10</xdr:col>
      <xdr:colOff>165100</xdr:colOff>
      <xdr:row>106</xdr:row>
      <xdr:rowOff>33927</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154577</xdr:rowOff>
    </xdr:from>
    <xdr:to>
      <xdr:col>15</xdr:col>
      <xdr:colOff>50800</xdr:colOff>
      <xdr:row>107</xdr:row>
      <xdr:rowOff>1088</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019300" y="18156827"/>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61323</xdr:rowOff>
    </xdr:from>
    <xdr:to>
      <xdr:col>6</xdr:col>
      <xdr:colOff>38100</xdr:colOff>
      <xdr:row>105</xdr:row>
      <xdr:rowOff>162923</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112123</xdr:rowOff>
    </xdr:from>
    <xdr:to>
      <xdr:col>10</xdr:col>
      <xdr:colOff>114300</xdr:colOff>
      <xdr:row>105</xdr:row>
      <xdr:rowOff>154577</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30300" y="181143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43015</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43015</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25054</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154050</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156845</xdr:rowOff>
    </xdr:from>
    <xdr:to>
      <xdr:col>55</xdr:col>
      <xdr:colOff>50800</xdr:colOff>
      <xdr:row>108</xdr:row>
      <xdr:rowOff>86995</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71772</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4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158750</xdr:rowOff>
    </xdr:from>
    <xdr:to>
      <xdr:col>50</xdr:col>
      <xdr:colOff>165100</xdr:colOff>
      <xdr:row>108</xdr:row>
      <xdr:rowOff>88900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36195</xdr:rowOff>
    </xdr:from>
    <xdr:to>
      <xdr:col>55</xdr:col>
      <xdr:colOff>0</xdr:colOff>
      <xdr:row>108</xdr:row>
      <xdr:rowOff>38100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5527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86361</xdr:rowOff>
    </xdr:from>
    <xdr:to>
      <xdr:col>46</xdr:col>
      <xdr:colOff>38100</xdr:colOff>
      <xdr:row>108</xdr:row>
      <xdr:rowOff>16511</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137161</xdr:rowOff>
    </xdr:from>
    <xdr:to>
      <xdr:col>50</xdr:col>
      <xdr:colOff>114300</xdr:colOff>
      <xdr:row>108</xdr:row>
      <xdr:rowOff>38100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8750300" y="184823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137161</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7861300" y="184099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17780</xdr:rowOff>
    </xdr:from>
    <xdr:to>
      <xdr:col>36</xdr:col>
      <xdr:colOff>165100</xdr:colOff>
      <xdr:row>107</xdr:row>
      <xdr:rowOff>119380</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64770</xdr:rowOff>
    </xdr:from>
    <xdr:to>
      <xdr:col>41</xdr:col>
      <xdr:colOff>50800</xdr:colOff>
      <xdr:row>107</xdr:row>
      <xdr:rowOff>68580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80027</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7638</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110507</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00000000-0008-0000-02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8" name="【保健センター・保健所】&#10;有形固定資産減価償却率最小値テキスト">
          <a:extLst>
            <a:ext uri="{FF2B5EF4-FFF2-40B4-BE49-F238E27FC236}">
              <a16:creationId xmlns:a16="http://schemas.microsoft.com/office/drawing/2014/main" id="{00000000-0008-0000-0200-00001A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40" name="【保健センター・保健所】&#10;有形固定資産減価償却率最大値テキスト">
          <a:extLst>
            <a:ext uri="{FF2B5EF4-FFF2-40B4-BE49-F238E27FC236}">
              <a16:creationId xmlns:a16="http://schemas.microsoft.com/office/drawing/2014/main" id="{00000000-0008-0000-0200-00001C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00000000-0008-0000-0200-00001E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00000000-0008-0000-0200-00002A020000}"/>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27577</xdr:rowOff>
    </xdr:from>
    <xdr:to>
      <xdr:col>72</xdr:col>
      <xdr:colOff>38100</xdr:colOff>
      <xdr:row>61</xdr:row>
      <xdr:rowOff>129177</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3652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78377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13703300" y="1051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148409</xdr:rowOff>
    </xdr:from>
    <xdr:to>
      <xdr:col>67</xdr:col>
      <xdr:colOff>101600</xdr:colOff>
      <xdr:row>61</xdr:row>
      <xdr:rowOff>78559</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2763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27759</xdr:rowOff>
    </xdr:from>
    <xdr:to>
      <xdr:col>71</xdr:col>
      <xdr:colOff>177800</xdr:colOff>
      <xdr:row>61</xdr:row>
      <xdr:rowOff>78377</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814300" y="1048620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120304</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3500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69686</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00000000-0008-0000-0200-00003A020000}"/>
            </a:ext>
          </a:extLst>
        </xdr:cNvPr>
        <xdr:cNvSpPr txBox="1"/>
      </xdr:nvSpPr>
      <xdr:spPr>
        <a:xfrm>
          <a:off x="12611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00000000-0008-0000-02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00000000-0008-0000-0200-000053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00000000-0008-0000-0200-000055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00000000-0008-0000-0200-000057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00000000-0008-0000-0200-000063020000}"/>
            </a:ext>
          </a:extLst>
        </xdr:cNvPr>
        <xdr:cNvSpPr txBox="1"/>
      </xdr:nvSpPr>
      <xdr:spPr>
        <a:xfrm>
          <a:off x="22199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163830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21323300" y="10961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9545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116840</xdr:rowOff>
    </xdr:from>
    <xdr:to>
      <xdr:col>98</xdr:col>
      <xdr:colOff>38100</xdr:colOff>
      <xdr:row>64</xdr:row>
      <xdr:rowOff>46990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8605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163830</xdr:rowOff>
    </xdr:from>
    <xdr:to>
      <xdr:col>102</xdr:col>
      <xdr:colOff>114300</xdr:colOff>
      <xdr:row>63</xdr:row>
      <xdr:rowOff>167640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8656300" y="1096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20" name="n_1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21" name="n_2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2" name="n_3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3" name="n_4aveValue【保健センター・保健所】&#10;一人当たり面積">
          <a:extLst>
            <a:ext uri="{FF2B5EF4-FFF2-40B4-BE49-F238E27FC236}">
              <a16:creationId xmlns:a16="http://schemas.microsoft.com/office/drawing/2014/main" id="{00000000-0008-0000-0200-00006F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24" name="n_1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25" name="n_2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626" name="n_3mainValue【保健センター・保健所】&#10;一人当たり面積">
          <a:extLst>
            <a:ext uri="{FF2B5EF4-FFF2-40B4-BE49-F238E27FC236}">
              <a16:creationId xmlns:a16="http://schemas.microsoft.com/office/drawing/2014/main" id="{00000000-0008-0000-0200-000072020000}"/>
            </a:ext>
          </a:extLst>
        </xdr:cNvPr>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38117</xdr:rowOff>
    </xdr:from>
    <xdr:ext cx="469744" cy="259045"/>
    <xdr:sp macro="" textlink="">
      <xdr:nvSpPr>
        <xdr:cNvPr id="627" name="n_4mainValue【保健センター・保健所】&#10;一人当たり面積">
          <a:extLst>
            <a:ext uri="{FF2B5EF4-FFF2-40B4-BE49-F238E27FC236}">
              <a16:creationId xmlns:a16="http://schemas.microsoft.com/office/drawing/2014/main" id="{00000000-0008-0000-0200-000073020000}"/>
            </a:ext>
          </a:extLst>
        </xdr:cNvPr>
        <xdr:cNvSpPr txBox="1"/>
      </xdr:nvSpPr>
      <xdr:spPr>
        <a:xfrm>
          <a:off x="18421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2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消防施設】&#10;有形固定資産減価償却率最小値テキスト">
          <a:extLst>
            <a:ext uri="{FF2B5EF4-FFF2-40B4-BE49-F238E27FC236}">
              <a16:creationId xmlns:a16="http://schemas.microsoft.com/office/drawing/2014/main" id="{00000000-0008-0000-0200-00008C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消防施設】&#10;有形固定資産減価償却率最大値テキスト">
          <a:extLst>
            <a:ext uri="{FF2B5EF4-FFF2-40B4-BE49-F238E27FC236}">
              <a16:creationId xmlns:a16="http://schemas.microsoft.com/office/drawing/2014/main" id="{00000000-0008-0000-0200-00008E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0000000-0008-0000-0200-000090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39370</xdr:rowOff>
    </xdr:from>
    <xdr:to>
      <xdr:col>85</xdr:col>
      <xdr:colOff>177800</xdr:colOff>
      <xdr:row>83</xdr:row>
      <xdr:rowOff>140970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62687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17797</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0000000-0008-0000-0200-00009C020000}"/>
            </a:ext>
          </a:extLst>
        </xdr:cNvPr>
        <xdr:cNvSpPr txBox="1"/>
      </xdr:nvSpPr>
      <xdr:spPr>
        <a:xfrm>
          <a:off x="16357600" y="1424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90170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5481300" y="142951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166370</xdr:rowOff>
    </xdr:from>
    <xdr:to>
      <xdr:col>76</xdr:col>
      <xdr:colOff>165100</xdr:colOff>
      <xdr:row>83</xdr:row>
      <xdr:rowOff>96520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4541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45720</xdr:rowOff>
    </xdr:from>
    <xdr:to>
      <xdr:col>81</xdr:col>
      <xdr:colOff>50800</xdr:colOff>
      <xdr:row>83</xdr:row>
      <xdr:rowOff>64770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4592300" y="14276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114300</xdr:rowOff>
    </xdr:from>
    <xdr:to>
      <xdr:col>72</xdr:col>
      <xdr:colOff>38100</xdr:colOff>
      <xdr:row>83</xdr:row>
      <xdr:rowOff>44450</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365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165100</xdr:rowOff>
    </xdr:from>
    <xdr:to>
      <xdr:col>76</xdr:col>
      <xdr:colOff>114300</xdr:colOff>
      <xdr:row>83</xdr:row>
      <xdr:rowOff>45720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3703300" y="1422400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85089</xdr:rowOff>
    </xdr:from>
    <xdr:to>
      <xdr:col>67</xdr:col>
      <xdr:colOff>101600</xdr:colOff>
      <xdr:row>83</xdr:row>
      <xdr:rowOff>15239</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27635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135889</xdr:rowOff>
    </xdr:from>
    <xdr:to>
      <xdr:col>71</xdr:col>
      <xdr:colOff>177800</xdr:colOff>
      <xdr:row>82</xdr:row>
      <xdr:rowOff>165100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814300" y="141947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200-0000A502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200-0000A6020000}"/>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200-0000A702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200-0000A8020000}"/>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200-0000A9020000}"/>
            </a:ext>
          </a:extLst>
        </xdr:cNvPr>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200-0000AA020000}"/>
            </a:ext>
          </a:extLst>
        </xdr:cNvPr>
        <xdr:cNvSpPr txBox="1"/>
      </xdr:nvSpPr>
      <xdr:spPr>
        <a:xfrm>
          <a:off x="14389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35577</xdr:rowOff>
    </xdr:from>
    <xdr:ext cx="405111" cy="259045"/>
    <xdr:sp macro="" textlink="">
      <xdr:nvSpPr>
        <xdr:cNvPr id="683" name="n_3mainValue【消防施設】&#10;有形固定資産減価償却率">
          <a:extLst>
            <a:ext uri="{FF2B5EF4-FFF2-40B4-BE49-F238E27FC236}">
              <a16:creationId xmlns:a16="http://schemas.microsoft.com/office/drawing/2014/main" id="{00000000-0008-0000-0200-0000AB020000}"/>
            </a:ext>
          </a:extLst>
        </xdr:cNvPr>
        <xdr:cNvSpPr txBox="1"/>
      </xdr:nvSpPr>
      <xdr:spPr>
        <a:xfrm>
          <a:off x="13500744" y="1426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6366</xdr:rowOff>
    </xdr:from>
    <xdr:ext cx="405111" cy="259045"/>
    <xdr:sp macro="" textlink="">
      <xdr:nvSpPr>
        <xdr:cNvPr id="684" name="n_4mainValue【消防施設】&#10;有形固定資産減価償却率">
          <a:extLst>
            <a:ext uri="{FF2B5EF4-FFF2-40B4-BE49-F238E27FC236}">
              <a16:creationId xmlns:a16="http://schemas.microsoft.com/office/drawing/2014/main" id="{00000000-0008-0000-0200-0000AC020000}"/>
            </a:ext>
          </a:extLst>
        </xdr:cNvPr>
        <xdr:cNvSpPr txBox="1"/>
      </xdr:nvSpPr>
      <xdr:spPr>
        <a:xfrm>
          <a:off x="12611744"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00000000-0008-0000-02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9" name="【消防施設】&#10;一人当たり面積最小値テキスト">
          <a:extLst>
            <a:ext uri="{FF2B5EF4-FFF2-40B4-BE49-F238E27FC236}">
              <a16:creationId xmlns:a16="http://schemas.microsoft.com/office/drawing/2014/main" id="{00000000-0008-0000-0200-0000C502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11" name="【消防施設】&#10;一人当たり面積最大値テキスト">
          <a:extLst>
            <a:ext uri="{FF2B5EF4-FFF2-40B4-BE49-F238E27FC236}">
              <a16:creationId xmlns:a16="http://schemas.microsoft.com/office/drawing/2014/main" id="{00000000-0008-0000-0200-0000C702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3" name="【消防施設】&#10;一人当たり面積平均値テキスト">
          <a:extLst>
            <a:ext uri="{FF2B5EF4-FFF2-40B4-BE49-F238E27FC236}">
              <a16:creationId xmlns:a16="http://schemas.microsoft.com/office/drawing/2014/main" id="{00000000-0008-0000-0200-0000C902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62148</xdr:rowOff>
    </xdr:from>
    <xdr:to>
      <xdr:col>116</xdr:col>
      <xdr:colOff>114300</xdr:colOff>
      <xdr:row>86</xdr:row>
      <xdr:rowOff>163748</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2110700" y="148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5" name="【消防施設】&#10;一人当たり面積該当値テキスト">
          <a:extLst>
            <a:ext uri="{FF2B5EF4-FFF2-40B4-BE49-F238E27FC236}">
              <a16:creationId xmlns:a16="http://schemas.microsoft.com/office/drawing/2014/main" id="{00000000-0008-0000-0200-0000D502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62178</xdr:rowOff>
    </xdr:from>
    <xdr:to>
      <xdr:col>112</xdr:col>
      <xdr:colOff>38100</xdr:colOff>
      <xdr:row>86</xdr:row>
      <xdr:rowOff>163778</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1272500" y="148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112948</xdr:rowOff>
    </xdr:from>
    <xdr:to>
      <xdr:col>116</xdr:col>
      <xdr:colOff>63500</xdr:colOff>
      <xdr:row>86</xdr:row>
      <xdr:rowOff>112978</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1323300" y="14857648"/>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62190</xdr:rowOff>
    </xdr:from>
    <xdr:to>
      <xdr:col>107</xdr:col>
      <xdr:colOff>101600</xdr:colOff>
      <xdr:row>86</xdr:row>
      <xdr:rowOff>163790</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20383500" y="14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112978</xdr:rowOff>
    </xdr:from>
    <xdr:to>
      <xdr:col>111</xdr:col>
      <xdr:colOff>177800</xdr:colOff>
      <xdr:row>86</xdr:row>
      <xdr:rowOff>112990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20434300" y="1485767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62540</xdr:rowOff>
    </xdr:from>
    <xdr:to>
      <xdr:col>102</xdr:col>
      <xdr:colOff>165100</xdr:colOff>
      <xdr:row>86</xdr:row>
      <xdr:rowOff>164140</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9494500" y="148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112990</xdr:rowOff>
    </xdr:from>
    <xdr:to>
      <xdr:col>107</xdr:col>
      <xdr:colOff>50800</xdr:colOff>
      <xdr:row>86</xdr:row>
      <xdr:rowOff>113340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9545300" y="14857690"/>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62556</xdr:rowOff>
    </xdr:from>
    <xdr:to>
      <xdr:col>98</xdr:col>
      <xdr:colOff>38100</xdr:colOff>
      <xdr:row>86</xdr:row>
      <xdr:rowOff>164156</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8605500" y="148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113340</xdr:rowOff>
    </xdr:from>
    <xdr:to>
      <xdr:col>102</xdr:col>
      <xdr:colOff>114300</xdr:colOff>
      <xdr:row>86</xdr:row>
      <xdr:rowOff>113356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18656300" y="1485804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34" name="n_1aveValue【消防施設】&#10;一人当たり面積">
          <a:extLst>
            <a:ext uri="{FF2B5EF4-FFF2-40B4-BE49-F238E27FC236}">
              <a16:creationId xmlns:a16="http://schemas.microsoft.com/office/drawing/2014/main" id="{00000000-0008-0000-0200-0000DE020000}"/>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735" name="n_2aveValue【消防施設】&#10;一人当たり面積">
          <a:extLst>
            <a:ext uri="{FF2B5EF4-FFF2-40B4-BE49-F238E27FC236}">
              <a16:creationId xmlns:a16="http://schemas.microsoft.com/office/drawing/2014/main" id="{00000000-0008-0000-0200-0000DF020000}"/>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736" name="n_3aveValue【消防施設】&#10;一人当たり面積">
          <a:extLst>
            <a:ext uri="{FF2B5EF4-FFF2-40B4-BE49-F238E27FC236}">
              <a16:creationId xmlns:a16="http://schemas.microsoft.com/office/drawing/2014/main" id="{00000000-0008-0000-0200-0000E002000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737" name="n_4aveValue【消防施設】&#10;一人当たり面積">
          <a:extLst>
            <a:ext uri="{FF2B5EF4-FFF2-40B4-BE49-F238E27FC236}">
              <a16:creationId xmlns:a16="http://schemas.microsoft.com/office/drawing/2014/main" id="{00000000-0008-0000-0200-0000E102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8855</xdr:rowOff>
    </xdr:from>
    <xdr:ext cx="469744" cy="259045"/>
    <xdr:sp macro="" textlink="">
      <xdr:nvSpPr>
        <xdr:cNvPr id="738" name="n_1mainValue【消防施設】&#10;一人当たり面積">
          <a:extLst>
            <a:ext uri="{FF2B5EF4-FFF2-40B4-BE49-F238E27FC236}">
              <a16:creationId xmlns:a16="http://schemas.microsoft.com/office/drawing/2014/main" id="{00000000-0008-0000-0200-0000E2020000}"/>
            </a:ext>
          </a:extLst>
        </xdr:cNvPr>
        <xdr:cNvSpPr txBox="1"/>
      </xdr:nvSpPr>
      <xdr:spPr>
        <a:xfrm>
          <a:off x="21075727" y="1458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8867</xdr:rowOff>
    </xdr:from>
    <xdr:ext cx="469744" cy="259045"/>
    <xdr:sp macro="" textlink="">
      <xdr:nvSpPr>
        <xdr:cNvPr id="739" name="n_2mainValue【消防施設】&#10;一人当たり面積">
          <a:extLst>
            <a:ext uri="{FF2B5EF4-FFF2-40B4-BE49-F238E27FC236}">
              <a16:creationId xmlns:a16="http://schemas.microsoft.com/office/drawing/2014/main" id="{00000000-0008-0000-0200-0000E3020000}"/>
            </a:ext>
          </a:extLst>
        </xdr:cNvPr>
        <xdr:cNvSpPr txBox="1"/>
      </xdr:nvSpPr>
      <xdr:spPr>
        <a:xfrm>
          <a:off x="20199427" y="145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9217</xdr:rowOff>
    </xdr:from>
    <xdr:ext cx="469744" cy="259045"/>
    <xdr:sp macro="" textlink="">
      <xdr:nvSpPr>
        <xdr:cNvPr id="740" name="n_3mainValue【消防施設】&#10;一人当たり面積">
          <a:extLst>
            <a:ext uri="{FF2B5EF4-FFF2-40B4-BE49-F238E27FC236}">
              <a16:creationId xmlns:a16="http://schemas.microsoft.com/office/drawing/2014/main" id="{00000000-0008-0000-0200-0000E4020000}"/>
            </a:ext>
          </a:extLst>
        </xdr:cNvPr>
        <xdr:cNvSpPr txBox="1"/>
      </xdr:nvSpPr>
      <xdr:spPr>
        <a:xfrm>
          <a:off x="19310427" y="145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9233</xdr:rowOff>
    </xdr:from>
    <xdr:ext cx="469744" cy="259045"/>
    <xdr:sp macro="" textlink="">
      <xdr:nvSpPr>
        <xdr:cNvPr id="741" name="n_4mainValue【消防施設】&#10;一人当たり面積">
          <a:extLst>
            <a:ext uri="{FF2B5EF4-FFF2-40B4-BE49-F238E27FC236}">
              <a16:creationId xmlns:a16="http://schemas.microsoft.com/office/drawing/2014/main" id="{00000000-0008-0000-0200-0000E5020000}"/>
            </a:ext>
          </a:extLst>
        </xdr:cNvPr>
        <xdr:cNvSpPr txBox="1"/>
      </xdr:nvSpPr>
      <xdr:spPr>
        <a:xfrm>
          <a:off x="18421427" y="145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00000000-0008-0000-02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a:extLst>
            <a:ext uri="{FF2B5EF4-FFF2-40B4-BE49-F238E27FC236}">
              <a16:creationId xmlns:a16="http://schemas.microsoft.com/office/drawing/2014/main" id="{00000000-0008-0000-0200-00000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a:extLst>
            <a:ext uri="{FF2B5EF4-FFF2-40B4-BE49-F238E27FC236}">
              <a16:creationId xmlns:a16="http://schemas.microsoft.com/office/drawing/2014/main" id="{00000000-0008-0000-0200-000002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72" name="【庁舎】&#10;有形固定資産減価償却率平均値テキスト">
          <a:extLst>
            <a:ext uri="{FF2B5EF4-FFF2-40B4-BE49-F238E27FC236}">
              <a16:creationId xmlns:a16="http://schemas.microsoft.com/office/drawing/2014/main" id="{00000000-0008-0000-0200-000004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77651</xdr:rowOff>
    </xdr:from>
    <xdr:to>
      <xdr:col>85</xdr:col>
      <xdr:colOff>177800</xdr:colOff>
      <xdr:row>104</xdr:row>
      <xdr:rowOff>7801</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6268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100528</xdr:rowOff>
    </xdr:from>
    <xdr:ext cx="405111" cy="259045"/>
    <xdr:sp macro="" textlink="">
      <xdr:nvSpPr>
        <xdr:cNvPr id="784" name="【庁舎】&#10;有形固定資産減価償却率該当値テキスト">
          <a:extLst>
            <a:ext uri="{FF2B5EF4-FFF2-40B4-BE49-F238E27FC236}">
              <a16:creationId xmlns:a16="http://schemas.microsoft.com/office/drawing/2014/main" id="{00000000-0008-0000-0200-000010030000}"/>
            </a:ext>
          </a:extLst>
        </xdr:cNvPr>
        <xdr:cNvSpPr txBox="1"/>
      </xdr:nvSpPr>
      <xdr:spPr>
        <a:xfrm>
          <a:off x="16357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128451</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5481300" y="1773228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136434</xdr:rowOff>
    </xdr:from>
    <xdr:to>
      <xdr:col>76</xdr:col>
      <xdr:colOff>165100</xdr:colOff>
      <xdr:row>103</xdr:row>
      <xdr:rowOff>66584</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4541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xdr:rowOff>
    </xdr:from>
    <xdr:to>
      <xdr:col>81</xdr:col>
      <xdr:colOff>50800</xdr:colOff>
      <xdr:row>103</xdr:row>
      <xdr:rowOff>72934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4592300" y="176751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87449</xdr:rowOff>
    </xdr:from>
    <xdr:to>
      <xdr:col>72</xdr:col>
      <xdr:colOff>38100</xdr:colOff>
      <xdr:row>103</xdr:row>
      <xdr:rowOff>17599</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3652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138249</xdr:rowOff>
    </xdr:from>
    <xdr:to>
      <xdr:col>76</xdr:col>
      <xdr:colOff>114300</xdr:colOff>
      <xdr:row>103</xdr:row>
      <xdr:rowOff>15784</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3703300" y="176261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115207</xdr:rowOff>
    </xdr:from>
    <xdr:to>
      <xdr:col>67</xdr:col>
      <xdr:colOff>101600</xdr:colOff>
      <xdr:row>104</xdr:row>
      <xdr:rowOff>45357</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12763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138249</xdr:rowOff>
    </xdr:from>
    <xdr:to>
      <xdr:col>71</xdr:col>
      <xdr:colOff>177800</xdr:colOff>
      <xdr:row>103</xdr:row>
      <xdr:rowOff>166007</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flipV="1">
          <a:off x="12814300" y="17626149"/>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93" name="n_1aveValue【庁舎】&#10;有形固定資産減価償却率">
          <a:extLst>
            <a:ext uri="{FF2B5EF4-FFF2-40B4-BE49-F238E27FC236}">
              <a16:creationId xmlns:a16="http://schemas.microsoft.com/office/drawing/2014/main" id="{00000000-0008-0000-0200-000019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4" name="n_2aveValue【庁舎】&#10;有形固定資産減価償却率">
          <a:extLst>
            <a:ext uri="{FF2B5EF4-FFF2-40B4-BE49-F238E27FC236}">
              <a16:creationId xmlns:a16="http://schemas.microsoft.com/office/drawing/2014/main" id="{00000000-0008-0000-0200-00001A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5" name="n_3aveValue【庁舎】&#10;有形固定資産減価償却率">
          <a:extLst>
            <a:ext uri="{FF2B5EF4-FFF2-40B4-BE49-F238E27FC236}">
              <a16:creationId xmlns:a16="http://schemas.microsoft.com/office/drawing/2014/main" id="{00000000-0008-0000-0200-00001B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6" name="n_4aveValue【庁舎】&#10;有形固定資産減価償却率">
          <a:extLst>
            <a:ext uri="{FF2B5EF4-FFF2-40B4-BE49-F238E27FC236}">
              <a16:creationId xmlns:a16="http://schemas.microsoft.com/office/drawing/2014/main" id="{00000000-0008-0000-0200-00001C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797" name="n_1mainValue【庁舎】&#10;有形固定資産減価償却率">
          <a:extLst>
            <a:ext uri="{FF2B5EF4-FFF2-40B4-BE49-F238E27FC236}">
              <a16:creationId xmlns:a16="http://schemas.microsoft.com/office/drawing/2014/main" id="{00000000-0008-0000-0200-00001D030000}"/>
            </a:ext>
          </a:extLst>
        </xdr:cNvPr>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798" name="n_2mainValue【庁舎】&#10;有形固定資産減価償却率">
          <a:extLst>
            <a:ext uri="{FF2B5EF4-FFF2-40B4-BE49-F238E27FC236}">
              <a16:creationId xmlns:a16="http://schemas.microsoft.com/office/drawing/2014/main" id="{00000000-0008-0000-0200-00001E030000}"/>
            </a:ext>
          </a:extLst>
        </xdr:cNvPr>
        <xdr:cNvSpPr txBox="1"/>
      </xdr:nvSpPr>
      <xdr:spPr>
        <a:xfrm>
          <a:off x="14389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34126</xdr:rowOff>
    </xdr:from>
    <xdr:ext cx="405111" cy="259045"/>
    <xdr:sp macro="" textlink="">
      <xdr:nvSpPr>
        <xdr:cNvPr id="799" name="n_3mainValue【庁舎】&#10;有形固定資産減価償却率">
          <a:extLst>
            <a:ext uri="{FF2B5EF4-FFF2-40B4-BE49-F238E27FC236}">
              <a16:creationId xmlns:a16="http://schemas.microsoft.com/office/drawing/2014/main" id="{00000000-0008-0000-0200-00001F030000}"/>
            </a:ext>
          </a:extLst>
        </xdr:cNvPr>
        <xdr:cNvSpPr txBox="1"/>
      </xdr:nvSpPr>
      <xdr:spPr>
        <a:xfrm>
          <a:off x="13500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61884</xdr:rowOff>
    </xdr:from>
    <xdr:ext cx="405111" cy="259045"/>
    <xdr:sp macro="" textlink="">
      <xdr:nvSpPr>
        <xdr:cNvPr id="800" name="n_4mainValue【庁舎】&#10;有形固定資産減価償却率">
          <a:extLst>
            <a:ext uri="{FF2B5EF4-FFF2-40B4-BE49-F238E27FC236}">
              <a16:creationId xmlns:a16="http://schemas.microsoft.com/office/drawing/2014/main" id="{00000000-0008-0000-0200-000020030000}"/>
            </a:ext>
          </a:extLst>
        </xdr:cNvPr>
        <xdr:cNvSpPr txBox="1"/>
      </xdr:nvSpPr>
      <xdr:spPr>
        <a:xfrm>
          <a:off x="12611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2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7" name="【庁舎】&#10;一人当たり面積最小値テキスト">
          <a:extLst>
            <a:ext uri="{FF2B5EF4-FFF2-40B4-BE49-F238E27FC236}">
              <a16:creationId xmlns:a16="http://schemas.microsoft.com/office/drawing/2014/main" id="{00000000-0008-0000-0200-00003B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9" name="【庁舎】&#10;一人当たり面積最大値テキスト">
          <a:extLst>
            <a:ext uri="{FF2B5EF4-FFF2-40B4-BE49-F238E27FC236}">
              <a16:creationId xmlns:a16="http://schemas.microsoft.com/office/drawing/2014/main" id="{00000000-0008-0000-0200-00003D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31" name="【庁舎】&#10;一人当たり面積平均値テキスト">
          <a:extLst>
            <a:ext uri="{FF2B5EF4-FFF2-40B4-BE49-F238E27FC236}">
              <a16:creationId xmlns:a16="http://schemas.microsoft.com/office/drawing/2014/main" id="{00000000-0008-0000-0200-00003F03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5806</xdr:rowOff>
    </xdr:from>
    <xdr:to>
      <xdr:col>116</xdr:col>
      <xdr:colOff>114300</xdr:colOff>
      <xdr:row>106</xdr:row>
      <xdr:rowOff>107406</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22110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155683</xdr:rowOff>
    </xdr:from>
    <xdr:ext cx="469744" cy="259045"/>
    <xdr:sp macro="" textlink="">
      <xdr:nvSpPr>
        <xdr:cNvPr id="843" name="【庁舎】&#10;一人当たり面積該当値テキスト">
          <a:extLst>
            <a:ext uri="{FF2B5EF4-FFF2-40B4-BE49-F238E27FC236}">
              <a16:creationId xmlns:a16="http://schemas.microsoft.com/office/drawing/2014/main" id="{00000000-0008-0000-0200-00004B030000}"/>
            </a:ext>
          </a:extLst>
        </xdr:cNvPr>
        <xdr:cNvSpPr txBox="1"/>
      </xdr:nvSpPr>
      <xdr:spPr>
        <a:xfrm>
          <a:off x="22199600"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2127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56606</xdr:rowOff>
    </xdr:from>
    <xdr:to>
      <xdr:col>116</xdr:col>
      <xdr:colOff>63500</xdr:colOff>
      <xdr:row>106</xdr:row>
      <xdr:rowOff>66402</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21323300" y="182303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72934</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20434300" y="18240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9494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113756</xdr:rowOff>
    </xdr:from>
    <xdr:to>
      <xdr:col>107</xdr:col>
      <xdr:colOff>50800</xdr:colOff>
      <xdr:row>106</xdr:row>
      <xdr:rowOff>72934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9545300" y="181160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113756</xdr:rowOff>
    </xdr:from>
    <xdr:to>
      <xdr:col>102</xdr:col>
      <xdr:colOff>114300</xdr:colOff>
      <xdr:row>105</xdr:row>
      <xdr:rowOff>121920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8656300" y="181160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2" name="n_1aveValue【庁舎】&#10;一人当たり面積">
          <a:extLst>
            <a:ext uri="{FF2B5EF4-FFF2-40B4-BE49-F238E27FC236}">
              <a16:creationId xmlns:a16="http://schemas.microsoft.com/office/drawing/2014/main" id="{00000000-0008-0000-0200-00005403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3" name="n_2aveValue【庁舎】&#10;一人当たり面積">
          <a:extLst>
            <a:ext uri="{FF2B5EF4-FFF2-40B4-BE49-F238E27FC236}">
              <a16:creationId xmlns:a16="http://schemas.microsoft.com/office/drawing/2014/main" id="{00000000-0008-0000-0200-00005503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4" name="n_3aveValue【庁舎】&#10;一人当たり面積">
          <a:extLst>
            <a:ext uri="{FF2B5EF4-FFF2-40B4-BE49-F238E27FC236}">
              <a16:creationId xmlns:a16="http://schemas.microsoft.com/office/drawing/2014/main" id="{00000000-0008-0000-0200-000056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5" name="n_4aveValue【庁舎】&#10;一人当たり面積">
          <a:extLst>
            <a:ext uri="{FF2B5EF4-FFF2-40B4-BE49-F238E27FC236}">
              <a16:creationId xmlns:a16="http://schemas.microsoft.com/office/drawing/2014/main" id="{00000000-0008-0000-0200-000057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108329</xdr:rowOff>
    </xdr:from>
    <xdr:ext cx="469744" cy="259045"/>
    <xdr:sp macro="" textlink="">
      <xdr:nvSpPr>
        <xdr:cNvPr id="856" name="n_1mainValue【庁舎】&#10;一人当たり面積">
          <a:extLst>
            <a:ext uri="{FF2B5EF4-FFF2-40B4-BE49-F238E27FC236}">
              <a16:creationId xmlns:a16="http://schemas.microsoft.com/office/drawing/2014/main" id="{00000000-0008-0000-0200-000058030000}"/>
            </a:ext>
          </a:extLst>
        </xdr:cNvPr>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114861</xdr:rowOff>
    </xdr:from>
    <xdr:ext cx="469744" cy="259045"/>
    <xdr:sp macro="" textlink="">
      <xdr:nvSpPr>
        <xdr:cNvPr id="857" name="n_2mainValue【庁舎】&#10;一人当たり面積">
          <a:extLst>
            <a:ext uri="{FF2B5EF4-FFF2-40B4-BE49-F238E27FC236}">
              <a16:creationId xmlns:a16="http://schemas.microsoft.com/office/drawing/2014/main" id="{00000000-0008-0000-0200-000059030000}"/>
            </a:ext>
          </a:extLst>
        </xdr:cNvPr>
        <xdr:cNvSpPr txBox="1"/>
      </xdr:nvSpPr>
      <xdr:spPr>
        <a:xfrm>
          <a:off x="20199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858" name="n_3mainValue【庁舎】&#10;一人当たり面積">
          <a:extLst>
            <a:ext uri="{FF2B5EF4-FFF2-40B4-BE49-F238E27FC236}">
              <a16:creationId xmlns:a16="http://schemas.microsoft.com/office/drawing/2014/main" id="{00000000-0008-0000-0200-00005A030000}"/>
            </a:ext>
          </a:extLst>
        </xdr:cNvPr>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859" name="n_4mainValue【庁舎】&#10;一人当たり面積">
          <a:extLst>
            <a:ext uri="{FF2B5EF4-FFF2-40B4-BE49-F238E27FC236}">
              <a16:creationId xmlns:a16="http://schemas.microsoft.com/office/drawing/2014/main" id="{00000000-0008-0000-0200-00005B030000}"/>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2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施設類型毎の有形固定資産減価償却率のうち、「</a:t>
          </a:r>
          <a:r>
            <a:rPr kumimoji="1" lang="ja-JP" altLang="en-US" sz="1050">
              <a:solidFill>
                <a:sysClr val="windowText" lastClr="000000"/>
              </a:solidFill>
              <a:effectLst/>
              <a:latin typeface="+mn-lt"/>
              <a:ea typeface="+mn-ea"/>
              <a:cs typeface="+mn-cs"/>
            </a:rPr>
            <a:t>体育館・プール</a:t>
          </a:r>
          <a:r>
            <a:rPr kumimoji="1" lang="ja-JP" altLang="ja-JP" sz="1050">
              <a:solidFill>
                <a:sysClr val="windowText" lastClr="000000"/>
              </a:solidFill>
              <a:effectLst/>
              <a:latin typeface="+mn-lt"/>
              <a:ea typeface="+mn-ea"/>
              <a:cs typeface="+mn-cs"/>
            </a:rPr>
            <a:t>」の有形固定資産減価償却率</a:t>
          </a:r>
          <a:r>
            <a:rPr kumimoji="1" lang="ja-JP" altLang="en-US" sz="1050">
              <a:solidFill>
                <a:sysClr val="windowText" lastClr="000000"/>
              </a:solidFill>
              <a:effectLst/>
              <a:latin typeface="+mn-lt"/>
              <a:ea typeface="+mn-ea"/>
              <a:cs typeface="+mn-cs"/>
            </a:rPr>
            <a:t>は</a:t>
          </a:r>
          <a:r>
            <a:rPr kumimoji="1" lang="en-US" altLang="ja-JP" sz="1050">
              <a:solidFill>
                <a:sysClr val="windowText" lastClr="000000"/>
              </a:solidFill>
              <a:effectLst/>
              <a:latin typeface="+mn-lt"/>
              <a:ea typeface="+mn-ea"/>
              <a:cs typeface="+mn-cs"/>
            </a:rPr>
            <a:t>86.4%</a:t>
          </a:r>
          <a:r>
            <a:rPr kumimoji="1" lang="ja-JP" altLang="ja-JP" sz="1050">
              <a:solidFill>
                <a:sysClr val="windowText" lastClr="000000"/>
              </a:solidFill>
              <a:effectLst/>
              <a:latin typeface="+mn-lt"/>
              <a:ea typeface="+mn-ea"/>
              <a:cs typeface="+mn-cs"/>
            </a:rPr>
            <a:t>であり、類似団体内平均値を大きく上回っている。</a:t>
          </a:r>
          <a:r>
            <a:rPr kumimoji="1" lang="ja-JP" altLang="en-US" sz="1050">
              <a:solidFill>
                <a:sysClr val="windowText" lastClr="000000"/>
              </a:solidFill>
              <a:effectLst/>
              <a:latin typeface="+mn-lt"/>
              <a:ea typeface="+mn-ea"/>
              <a:cs typeface="+mn-cs"/>
            </a:rPr>
            <a:t>また、「消防施設」、「保健センター・保健所」についての有形固定資産減価償却率はそれぞれ</a:t>
          </a:r>
          <a:r>
            <a:rPr kumimoji="1" lang="en-US" altLang="ja-JP" sz="1050">
              <a:solidFill>
                <a:sysClr val="windowText" lastClr="000000"/>
              </a:solidFill>
              <a:effectLst/>
              <a:latin typeface="+mn-lt"/>
              <a:ea typeface="+mn-ea"/>
              <a:cs typeface="+mn-cs"/>
            </a:rPr>
            <a:t>77.6%</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68.0%</a:t>
          </a:r>
          <a:r>
            <a:rPr kumimoji="1" lang="ja-JP" altLang="en-US" sz="1050">
              <a:solidFill>
                <a:sysClr val="windowText" lastClr="000000"/>
              </a:solidFill>
              <a:effectLst/>
              <a:latin typeface="+mn-lt"/>
              <a:ea typeface="+mn-ea"/>
              <a:cs typeface="+mn-cs"/>
            </a:rPr>
            <a:t>であり、類似団体平均値よりやや高くなっている</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体育館については、経過年数が</a:t>
          </a:r>
          <a:r>
            <a:rPr kumimoji="1" lang="en-US" altLang="ja-JP" sz="1050">
              <a:solidFill>
                <a:sysClr val="windowText" lastClr="000000"/>
              </a:solidFill>
              <a:effectLst/>
              <a:latin typeface="+mn-lt"/>
              <a:ea typeface="+mn-ea"/>
              <a:cs typeface="+mn-cs"/>
            </a:rPr>
            <a:t>40</a:t>
          </a:r>
          <a:r>
            <a:rPr kumimoji="1" lang="ja-JP" altLang="en-US" sz="1050">
              <a:solidFill>
                <a:sysClr val="windowText" lastClr="000000"/>
              </a:solidFill>
              <a:effectLst/>
              <a:latin typeface="+mn-lt"/>
              <a:ea typeface="+mn-ea"/>
              <a:cs typeface="+mn-cs"/>
            </a:rPr>
            <a:t>年を超えており、平田地区体育館（蛇池・三郷・高田・脇野・勝賀）は令和元年度末で供用を廃止した。令和</a:t>
          </a:r>
          <a:r>
            <a:rPr kumimoji="1" lang="en-US" altLang="ja-JP" sz="1050">
              <a:solidFill>
                <a:sysClr val="windowText" lastClr="000000"/>
              </a:solidFill>
              <a:effectLst/>
              <a:latin typeface="+mn-lt"/>
              <a:ea typeface="+mn-ea"/>
              <a:cs typeface="+mn-cs"/>
            </a:rPr>
            <a:t>3</a:t>
          </a:r>
          <a:r>
            <a:rPr kumimoji="1" lang="ja-JP" altLang="en-US" sz="1050">
              <a:solidFill>
                <a:sysClr val="windowText" lastClr="000000"/>
              </a:solidFill>
              <a:effectLst/>
              <a:latin typeface="+mn-lt"/>
              <a:ea typeface="+mn-ea"/>
              <a:cs typeface="+mn-cs"/>
            </a:rPr>
            <a:t>年度以降、順次解体工事を行う予定である。消防施設のうち、消防庫、水防倉庫については経過年数が</a:t>
          </a:r>
          <a:r>
            <a:rPr kumimoji="1" lang="en-US" altLang="ja-JP" sz="1050">
              <a:solidFill>
                <a:sysClr val="windowText" lastClr="000000"/>
              </a:solidFill>
              <a:effectLst/>
              <a:latin typeface="+mn-lt"/>
              <a:ea typeface="+mn-ea"/>
              <a:cs typeface="+mn-cs"/>
            </a:rPr>
            <a:t>30</a:t>
          </a:r>
          <a:r>
            <a:rPr kumimoji="1" lang="ja-JP" altLang="en-US" sz="1050">
              <a:solidFill>
                <a:sysClr val="windowText" lastClr="000000"/>
              </a:solidFill>
              <a:effectLst/>
              <a:latin typeface="+mn-lt"/>
              <a:ea typeface="+mn-ea"/>
              <a:cs typeface="+mn-cs"/>
            </a:rPr>
            <a:t>年を超えるものが多くなっており、老朽化しているものについては適宜行更新を実施していく。「保健センター・保育所」について、保健・福祉施設は基本的に存続を図る方針であるが、一部の施設については施設の老朽度、地域性、人口動向、市民ニーズ、必要性等を踏まえ、集約化、多機能化、機能転換、廃止等を検討していく。「市民会館」については、有形固定資産減価償却率が</a:t>
          </a:r>
          <a:r>
            <a:rPr kumimoji="1" lang="en-US" altLang="ja-JP" sz="1050">
              <a:solidFill>
                <a:sysClr val="windowText" lastClr="000000"/>
              </a:solidFill>
              <a:effectLst/>
              <a:latin typeface="+mn-lt"/>
              <a:ea typeface="+mn-ea"/>
              <a:cs typeface="+mn-cs"/>
            </a:rPr>
            <a:t>47.9%</a:t>
          </a:r>
          <a:r>
            <a:rPr kumimoji="1" lang="ja-JP" altLang="en-US" sz="1050">
              <a:solidFill>
                <a:sysClr val="windowText" lastClr="000000"/>
              </a:solidFill>
              <a:effectLst/>
              <a:latin typeface="+mn-lt"/>
              <a:ea typeface="+mn-ea"/>
              <a:cs typeface="+mn-cs"/>
            </a:rPr>
            <a:t>であり、前年度と比較し</a:t>
          </a:r>
          <a:r>
            <a:rPr kumimoji="1" lang="en-US" altLang="ja-JP" sz="1050">
              <a:solidFill>
                <a:sysClr val="windowText" lastClr="000000"/>
              </a:solidFill>
              <a:effectLst/>
              <a:latin typeface="+mn-lt"/>
              <a:ea typeface="+mn-ea"/>
              <a:cs typeface="+mn-cs"/>
            </a:rPr>
            <a:t>29.0</a:t>
          </a:r>
          <a:r>
            <a:rPr kumimoji="1" lang="ja-JP" altLang="en-US" sz="1050">
              <a:solidFill>
                <a:sysClr val="windowText" lastClr="000000"/>
              </a:solidFill>
              <a:effectLst/>
              <a:latin typeface="+mn-lt"/>
              <a:ea typeface="+mn-ea"/>
              <a:cs typeface="+mn-cs"/>
            </a:rPr>
            <a:t>ポイント減となったが、これは令和</a:t>
          </a:r>
          <a:r>
            <a:rPr kumimoji="1" lang="en-US" altLang="ja-JP" sz="1050">
              <a:solidFill>
                <a:sysClr val="windowText" lastClr="000000"/>
              </a:solidFill>
              <a:effectLst/>
              <a:latin typeface="+mn-lt"/>
              <a:ea typeface="+mn-ea"/>
              <a:cs typeface="+mn-cs"/>
            </a:rPr>
            <a:t>2</a:t>
          </a:r>
          <a:r>
            <a:rPr kumimoji="1" lang="ja-JP" altLang="en-US" sz="1050">
              <a:solidFill>
                <a:sysClr val="windowText" lastClr="000000"/>
              </a:solidFill>
              <a:effectLst/>
              <a:latin typeface="+mn-lt"/>
              <a:ea typeface="+mn-ea"/>
              <a:cs typeface="+mn-cs"/>
            </a:rPr>
            <a:t>年度に文化センターについて、空調設備更新、天井耐震化などの大規模な長寿命化工事を行ったためである。</a:t>
          </a:r>
          <a:endParaRPr kumimoji="1"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mn-lt"/>
              <a:ea typeface="+mn-ea"/>
              <a:cs typeface="+mn-cs"/>
            </a:rPr>
            <a:t>　その他の施設についても、</a:t>
          </a:r>
          <a:r>
            <a:rPr lang="ja-JP" altLang="ja-JP" sz="1050">
              <a:solidFill>
                <a:sysClr val="windowText" lastClr="000000"/>
              </a:solidFill>
              <a:effectLst/>
              <a:latin typeface="+mn-lt"/>
              <a:ea typeface="+mn-ea"/>
              <a:cs typeface="+mn-cs"/>
            </a:rPr>
            <a:t>令和</a:t>
          </a:r>
          <a:r>
            <a:rPr lang="en-US" altLang="ja-JP" sz="1050">
              <a:solidFill>
                <a:sysClr val="windowText" lastClr="000000"/>
              </a:solidFill>
              <a:effectLst/>
              <a:latin typeface="+mn-lt"/>
              <a:ea typeface="+mn-ea"/>
              <a:cs typeface="+mn-cs"/>
            </a:rPr>
            <a:t>3</a:t>
          </a:r>
          <a:r>
            <a:rPr lang="ja-JP" altLang="ja-JP" sz="1050">
              <a:solidFill>
                <a:sysClr val="windowText" lastClr="000000"/>
              </a:solidFill>
              <a:effectLst/>
              <a:latin typeface="+mn-lt"/>
              <a:ea typeface="+mn-ea"/>
              <a:cs typeface="+mn-cs"/>
            </a:rPr>
            <a:t>年</a:t>
          </a:r>
          <a:r>
            <a:rPr lang="en-US" altLang="ja-JP" sz="1050">
              <a:solidFill>
                <a:sysClr val="windowText" lastClr="000000"/>
              </a:solidFill>
              <a:effectLst/>
              <a:latin typeface="+mn-lt"/>
              <a:ea typeface="+mn-ea"/>
              <a:cs typeface="+mn-cs"/>
            </a:rPr>
            <a:t>3</a:t>
          </a:r>
          <a:r>
            <a:rPr lang="ja-JP" altLang="en-US" sz="1050">
              <a:solidFill>
                <a:sysClr val="windowText" lastClr="000000"/>
              </a:solidFill>
              <a:effectLst/>
              <a:latin typeface="+mn-lt"/>
              <a:ea typeface="+mn-ea"/>
              <a:cs typeface="+mn-cs"/>
            </a:rPr>
            <a:t>月</a:t>
          </a:r>
          <a:r>
            <a:rPr lang="ja-JP" altLang="ja-JP" sz="1050">
              <a:solidFill>
                <a:sysClr val="windowText" lastClr="000000"/>
              </a:solidFill>
              <a:effectLst/>
              <a:latin typeface="+mn-lt"/>
              <a:ea typeface="+mn-ea"/>
              <a:cs typeface="+mn-cs"/>
            </a:rPr>
            <a:t>に改訂した公共施設等総合管理計画に</a:t>
          </a:r>
          <a:r>
            <a:rPr lang="ja-JP" altLang="en-US" sz="1050">
              <a:solidFill>
                <a:sysClr val="windowText" lastClr="000000"/>
              </a:solidFill>
              <a:effectLst/>
              <a:latin typeface="+mn-lt"/>
              <a:ea typeface="+mn-ea"/>
              <a:cs typeface="+mn-cs"/>
            </a:rPr>
            <a:t>基づき</a:t>
          </a:r>
          <a:r>
            <a:rPr lang="ja-JP" altLang="ja-JP" sz="1050">
              <a:solidFill>
                <a:sysClr val="windowText" lastClr="000000"/>
              </a:solidFill>
              <a:effectLst/>
              <a:latin typeface="+mn-lt"/>
              <a:ea typeface="+mn-ea"/>
              <a:cs typeface="+mn-cs"/>
            </a:rPr>
            <a:t>、</a:t>
          </a:r>
          <a:r>
            <a:rPr lang="ja-JP" altLang="en-US" sz="1050">
              <a:solidFill>
                <a:sysClr val="windowText" lastClr="000000"/>
              </a:solidFill>
            </a:rPr>
            <a:t>施設の老朽度、地域性、市民ニーズ・利用状況、必要性等を踏まえ、周辺の施設との集約 化・多機能化、機能転換等を検討するとともに、長寿命化更新を行うことで耐用年数を延長させ、定期的な点検・補修により施設を保持していく。 </a:t>
          </a:r>
          <a:endParaRPr lang="en-US" altLang="ja-JP"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33,576
32,775
112.03
20,559,505
19,565,608
925,116
10,280,662
17,267,429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低下傾向に</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あるが、近年は同じ水準を維持している。しかしながら、いまだ</a:t>
          </a:r>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全国</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・県</a:t>
          </a:r>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平均</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を下回っている状況である。</a:t>
          </a:r>
          <a:endParaRPr lang="ja-JP" altLang="ja-JP" sz="900">
            <a:effectLst/>
            <a:latin typeface="UD デジタル 教科書体 N-R" panose="02020400000000000000" pitchFamily="17" charset="-128"/>
            <a:ea typeface="UD デジタル 教科書体 N-R" panose="02020400000000000000" pitchFamily="17" charset="-128"/>
          </a:endParaRPr>
        </a:p>
        <a:p>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　普通交付税</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は、令和</a:t>
          </a:r>
          <a:r>
            <a:rPr kumimoji="1" lang="en-US"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から一本算定となり、地方交付税の額の算定の特例を受けることができなくなったものの、「社会福祉費」や「地域の元気創造事業費」が増加、「地域社会再生事業費」が新たな算定項目として創設されたこと</a:t>
          </a:r>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により基準財政需要額</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が</a:t>
          </a:r>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増加</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、一方で、消費税率の引き上げにより「地方消費税交付金」が増加するなど</a:t>
          </a:r>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基準財政収入額も</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増加したことで、交付額に前年度と差が出ず、結果として、財政力指数は</a:t>
          </a:r>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単年度並びに３か年平均ともに、前年度と同じ水準を維持した。</a:t>
          </a:r>
          <a:endParaRPr lang="ja-JP" altLang="ja-JP" sz="900">
            <a:effectLst/>
            <a:latin typeface="UD デジタル 教科書体 N-R" panose="02020400000000000000" pitchFamily="17" charset="-128"/>
            <a:ea typeface="UD デジタル 教科書体 N-R" panose="02020400000000000000" pitchFamily="17" charset="-128"/>
          </a:endParaRPr>
        </a:p>
        <a:p>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　引き続き、事務事業の見直しによる歳出抑制、市税の徴収強化を中心とする歳入確保に取り組み</a:t>
          </a:r>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ながら</a:t>
          </a:r>
          <a:r>
            <a:rPr kumimoji="1" lang="ja-JP" altLang="ja-JP" sz="900">
              <a:solidFill>
                <a:schemeClr val="dk1"/>
              </a:solidFill>
              <a:effectLst/>
              <a:latin typeface="UD デジタル 教科書体 N-R" panose="02020400000000000000" pitchFamily="17" charset="-128"/>
              <a:ea typeface="UD デジタル 教科書体 N-R" panose="02020400000000000000" pitchFamily="17" charset="-128"/>
              <a:cs typeface="+mn-cs"/>
            </a:rPr>
            <a:t>、財政基盤の強化に努める。</a:t>
          </a:r>
          <a:endParaRPr lang="ja-JP" altLang="ja-JP" sz="900">
            <a:effectLst/>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156633</xdr:rowOff>
    </xdr:to>
    <xdr:cxnSp macro="">
      <xdr:nvCxnSpPr>
        <xdr:cNvPr id="78" name="直線コネクタ 77"/>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年度は、</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全国</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県平均より</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低い</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比率と</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なった。</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今回、新型コロナウイルス感染症の影響により、特に、物件費の経常経費</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に充当した一般財源等</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の減少が影響し、その他にも扶助費、</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繰出金の減により、</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経常収支</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比率が前年度より</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4.5</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ポイント減少した。</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しかしながら、</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依然として厳しい財政運営が続いて</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おり、今後さらに税収の減により歳入減していくことが想定されるため</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一層の</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行財政改革に取り組み</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義務的経費の削減を図る。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117566</xdr:rowOff>
    </xdr:from>
    <xdr:to>
      <xdr:col>23</xdr:col>
      <xdr:colOff>133350</xdr:colOff>
      <xdr:row>60</xdr:row>
      <xdr:rowOff>101237</xdr:rowOff>
    </xdr:to>
    <xdr:cxnSp macro="">
      <xdr:nvCxnSpPr>
        <xdr:cNvPr id="134" name="直線コネクタ 133"/>
        <xdr:cNvCxnSpPr/>
      </xdr:nvCxnSpPr>
      <xdr:spPr>
        <a:xfrm flipV="1">
          <a:off x="4114800" y="10233116"/>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101237</xdr:rowOff>
    </xdr:from>
    <xdr:to>
      <xdr:col>19</xdr:col>
      <xdr:colOff>133350</xdr:colOff>
      <xdr:row>60</xdr:row>
      <xdr:rowOff>125367</xdr:rowOff>
    </xdr:to>
    <xdr:cxnSp macro="">
      <xdr:nvCxnSpPr>
        <xdr:cNvPr id="137" name="直線コネクタ 136"/>
        <xdr:cNvCxnSpPr/>
      </xdr:nvCxnSpPr>
      <xdr:spPr>
        <a:xfrm flipV="1">
          <a:off x="3225800" y="103882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84001</xdr:rowOff>
    </xdr:from>
    <xdr:to>
      <xdr:col>15</xdr:col>
      <xdr:colOff>82550</xdr:colOff>
      <xdr:row>60</xdr:row>
      <xdr:rowOff>125367</xdr:rowOff>
    </xdr:to>
    <xdr:cxnSp macro="">
      <xdr:nvCxnSpPr>
        <xdr:cNvPr id="140" name="直線コネクタ 139"/>
        <xdr:cNvCxnSpPr/>
      </xdr:nvCxnSpPr>
      <xdr:spPr>
        <a:xfrm>
          <a:off x="2336800" y="1037100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84001</xdr:rowOff>
    </xdr:from>
    <xdr:to>
      <xdr:col>11</xdr:col>
      <xdr:colOff>31750</xdr:colOff>
      <xdr:row>60</xdr:row>
      <xdr:rowOff>118473</xdr:rowOff>
    </xdr:to>
    <xdr:cxnSp macro="">
      <xdr:nvCxnSpPr>
        <xdr:cNvPr id="143" name="直線コネクタ 142"/>
        <xdr:cNvCxnSpPr/>
      </xdr:nvCxnSpPr>
      <xdr:spPr>
        <a:xfrm flipV="1">
          <a:off x="1447800" y="1037100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66766</xdr:rowOff>
    </xdr:from>
    <xdr:to>
      <xdr:col>23</xdr:col>
      <xdr:colOff>184150</xdr:colOff>
      <xdr:row>59</xdr:row>
      <xdr:rowOff>168366</xdr:rowOff>
    </xdr:to>
    <xdr:sp macro="" textlink="">
      <xdr:nvSpPr>
        <xdr:cNvPr id="153" name="楕円 152"/>
        <xdr:cNvSpPr/>
      </xdr:nvSpPr>
      <xdr:spPr>
        <a:xfrm>
          <a:off x="4902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83293</xdr:rowOff>
    </xdr:from>
    <xdr:ext cx="762000" cy="259045"/>
    <xdr:sp macro="" textlink="">
      <xdr:nvSpPr>
        <xdr:cNvPr id="154" name="財政構造の弾力性該当値テキスト"/>
        <xdr:cNvSpPr txBox="1"/>
      </xdr:nvSpPr>
      <xdr:spPr>
        <a:xfrm>
          <a:off x="5041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50437</xdr:rowOff>
    </xdr:from>
    <xdr:to>
      <xdr:col>19</xdr:col>
      <xdr:colOff>184150</xdr:colOff>
      <xdr:row>60</xdr:row>
      <xdr:rowOff>152037</xdr:rowOff>
    </xdr:to>
    <xdr:sp macro="" textlink="">
      <xdr:nvSpPr>
        <xdr:cNvPr id="155" name="楕円 154"/>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162214</xdr:rowOff>
    </xdr:from>
    <xdr:ext cx="736600" cy="259045"/>
    <xdr:sp macro="" textlink="">
      <xdr:nvSpPr>
        <xdr:cNvPr id="156" name="テキスト ボックス 155"/>
        <xdr:cNvSpPr txBox="1"/>
      </xdr:nvSpPr>
      <xdr:spPr>
        <a:xfrm>
          <a:off x="3733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74567</xdr:rowOff>
    </xdr:from>
    <xdr:to>
      <xdr:col>15</xdr:col>
      <xdr:colOff>133350</xdr:colOff>
      <xdr:row>61</xdr:row>
      <xdr:rowOff>4717</xdr:rowOff>
    </xdr:to>
    <xdr:sp macro="" textlink="">
      <xdr:nvSpPr>
        <xdr:cNvPr id="157" name="楕円 156"/>
        <xdr:cNvSpPr/>
      </xdr:nvSpPr>
      <xdr:spPr>
        <a:xfrm>
          <a:off x="3175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160944</xdr:rowOff>
    </xdr:from>
    <xdr:ext cx="762000" cy="259045"/>
    <xdr:sp macro="" textlink="">
      <xdr:nvSpPr>
        <xdr:cNvPr id="158" name="テキスト ボックス 157"/>
        <xdr:cNvSpPr txBox="1"/>
      </xdr:nvSpPr>
      <xdr:spPr>
        <a:xfrm>
          <a:off x="2844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33201</xdr:rowOff>
    </xdr:from>
    <xdr:to>
      <xdr:col>11</xdr:col>
      <xdr:colOff>82550</xdr:colOff>
      <xdr:row>60</xdr:row>
      <xdr:rowOff>134801</xdr:rowOff>
    </xdr:to>
    <xdr:sp macro="" textlink="">
      <xdr:nvSpPr>
        <xdr:cNvPr id="159" name="楕円 158"/>
        <xdr:cNvSpPr/>
      </xdr:nvSpPr>
      <xdr:spPr>
        <a:xfrm>
          <a:off x="2286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119578</xdr:rowOff>
    </xdr:from>
    <xdr:ext cx="762000" cy="259045"/>
    <xdr:sp macro="" textlink="">
      <xdr:nvSpPr>
        <xdr:cNvPr id="160" name="テキスト ボックス 159"/>
        <xdr:cNvSpPr txBox="1"/>
      </xdr:nvSpPr>
      <xdr:spPr>
        <a:xfrm>
          <a:off x="1955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類似団体平均より低い水準であるが、全国平均、岐阜県平均</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と比較すると</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高い水準となっている。</a:t>
          </a:r>
          <a:endParaRPr lang="ja-JP" altLang="ja-JP" sz="1000">
            <a:effectLst/>
            <a:latin typeface="UD デジタル 教科書体 N-R" panose="02020400000000000000" pitchFamily="17" charset="-128"/>
            <a:ea typeface="UD デジタル 教科書体 N-R" panose="02020400000000000000" pitchFamily="17" charset="-128"/>
          </a:endParaRPr>
        </a:p>
        <a:p>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年度の</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物件費は、令和元年度と比較して</a:t>
          </a:r>
          <a:r>
            <a:rPr kumimoji="1" lang="en-US"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252</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百万円減少したが、</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人件費（支弁人件費含</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む、</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退職金</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は</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除く）</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の増、小学校及び中学校の設備や施設に係る修繕により</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維持補修費が</a:t>
          </a:r>
          <a:r>
            <a:rPr kumimoji="1" lang="en-US"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4</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百万円増加し、分母の人口</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は</a:t>
          </a:r>
          <a:r>
            <a:rPr kumimoji="1" lang="en-US"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678</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人</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も</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減少したことから、前年度より</a:t>
          </a:r>
          <a:r>
            <a:rPr kumimoji="1" lang="en-US"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1,834</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円増加となった。</a:t>
          </a:r>
          <a:endParaRPr lang="ja-JP" altLang="ja-JP" sz="1000">
            <a:effectLst/>
            <a:latin typeface="UD デジタル 教科書体 N-R" panose="02020400000000000000" pitchFamily="17" charset="-128"/>
            <a:ea typeface="UD デジタル 教科書体 N-R" panose="02020400000000000000" pitchFamily="17" charset="-128"/>
          </a:endParaRPr>
        </a:p>
        <a:p>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　当市は</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施設が多く、</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その施設に係る人件費</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や</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維持管理費に多額の費用を要することから</a:t>
          </a:r>
          <a:r>
            <a:rPr kumimoji="1" lang="ja-JP" altLang="en-US" sz="10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公共施設等総合管理計画に沿った施設の適正管理に取り組み、人件費と物件費の抑制に努める。</a:t>
          </a:r>
          <a:endParaRPr lang="ja-JP" altLang="ja-JP" sz="1000">
            <a:effectLst/>
            <a:latin typeface="UD デジタル 教科書体 N-R" panose="02020400000000000000" pitchFamily="17" charset="-128"/>
            <a:ea typeface="UD デジタル 教科書体 N-R" panose="02020400000000000000" pitchFamily="17" charset="-128"/>
          </a:endParaRPr>
        </a:p>
        <a:p>
          <a:endParaRPr lang="ja-JP" altLang="ja-JP" sz="1000">
            <a:effectLst/>
            <a:latin typeface="UD デジタル 教科書体 N-R" panose="02020400000000000000" pitchFamily="17" charset="-128"/>
            <a:ea typeface="UD デジタル 教科書体 N-R" panose="02020400000000000000" pitchFamily="17" charset="-128"/>
          </a:endParaRPr>
        </a:p>
        <a:p>
          <a:endParaRPr kumimoji="1" lang="ja-JP" altLang="en-US" sz="1000">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9271</xdr:rowOff>
    </xdr:from>
    <xdr:to>
      <xdr:col>23</xdr:col>
      <xdr:colOff>133350</xdr:colOff>
      <xdr:row>83</xdr:row>
      <xdr:rowOff>13697</xdr:rowOff>
    </xdr:to>
    <xdr:cxnSp macro="">
      <xdr:nvCxnSpPr>
        <xdr:cNvPr id="194" name="直線コネクタ 193"/>
        <xdr:cNvCxnSpPr/>
      </xdr:nvCxnSpPr>
      <xdr:spPr>
        <a:xfrm>
          <a:off x="4114800" y="14239621"/>
          <a:ext cx="8382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9271</xdr:rowOff>
    </xdr:from>
    <xdr:to>
      <xdr:col>19</xdr:col>
      <xdr:colOff>133350</xdr:colOff>
      <xdr:row>83</xdr:row>
      <xdr:rowOff>27093</xdr:rowOff>
    </xdr:to>
    <xdr:cxnSp macro="">
      <xdr:nvCxnSpPr>
        <xdr:cNvPr id="197" name="直線コネクタ 196"/>
        <xdr:cNvCxnSpPr/>
      </xdr:nvCxnSpPr>
      <xdr:spPr>
        <a:xfrm flipV="1">
          <a:off x="3225800" y="14239621"/>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23795</xdr:rowOff>
    </xdr:from>
    <xdr:to>
      <xdr:col>15</xdr:col>
      <xdr:colOff>82550</xdr:colOff>
      <xdr:row>83</xdr:row>
      <xdr:rowOff>27093</xdr:rowOff>
    </xdr:to>
    <xdr:cxnSp macro="">
      <xdr:nvCxnSpPr>
        <xdr:cNvPr id="200" name="直線コネクタ 199"/>
        <xdr:cNvCxnSpPr/>
      </xdr:nvCxnSpPr>
      <xdr:spPr>
        <a:xfrm>
          <a:off x="2336800" y="14254145"/>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14105</xdr:rowOff>
    </xdr:from>
    <xdr:to>
      <xdr:col>11</xdr:col>
      <xdr:colOff>31750</xdr:colOff>
      <xdr:row>83</xdr:row>
      <xdr:rowOff>23795</xdr:rowOff>
    </xdr:to>
    <xdr:cxnSp macro="">
      <xdr:nvCxnSpPr>
        <xdr:cNvPr id="203" name="直線コネクタ 202"/>
        <xdr:cNvCxnSpPr/>
      </xdr:nvCxnSpPr>
      <xdr:spPr>
        <a:xfrm>
          <a:off x="1447800" y="14244455"/>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134347</xdr:rowOff>
    </xdr:from>
    <xdr:to>
      <xdr:col>23</xdr:col>
      <xdr:colOff>184150</xdr:colOff>
      <xdr:row>83</xdr:row>
      <xdr:rowOff>64497</xdr:rowOff>
    </xdr:to>
    <xdr:sp macro="" textlink="">
      <xdr:nvSpPr>
        <xdr:cNvPr id="213" name="楕円 212"/>
        <xdr:cNvSpPr/>
      </xdr:nvSpPr>
      <xdr:spPr>
        <a:xfrm>
          <a:off x="4902200" y="141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55624</xdr:rowOff>
    </xdr:from>
    <xdr:ext cx="762000" cy="259045"/>
    <xdr:sp macro="" textlink="">
      <xdr:nvSpPr>
        <xdr:cNvPr id="214" name="人件費・物件費等の状況該当値テキスト"/>
        <xdr:cNvSpPr txBox="1"/>
      </xdr:nvSpPr>
      <xdr:spPr>
        <a:xfrm>
          <a:off x="5041900" y="1411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129921</xdr:rowOff>
    </xdr:from>
    <xdr:to>
      <xdr:col>19</xdr:col>
      <xdr:colOff>184150</xdr:colOff>
      <xdr:row>83</xdr:row>
      <xdr:rowOff>60071</xdr:rowOff>
    </xdr:to>
    <xdr:sp macro="" textlink="">
      <xdr:nvSpPr>
        <xdr:cNvPr id="215" name="楕円 214"/>
        <xdr:cNvSpPr/>
      </xdr:nvSpPr>
      <xdr:spPr>
        <a:xfrm>
          <a:off x="4064000" y="141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70248</xdr:rowOff>
    </xdr:from>
    <xdr:ext cx="736600" cy="259045"/>
    <xdr:sp macro="" textlink="">
      <xdr:nvSpPr>
        <xdr:cNvPr id="216" name="テキスト ボックス 215"/>
        <xdr:cNvSpPr txBox="1"/>
      </xdr:nvSpPr>
      <xdr:spPr>
        <a:xfrm>
          <a:off x="3733800" y="1395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147743</xdr:rowOff>
    </xdr:from>
    <xdr:to>
      <xdr:col>15</xdr:col>
      <xdr:colOff>133350</xdr:colOff>
      <xdr:row>83</xdr:row>
      <xdr:rowOff>77893</xdr:rowOff>
    </xdr:to>
    <xdr:sp macro="" textlink="">
      <xdr:nvSpPr>
        <xdr:cNvPr id="217" name="楕円 216"/>
        <xdr:cNvSpPr/>
      </xdr:nvSpPr>
      <xdr:spPr>
        <a:xfrm>
          <a:off x="3175000" y="142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88070</xdr:rowOff>
    </xdr:from>
    <xdr:ext cx="762000" cy="259045"/>
    <xdr:sp macro="" textlink="">
      <xdr:nvSpPr>
        <xdr:cNvPr id="218" name="テキスト ボックス 217"/>
        <xdr:cNvSpPr txBox="1"/>
      </xdr:nvSpPr>
      <xdr:spPr>
        <a:xfrm>
          <a:off x="2844800" y="139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144445</xdr:rowOff>
    </xdr:from>
    <xdr:to>
      <xdr:col>11</xdr:col>
      <xdr:colOff>82550</xdr:colOff>
      <xdr:row>83</xdr:row>
      <xdr:rowOff>74595</xdr:rowOff>
    </xdr:to>
    <xdr:sp macro="" textlink="">
      <xdr:nvSpPr>
        <xdr:cNvPr id="219" name="楕円 218"/>
        <xdr:cNvSpPr/>
      </xdr:nvSpPr>
      <xdr:spPr>
        <a:xfrm>
          <a:off x="2286000" y="142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84772</xdr:rowOff>
    </xdr:from>
    <xdr:ext cx="762000" cy="259045"/>
    <xdr:sp macro="" textlink="">
      <xdr:nvSpPr>
        <xdr:cNvPr id="220" name="テキスト ボックス 219"/>
        <xdr:cNvSpPr txBox="1"/>
      </xdr:nvSpPr>
      <xdr:spPr>
        <a:xfrm>
          <a:off x="1955800" y="139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134755</xdr:rowOff>
    </xdr:from>
    <xdr:to>
      <xdr:col>7</xdr:col>
      <xdr:colOff>31750</xdr:colOff>
      <xdr:row>83</xdr:row>
      <xdr:rowOff>64905</xdr:rowOff>
    </xdr:to>
    <xdr:sp macro="" textlink="">
      <xdr:nvSpPr>
        <xdr:cNvPr id="221" name="楕円 220"/>
        <xdr:cNvSpPr/>
      </xdr:nvSpPr>
      <xdr:spPr>
        <a:xfrm>
          <a:off x="1397000" y="14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75082</xdr:rowOff>
    </xdr:from>
    <xdr:ext cx="762000" cy="259045"/>
    <xdr:sp macro="" textlink="">
      <xdr:nvSpPr>
        <xdr:cNvPr id="222" name="テキスト ボックス 221"/>
        <xdr:cNvSpPr txBox="1"/>
      </xdr:nvSpPr>
      <xdr:spPr>
        <a:xfrm>
          <a:off x="1066800" y="1396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昨年度と比較して、</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0.2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ポイント減少しているが、</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経年的にほぼ横ばいの状態であり、類似団体平均・全国市平均</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と比較すると、</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かなり低い水準となっている。</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これまでと同じ課題となっているが、</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昇格時期が年功的で</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あること、</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年齢別の給料月額が他団体と比べても低いため、かなり低い指数となっている</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ため、</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人事評価制度の運用等により職員給与の適正化に努める。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120045</xdr:rowOff>
    </xdr:from>
    <xdr:to>
      <xdr:col>81</xdr:col>
      <xdr:colOff>44450</xdr:colOff>
      <xdr:row>81</xdr:row>
      <xdr:rowOff>143027</xdr:rowOff>
    </xdr:to>
    <xdr:cxnSp macro="">
      <xdr:nvCxnSpPr>
        <xdr:cNvPr id="258" name="直線コネクタ 257"/>
        <xdr:cNvCxnSpPr/>
      </xdr:nvCxnSpPr>
      <xdr:spPr>
        <a:xfrm flipV="1">
          <a:off x="16179800" y="140074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39612</xdr:rowOff>
    </xdr:from>
    <xdr:to>
      <xdr:col>77</xdr:col>
      <xdr:colOff>44450</xdr:colOff>
      <xdr:row>81</xdr:row>
      <xdr:rowOff>143027</xdr:rowOff>
    </xdr:to>
    <xdr:cxnSp macro="">
      <xdr:nvCxnSpPr>
        <xdr:cNvPr id="261" name="直線コネクタ 260"/>
        <xdr:cNvCxnSpPr/>
      </xdr:nvCxnSpPr>
      <xdr:spPr>
        <a:xfrm>
          <a:off x="15290800" y="139270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5141</xdr:rowOff>
    </xdr:from>
    <xdr:to>
      <xdr:col>72</xdr:col>
      <xdr:colOff>203200</xdr:colOff>
      <xdr:row>81</xdr:row>
      <xdr:rowOff>39612</xdr:rowOff>
    </xdr:to>
    <xdr:cxnSp macro="">
      <xdr:nvCxnSpPr>
        <xdr:cNvPr id="264" name="直線コネクタ 263"/>
        <xdr:cNvCxnSpPr/>
      </xdr:nvCxnSpPr>
      <xdr:spPr>
        <a:xfrm>
          <a:off x="14401800" y="138925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5141</xdr:rowOff>
    </xdr:from>
    <xdr:to>
      <xdr:col>68</xdr:col>
      <xdr:colOff>152400</xdr:colOff>
      <xdr:row>81</xdr:row>
      <xdr:rowOff>5141</xdr:rowOff>
    </xdr:to>
    <xdr:cxnSp macro="">
      <xdr:nvCxnSpPr>
        <xdr:cNvPr id="267" name="直線コネクタ 266"/>
        <xdr:cNvCxnSpPr/>
      </xdr:nvCxnSpPr>
      <xdr:spPr>
        <a:xfrm>
          <a:off x="13512800" y="13892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69245</xdr:rowOff>
    </xdr:from>
    <xdr:to>
      <xdr:col>81</xdr:col>
      <xdr:colOff>95250</xdr:colOff>
      <xdr:row>81</xdr:row>
      <xdr:rowOff>170845</xdr:rowOff>
    </xdr:to>
    <xdr:sp macro="" textlink="">
      <xdr:nvSpPr>
        <xdr:cNvPr id="277" name="楕円 276"/>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85772</xdr:rowOff>
    </xdr:from>
    <xdr:ext cx="762000" cy="259045"/>
    <xdr:sp macro="" textlink="">
      <xdr:nvSpPr>
        <xdr:cNvPr id="278" name="給与水準   （国との比較）該当値テキスト"/>
        <xdr:cNvSpPr txBox="1"/>
      </xdr:nvSpPr>
      <xdr:spPr>
        <a:xfrm>
          <a:off x="17106900" y="138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92227</xdr:rowOff>
    </xdr:from>
    <xdr:to>
      <xdr:col>77</xdr:col>
      <xdr:colOff>95250</xdr:colOff>
      <xdr:row>82</xdr:row>
      <xdr:rowOff>22377</xdr:rowOff>
    </xdr:to>
    <xdr:sp macro="" textlink="">
      <xdr:nvSpPr>
        <xdr:cNvPr id="279" name="楕円 278"/>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32554</xdr:rowOff>
    </xdr:from>
    <xdr:ext cx="736600" cy="259045"/>
    <xdr:sp macro="" textlink="">
      <xdr:nvSpPr>
        <xdr:cNvPr id="280" name="テキスト ボックス 279"/>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160262</xdr:rowOff>
    </xdr:from>
    <xdr:to>
      <xdr:col>73</xdr:col>
      <xdr:colOff>44450</xdr:colOff>
      <xdr:row>81</xdr:row>
      <xdr:rowOff>90412</xdr:rowOff>
    </xdr:to>
    <xdr:sp macro="" textlink="">
      <xdr:nvSpPr>
        <xdr:cNvPr id="281" name="楕円 280"/>
        <xdr:cNvSpPr/>
      </xdr:nvSpPr>
      <xdr:spPr>
        <a:xfrm>
          <a:off x="15240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100589</xdr:rowOff>
    </xdr:from>
    <xdr:ext cx="762000" cy="259045"/>
    <xdr:sp macro="" textlink="">
      <xdr:nvSpPr>
        <xdr:cNvPr id="282" name="テキスト ボックス 281"/>
        <xdr:cNvSpPr txBox="1"/>
      </xdr:nvSpPr>
      <xdr:spPr>
        <a:xfrm>
          <a:off x="14909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125791</xdr:rowOff>
    </xdr:from>
    <xdr:to>
      <xdr:col>68</xdr:col>
      <xdr:colOff>203200</xdr:colOff>
      <xdr:row>81</xdr:row>
      <xdr:rowOff>55941</xdr:rowOff>
    </xdr:to>
    <xdr:sp macro="" textlink="">
      <xdr:nvSpPr>
        <xdr:cNvPr id="283" name="楕円 282"/>
        <xdr:cNvSpPr/>
      </xdr:nvSpPr>
      <xdr:spPr>
        <a:xfrm>
          <a:off x="14351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66118</xdr:rowOff>
    </xdr:from>
    <xdr:ext cx="762000" cy="259045"/>
    <xdr:sp macro="" textlink="">
      <xdr:nvSpPr>
        <xdr:cNvPr id="284" name="テキスト ボックス 283"/>
        <xdr:cNvSpPr txBox="1"/>
      </xdr:nvSpPr>
      <xdr:spPr>
        <a:xfrm>
          <a:off x="14020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125791</xdr:rowOff>
    </xdr:from>
    <xdr:to>
      <xdr:col>64</xdr:col>
      <xdr:colOff>152400</xdr:colOff>
      <xdr:row>81</xdr:row>
      <xdr:rowOff>55941</xdr:rowOff>
    </xdr:to>
    <xdr:sp macro="" textlink="">
      <xdr:nvSpPr>
        <xdr:cNvPr id="285" name="楕円 284"/>
        <xdr:cNvSpPr/>
      </xdr:nvSpPr>
      <xdr:spPr>
        <a:xfrm>
          <a:off x="13462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66118</xdr:rowOff>
    </xdr:from>
    <xdr:ext cx="762000" cy="259045"/>
    <xdr:sp macro="" textlink="">
      <xdr:nvSpPr>
        <xdr:cNvPr id="286" name="テキスト ボックス 285"/>
        <xdr:cNvSpPr txBox="1"/>
      </xdr:nvSpPr>
      <xdr:spPr>
        <a:xfrm>
          <a:off x="13131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年度は、類似団体平均を下回っているものの、全国・県平均より高い水準となっている。</a:t>
          </a:r>
          <a:endPar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これまで</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も</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退職職員の不補充、早期勧奨退職制度等に</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積極的に</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取り組み、職員数</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を減らしてきてるが、</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人口減少も多いことから</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前年度とほぼ同</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水準となっている。　</a:t>
          </a:r>
          <a:endParaRPr lang="ja-JP" altLang="ja-JP" sz="1050">
            <a:effectLst/>
            <a:latin typeface="UD デジタル 教科書体 N-R" panose="02020400000000000000" pitchFamily="17" charset="-128"/>
            <a:ea typeface="UD デジタル 教科書体 N-R" panose="02020400000000000000" pitchFamily="17" charset="-128"/>
          </a:endParaRPr>
        </a:p>
        <a:p>
          <a:pPr eaLnBrk="1" fontAlgn="auto" latinLnBrk="0" hangingPunct="1"/>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今後も定員適正化計画に基づき、計画的な職員採用を実施し</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ていく。</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また</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事務事業の見直し等を行い、効率的な組織運営を行えるよう、適正な定員管理に努める。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156149</xdr:rowOff>
    </xdr:from>
    <xdr:to>
      <xdr:col>81</xdr:col>
      <xdr:colOff>44450</xdr:colOff>
      <xdr:row>62</xdr:row>
      <xdr:rowOff>12277</xdr:rowOff>
    </xdr:to>
    <xdr:cxnSp macro="">
      <xdr:nvCxnSpPr>
        <xdr:cNvPr id="323" name="直線コネクタ 322"/>
        <xdr:cNvCxnSpPr/>
      </xdr:nvCxnSpPr>
      <xdr:spPr>
        <a:xfrm flipV="1">
          <a:off x="16179800" y="10614599"/>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12277</xdr:rowOff>
    </xdr:from>
    <xdr:to>
      <xdr:col>77</xdr:col>
      <xdr:colOff>44450</xdr:colOff>
      <xdr:row>62</xdr:row>
      <xdr:rowOff>51344</xdr:rowOff>
    </xdr:to>
    <xdr:cxnSp macro="">
      <xdr:nvCxnSpPr>
        <xdr:cNvPr id="326" name="直線コネクタ 325"/>
        <xdr:cNvCxnSpPr/>
      </xdr:nvCxnSpPr>
      <xdr:spPr>
        <a:xfrm flipV="1">
          <a:off x="15290800" y="10642177"/>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51344</xdr:rowOff>
    </xdr:from>
    <xdr:to>
      <xdr:col>72</xdr:col>
      <xdr:colOff>203200</xdr:colOff>
      <xdr:row>62</xdr:row>
      <xdr:rowOff>52494</xdr:rowOff>
    </xdr:to>
    <xdr:cxnSp macro="">
      <xdr:nvCxnSpPr>
        <xdr:cNvPr id="329" name="直線コネクタ 328"/>
        <xdr:cNvCxnSpPr/>
      </xdr:nvCxnSpPr>
      <xdr:spPr>
        <a:xfrm flipV="1">
          <a:off x="14401800" y="1068124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52494</xdr:rowOff>
    </xdr:from>
    <xdr:to>
      <xdr:col>68</xdr:col>
      <xdr:colOff>152400</xdr:colOff>
      <xdr:row>62</xdr:row>
      <xdr:rowOff>75474</xdr:rowOff>
    </xdr:to>
    <xdr:cxnSp macro="">
      <xdr:nvCxnSpPr>
        <xdr:cNvPr id="332" name="直線コネクタ 331"/>
        <xdr:cNvCxnSpPr/>
      </xdr:nvCxnSpPr>
      <xdr:spPr>
        <a:xfrm flipV="1">
          <a:off x="13512800" y="1068239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105349</xdr:rowOff>
    </xdr:from>
    <xdr:to>
      <xdr:col>81</xdr:col>
      <xdr:colOff>95250</xdr:colOff>
      <xdr:row>62</xdr:row>
      <xdr:rowOff>35499</xdr:rowOff>
    </xdr:to>
    <xdr:sp macro="" textlink="">
      <xdr:nvSpPr>
        <xdr:cNvPr id="342" name="楕円 341"/>
        <xdr:cNvSpPr/>
      </xdr:nvSpPr>
      <xdr:spPr>
        <a:xfrm>
          <a:off x="169672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121876</xdr:rowOff>
    </xdr:from>
    <xdr:ext cx="762000" cy="259045"/>
    <xdr:sp macro="" textlink="">
      <xdr:nvSpPr>
        <xdr:cNvPr id="343" name="定員管理の状況該当値テキスト"/>
        <xdr:cNvSpPr txBox="1"/>
      </xdr:nvSpPr>
      <xdr:spPr>
        <a:xfrm>
          <a:off x="17106900" y="1040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4" name="楕円 343"/>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73254</xdr:rowOff>
    </xdr:from>
    <xdr:ext cx="736600" cy="259045"/>
    <xdr:sp macro="" textlink="">
      <xdr:nvSpPr>
        <xdr:cNvPr id="345" name="テキスト ボックス 344"/>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544</xdr:rowOff>
    </xdr:from>
    <xdr:to>
      <xdr:col>73</xdr:col>
      <xdr:colOff>44450</xdr:colOff>
      <xdr:row>62</xdr:row>
      <xdr:rowOff>102144</xdr:rowOff>
    </xdr:to>
    <xdr:sp macro="" textlink="">
      <xdr:nvSpPr>
        <xdr:cNvPr id="346" name="楕円 345"/>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47" name="テキスト ボックス 346"/>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xdr:rowOff>
    </xdr:from>
    <xdr:to>
      <xdr:col>68</xdr:col>
      <xdr:colOff>203200</xdr:colOff>
      <xdr:row>62</xdr:row>
      <xdr:rowOff>103294</xdr:rowOff>
    </xdr:to>
    <xdr:sp macro="" textlink="">
      <xdr:nvSpPr>
        <xdr:cNvPr id="348" name="楕円 347"/>
        <xdr:cNvSpPr/>
      </xdr:nvSpPr>
      <xdr:spPr>
        <a:xfrm>
          <a:off x="14351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113471</xdr:rowOff>
    </xdr:from>
    <xdr:ext cx="762000" cy="259045"/>
    <xdr:sp macro="" textlink="">
      <xdr:nvSpPr>
        <xdr:cNvPr id="349" name="テキスト ボックス 348"/>
        <xdr:cNvSpPr txBox="1"/>
      </xdr:nvSpPr>
      <xdr:spPr>
        <a:xfrm>
          <a:off x="14020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24674</xdr:rowOff>
    </xdr:from>
    <xdr:to>
      <xdr:col>64</xdr:col>
      <xdr:colOff>152400</xdr:colOff>
      <xdr:row>62</xdr:row>
      <xdr:rowOff>126274</xdr:rowOff>
    </xdr:to>
    <xdr:sp macro="" textlink="">
      <xdr:nvSpPr>
        <xdr:cNvPr id="350" name="楕円 349"/>
        <xdr:cNvSpPr/>
      </xdr:nvSpPr>
      <xdr:spPr>
        <a:xfrm>
          <a:off x="13462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136451</xdr:rowOff>
    </xdr:from>
    <xdr:ext cx="762000" cy="259045"/>
    <xdr:sp macro="" textlink="">
      <xdr:nvSpPr>
        <xdr:cNvPr id="351" name="テキスト ボックス 350"/>
        <xdr:cNvSpPr txBox="1"/>
      </xdr:nvSpPr>
      <xdr:spPr>
        <a:xfrm>
          <a:off x="13131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年度は、</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と同じ比率となったが、全国・県</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平均より高い比率で推移している。</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は、</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分子を構成する</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公営企業への繰出金（主に下水道事業）が、資本費平準化債を財源として償還したことによる減少、また、</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分母を構成する</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普通交付税及び臨時財政対策債</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の</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発行可能額の減によ</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り、</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標準財政規模</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も</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減少</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している。</a:t>
          </a:r>
          <a:endPar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標準財政規模</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が減少しているものの、</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分子及び分母から控除する基準財政需要額に算入</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する額も減少し、分子を構成する元利償還金や準元利償還金の額も減少しており、</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前年度より</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0.7</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ポイント減少した。</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今後の公債費の増加を抑えるためにも、</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緊急性及び</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住民ニーズを的確に把握し</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起債に大きく依存しない財政運営を</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図る。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36089</xdr:rowOff>
    </xdr:to>
    <xdr:cxnSp macro="">
      <xdr:nvCxnSpPr>
        <xdr:cNvPr id="385" name="直線コネクタ 384"/>
        <xdr:cNvCxnSpPr/>
      </xdr:nvCxnSpPr>
      <xdr:spPr>
        <a:xfrm flipV="1">
          <a:off x="16179800" y="636566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48154</xdr:rowOff>
    </xdr:to>
    <xdr:cxnSp macro="">
      <xdr:nvCxnSpPr>
        <xdr:cNvPr id="388" name="直線コネクタ 387"/>
        <xdr:cNvCxnSpPr/>
      </xdr:nvCxnSpPr>
      <xdr:spPr>
        <a:xfrm flipV="1">
          <a:off x="15290800" y="637973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56197</xdr:rowOff>
    </xdr:to>
    <xdr:cxnSp macro="">
      <xdr:nvCxnSpPr>
        <xdr:cNvPr id="391" name="直線コネクタ 390"/>
        <xdr:cNvCxnSpPr/>
      </xdr:nvCxnSpPr>
      <xdr:spPr>
        <a:xfrm flipV="1">
          <a:off x="14401800" y="63918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56197</xdr:rowOff>
    </xdr:from>
    <xdr:to>
      <xdr:col>68</xdr:col>
      <xdr:colOff>152400</xdr:colOff>
      <xdr:row>37</xdr:row>
      <xdr:rowOff>58208</xdr:rowOff>
    </xdr:to>
    <xdr:cxnSp macro="">
      <xdr:nvCxnSpPr>
        <xdr:cNvPr id="394" name="直線コネクタ 393"/>
        <xdr:cNvCxnSpPr/>
      </xdr:nvCxnSpPr>
      <xdr:spPr>
        <a:xfrm flipV="1">
          <a:off x="13512800" y="63998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4" name="楕円 403"/>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114740</xdr:rowOff>
    </xdr:from>
    <xdr:ext cx="762000" cy="259045"/>
    <xdr:sp macro="" textlink="">
      <xdr:nvSpPr>
        <xdr:cNvPr id="405" name="公債費負担の状況該当値テキスト"/>
        <xdr:cNvSpPr txBox="1"/>
      </xdr:nvSpPr>
      <xdr:spPr>
        <a:xfrm>
          <a:off x="17106900" y="62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6" name="楕円 405"/>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7" name="テキスト ボックス 406"/>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168804</xdr:rowOff>
    </xdr:from>
    <xdr:to>
      <xdr:col>73</xdr:col>
      <xdr:colOff>44450</xdr:colOff>
      <xdr:row>37</xdr:row>
      <xdr:rowOff>98954</xdr:rowOff>
    </xdr:to>
    <xdr:sp macro="" textlink="">
      <xdr:nvSpPr>
        <xdr:cNvPr id="408" name="楕円 407"/>
        <xdr:cNvSpPr/>
      </xdr:nvSpPr>
      <xdr:spPr>
        <a:xfrm>
          <a:off x="15240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83731</xdr:rowOff>
    </xdr:from>
    <xdr:ext cx="762000" cy="259045"/>
    <xdr:sp macro="" textlink="">
      <xdr:nvSpPr>
        <xdr:cNvPr id="409" name="テキスト ボックス 408"/>
        <xdr:cNvSpPr txBox="1"/>
      </xdr:nvSpPr>
      <xdr:spPr>
        <a:xfrm>
          <a:off x="14909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10" name="楕円 409"/>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91774</xdr:rowOff>
    </xdr:from>
    <xdr:ext cx="762000" cy="259045"/>
    <xdr:sp macro="" textlink="">
      <xdr:nvSpPr>
        <xdr:cNvPr id="411" name="テキスト ボックス 410"/>
        <xdr:cNvSpPr txBox="1"/>
      </xdr:nvSpPr>
      <xdr:spPr>
        <a:xfrm>
          <a:off x="14020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2" name="楕円 411"/>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93785</xdr:rowOff>
    </xdr:from>
    <xdr:ext cx="762000" cy="259045"/>
    <xdr:sp macro="" textlink="">
      <xdr:nvSpPr>
        <xdr:cNvPr id="413" name="テキスト ボックス 412"/>
        <xdr:cNvSpPr txBox="1"/>
      </xdr:nvSpPr>
      <xdr:spPr>
        <a:xfrm>
          <a:off x="13131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類似団体平均、全国平均より比率が高い水準で推移している。</a:t>
          </a:r>
          <a:endPar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は</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、分子を構成する将来負担額が減少（地方債現在高</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377</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百万円の減、繰入見込額</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240</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百万円の減など）しているが、分母を構成する標準税収入、</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普通交付税及び臨時財政対策債発行可能額の</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増加</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により</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、分母を構成する標準財政規模の数値増加が大きく、</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比率が前年度よ</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り</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0.2</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ポイント減少した。</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収支状況の改善に向けて、今後も経常経費の削減に取り組み、基金の取崩抑制</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財政の健全化を図る。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168233</xdr:rowOff>
    </xdr:from>
    <xdr:to>
      <xdr:col>81</xdr:col>
      <xdr:colOff>44450</xdr:colOff>
      <xdr:row>14</xdr:row>
      <xdr:rowOff>169037</xdr:rowOff>
    </xdr:to>
    <xdr:cxnSp macro="">
      <xdr:nvCxnSpPr>
        <xdr:cNvPr id="447" name="直線コネクタ 446"/>
        <xdr:cNvCxnSpPr/>
      </xdr:nvCxnSpPr>
      <xdr:spPr>
        <a:xfrm flipV="1">
          <a:off x="16179800" y="2568533"/>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169037</xdr:rowOff>
    </xdr:from>
    <xdr:to>
      <xdr:col>77</xdr:col>
      <xdr:colOff>44450</xdr:colOff>
      <xdr:row>15</xdr:row>
      <xdr:rowOff>49869</xdr:rowOff>
    </xdr:to>
    <xdr:cxnSp macro="">
      <xdr:nvCxnSpPr>
        <xdr:cNvPr id="450" name="直線コネクタ 449"/>
        <xdr:cNvCxnSpPr/>
      </xdr:nvCxnSpPr>
      <xdr:spPr>
        <a:xfrm flipV="1">
          <a:off x="15290800" y="256933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49869</xdr:rowOff>
    </xdr:from>
    <xdr:to>
      <xdr:col>72</xdr:col>
      <xdr:colOff>203200</xdr:colOff>
      <xdr:row>15</xdr:row>
      <xdr:rowOff>66358</xdr:rowOff>
    </xdr:to>
    <xdr:cxnSp macro="">
      <xdr:nvCxnSpPr>
        <xdr:cNvPr id="453" name="直線コネクタ 452"/>
        <xdr:cNvCxnSpPr/>
      </xdr:nvCxnSpPr>
      <xdr:spPr>
        <a:xfrm flipV="1">
          <a:off x="14401800" y="2621619"/>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45847</xdr:rowOff>
    </xdr:from>
    <xdr:to>
      <xdr:col>68</xdr:col>
      <xdr:colOff>152400</xdr:colOff>
      <xdr:row>15</xdr:row>
      <xdr:rowOff>66358</xdr:rowOff>
    </xdr:to>
    <xdr:cxnSp macro="">
      <xdr:nvCxnSpPr>
        <xdr:cNvPr id="456" name="直線コネクタ 455"/>
        <xdr:cNvCxnSpPr/>
      </xdr:nvCxnSpPr>
      <xdr:spPr>
        <a:xfrm>
          <a:off x="13512800" y="2617597"/>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117433</xdr:rowOff>
    </xdr:from>
    <xdr:to>
      <xdr:col>81</xdr:col>
      <xdr:colOff>95250</xdr:colOff>
      <xdr:row>15</xdr:row>
      <xdr:rowOff>47583</xdr:rowOff>
    </xdr:to>
    <xdr:sp macro="" textlink="">
      <xdr:nvSpPr>
        <xdr:cNvPr id="466" name="楕円 465"/>
        <xdr:cNvSpPr/>
      </xdr:nvSpPr>
      <xdr:spPr>
        <a:xfrm>
          <a:off x="169672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89510</xdr:rowOff>
    </xdr:from>
    <xdr:ext cx="762000" cy="259045"/>
    <xdr:sp macro="" textlink="">
      <xdr:nvSpPr>
        <xdr:cNvPr id="467" name="将来負担の状況該当値テキスト"/>
        <xdr:cNvSpPr txBox="1"/>
      </xdr:nvSpPr>
      <xdr:spPr>
        <a:xfrm>
          <a:off x="17106900" y="24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118237</xdr:rowOff>
    </xdr:from>
    <xdr:to>
      <xdr:col>77</xdr:col>
      <xdr:colOff>95250</xdr:colOff>
      <xdr:row>15</xdr:row>
      <xdr:rowOff>48387</xdr:rowOff>
    </xdr:to>
    <xdr:sp macro="" textlink="">
      <xdr:nvSpPr>
        <xdr:cNvPr id="468" name="楕円 467"/>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33164</xdr:rowOff>
    </xdr:from>
    <xdr:ext cx="736600" cy="259045"/>
    <xdr:sp macro="" textlink="">
      <xdr:nvSpPr>
        <xdr:cNvPr id="469" name="テキスト ボックス 468"/>
        <xdr:cNvSpPr txBox="1"/>
      </xdr:nvSpPr>
      <xdr:spPr>
        <a:xfrm>
          <a:off x="15798800" y="2604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170519</xdr:rowOff>
    </xdr:from>
    <xdr:to>
      <xdr:col>73</xdr:col>
      <xdr:colOff>44450</xdr:colOff>
      <xdr:row>15</xdr:row>
      <xdr:rowOff>100669</xdr:rowOff>
    </xdr:to>
    <xdr:sp macro="" textlink="">
      <xdr:nvSpPr>
        <xdr:cNvPr id="470" name="楕円 469"/>
        <xdr:cNvSpPr/>
      </xdr:nvSpPr>
      <xdr:spPr>
        <a:xfrm>
          <a:off x="15240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85446</xdr:rowOff>
    </xdr:from>
    <xdr:ext cx="762000" cy="259045"/>
    <xdr:sp macro="" textlink="">
      <xdr:nvSpPr>
        <xdr:cNvPr id="471" name="テキスト ボックス 470"/>
        <xdr:cNvSpPr txBox="1"/>
      </xdr:nvSpPr>
      <xdr:spPr>
        <a:xfrm>
          <a:off x="14909800" y="265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15558</xdr:rowOff>
    </xdr:from>
    <xdr:to>
      <xdr:col>68</xdr:col>
      <xdr:colOff>203200</xdr:colOff>
      <xdr:row>15</xdr:row>
      <xdr:rowOff>117158</xdr:rowOff>
    </xdr:to>
    <xdr:sp macro="" textlink="">
      <xdr:nvSpPr>
        <xdr:cNvPr id="472" name="楕円 471"/>
        <xdr:cNvSpPr/>
      </xdr:nvSpPr>
      <xdr:spPr>
        <a:xfrm>
          <a:off x="14351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101935</xdr:rowOff>
    </xdr:from>
    <xdr:ext cx="762000" cy="259045"/>
    <xdr:sp macro="" textlink="">
      <xdr:nvSpPr>
        <xdr:cNvPr id="473" name="テキスト ボックス 472"/>
        <xdr:cNvSpPr txBox="1"/>
      </xdr:nvSpPr>
      <xdr:spPr>
        <a:xfrm>
          <a:off x="14020800" y="26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166497</xdr:rowOff>
    </xdr:from>
    <xdr:to>
      <xdr:col>64</xdr:col>
      <xdr:colOff>152400</xdr:colOff>
      <xdr:row>15</xdr:row>
      <xdr:rowOff>96647</xdr:rowOff>
    </xdr:to>
    <xdr:sp macro="" textlink="">
      <xdr:nvSpPr>
        <xdr:cNvPr id="474" name="楕円 473"/>
        <xdr:cNvSpPr/>
      </xdr:nvSpPr>
      <xdr:spPr>
        <a:xfrm>
          <a:off x="13462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81424</xdr:rowOff>
    </xdr:from>
    <xdr:ext cx="762000" cy="259045"/>
    <xdr:sp macro="" textlink="">
      <xdr:nvSpPr>
        <xdr:cNvPr id="475" name="テキスト ボックス 474"/>
        <xdr:cNvSpPr txBox="1"/>
      </xdr:nvSpPr>
      <xdr:spPr>
        <a:xfrm>
          <a:off x="13131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33,576
32,775
112.03
20,559,505
19,565,608
925,116
10,280,662
17,267,429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類似団体平均とほぼ同水準であるが、県平均より</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少し</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高い比率となっている。</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の経常経費充当一般財源等に係る人件費決算額が</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前年度から</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81</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増加しているため、</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比率が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0.9</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ポイント上昇した。</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これは、会計年度任用職員に係る人件費が影響しているものの、</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今後も定員適正化計画に沿った職員数の管理や事務事業の見直しにより、人件費の削減に努める。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138430</xdr:rowOff>
    </xdr:to>
    <xdr:cxnSp macro="">
      <xdr:nvCxnSpPr>
        <xdr:cNvPr id="66" name="直線コネクタ 65"/>
        <xdr:cNvCxnSpPr/>
      </xdr:nvCxnSpPr>
      <xdr:spPr>
        <a:xfrm>
          <a:off x="3987800" y="6413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69850</xdr:rowOff>
    </xdr:to>
    <xdr:cxnSp macro="">
      <xdr:nvCxnSpPr>
        <xdr:cNvPr id="69" name="直線コネクタ 68"/>
        <xdr:cNvCxnSpPr/>
      </xdr:nvCxnSpPr>
      <xdr:spPr>
        <a:xfrm>
          <a:off x="3098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31750</xdr:rowOff>
    </xdr:to>
    <xdr:cxnSp macro="">
      <xdr:nvCxnSpPr>
        <xdr:cNvPr id="72" name="直線コネクタ 71"/>
        <xdr:cNvCxnSpPr/>
      </xdr:nvCxnSpPr>
      <xdr:spPr>
        <a:xfrm>
          <a:off x="2209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46990</xdr:rowOff>
    </xdr:to>
    <xdr:cxnSp macro="">
      <xdr:nvCxnSpPr>
        <xdr:cNvPr id="75" name="直線コネクタ 74"/>
        <xdr:cNvCxnSpPr/>
      </xdr:nvCxnSpPr>
      <xdr:spPr>
        <a:xfrm flipV="1">
          <a:off x="1320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物件費は、</a:t>
          </a:r>
          <a:r>
            <a:rPr kumimoji="1" lang="ja-JP"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近年減少傾向にあるが、</a:t>
          </a:r>
          <a:r>
            <a:rPr kumimoji="1" lang="ja-JP" altLang="en-US"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類似団体平均で比較すると大きく差が出ている中、令和</a:t>
          </a:r>
          <a:r>
            <a:rPr kumimoji="1" lang="en-US"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年度は類似団体平均と同水準となり、</a:t>
          </a:r>
          <a:r>
            <a:rPr kumimoji="1" lang="ja-JP"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前年度より</a:t>
          </a:r>
          <a:r>
            <a:rPr kumimoji="1" lang="en-US"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3.2</a:t>
          </a:r>
          <a:r>
            <a:rPr kumimoji="1" lang="ja-JP"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ポイント低下した。</a:t>
          </a:r>
          <a:endParaRPr kumimoji="1" lang="en-US"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pPr eaLnBrk="1" fontAlgn="auto" latinLnBrk="0" hangingPunct="1"/>
          <a:r>
            <a:rPr kumimoji="1" lang="ja-JP" altLang="en-US"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前年度と比較して、道の駅の施設運営事業で</a:t>
          </a:r>
          <a:r>
            <a:rPr kumimoji="1" lang="en-US"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64</a:t>
          </a:r>
          <a:r>
            <a:rPr kumimoji="1" lang="ja-JP" altLang="en-US"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百万円、商工費の観光事業等で</a:t>
          </a:r>
          <a:r>
            <a:rPr kumimoji="1" lang="en-US"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3</a:t>
          </a:r>
          <a:r>
            <a:rPr kumimoji="1" lang="ja-JP" altLang="en-US"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百万円、小・中学校の管理事業で</a:t>
          </a:r>
          <a:r>
            <a:rPr kumimoji="1" lang="en-US"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89</a:t>
          </a:r>
          <a:r>
            <a:rPr kumimoji="1" lang="ja-JP" altLang="en-US"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百万円減少している。新型コロナウイルス感染症対策による道の駅の営業時間や営業規模の縮小、観光イベントの中止、小中学校のリモート授業などが要因と考えられるが、</a:t>
          </a:r>
          <a:r>
            <a:rPr kumimoji="1" lang="ja-JP"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今後も</a:t>
          </a:r>
          <a:r>
            <a:rPr kumimoji="1" lang="ja-JP" altLang="en-US"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引き続き</a:t>
          </a:r>
          <a:r>
            <a:rPr kumimoji="1" lang="ja-JP" altLang="ja-JP" sz="10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事務事業の見直しや公共施設の適正管理に努め、物件費の削減を図る</a:t>
          </a:r>
          <a:r>
            <a:rPr kumimoji="1"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20</xdr:row>
      <xdr:rowOff>12700</xdr:rowOff>
    </xdr:to>
    <xdr:cxnSp macro="">
      <xdr:nvCxnSpPr>
        <xdr:cNvPr id="127" name="直線コネクタ 126"/>
        <xdr:cNvCxnSpPr/>
      </xdr:nvCxnSpPr>
      <xdr:spPr>
        <a:xfrm flipV="1">
          <a:off x="15671800" y="30353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88900</xdr:rowOff>
    </xdr:to>
    <xdr:cxnSp macro="">
      <xdr:nvCxnSpPr>
        <xdr:cNvPr id="130" name="直線コネクタ 129"/>
        <xdr:cNvCxnSpPr/>
      </xdr:nvCxnSpPr>
      <xdr:spPr>
        <a:xfrm flipV="1">
          <a:off x="14782800" y="344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25400</xdr:rowOff>
    </xdr:from>
    <xdr:to>
      <xdr:col>73</xdr:col>
      <xdr:colOff>180975</xdr:colOff>
      <xdr:row>20</xdr:row>
      <xdr:rowOff>88900</xdr:rowOff>
    </xdr:to>
    <xdr:cxnSp macro="">
      <xdr:nvCxnSpPr>
        <xdr:cNvPr id="133" name="直線コネクタ 132"/>
        <xdr:cNvCxnSpPr/>
      </xdr:nvCxnSpPr>
      <xdr:spPr>
        <a:xfrm>
          <a:off x="13893800" y="345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25400</xdr:rowOff>
    </xdr:from>
    <xdr:to>
      <xdr:col>69</xdr:col>
      <xdr:colOff>92075</xdr:colOff>
      <xdr:row>20</xdr:row>
      <xdr:rowOff>88900</xdr:rowOff>
    </xdr:to>
    <xdr:cxnSp macro="">
      <xdr:nvCxnSpPr>
        <xdr:cNvPr id="136" name="直線コネクタ 135"/>
        <xdr:cNvCxnSpPr/>
      </xdr:nvCxnSpPr>
      <xdr:spPr>
        <a:xfrm flipV="1">
          <a:off x="13004800" y="345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8" name="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0" name="楕円 149"/>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1" name="テキスト ボックス 150"/>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52" name="楕円 151"/>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53" name="テキスト ボックス 152"/>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4" name="楕円 153"/>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5" name="テキスト ボックス 154"/>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の扶助費は、類似団体平均と同じように大きく前年度の比率を下回った。令和元年度と比較すると、重度心身障害者医療費、乳幼児等医療費、母子家庭等医療費、父子家庭等医療費、児童手当などの事業費が減額となっており、</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前年度より比率が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2.0</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減少</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した。</a:t>
          </a:r>
          <a:endParaRPr lang="ja-JP" altLang="ja-JP" sz="1050">
            <a:effectLst/>
            <a:latin typeface="UD デジタル 教科書体 N-R" panose="02020400000000000000" pitchFamily="17" charset="-128"/>
            <a:ea typeface="UD デジタル 教科書体 N-R" panose="02020400000000000000" pitchFamily="17" charset="-128"/>
          </a:endParaRPr>
        </a:p>
        <a:p>
          <a:pPr eaLnBrk="1" fontAlgn="auto" latinLnBrk="0" hangingPunct="1"/>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これら医療費が減少している要因は、新型コロナウイルス感染症の影響で、感染を恐れて外来や検査の受診を市民が控えたり、他の人との接触を避け、衛生面が向上したりしたことが考えられる。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57</xdr:row>
      <xdr:rowOff>82550</xdr:rowOff>
    </xdr:to>
    <xdr:cxnSp macro="">
      <xdr:nvCxnSpPr>
        <xdr:cNvPr id="188" name="直線コネクタ 187"/>
        <xdr:cNvCxnSpPr/>
      </xdr:nvCxnSpPr>
      <xdr:spPr>
        <a:xfrm flipV="1">
          <a:off x="3987800" y="96012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82550</xdr:rowOff>
    </xdr:to>
    <xdr:cxnSp macro="">
      <xdr:nvCxnSpPr>
        <xdr:cNvPr id="191" name="直線コネクタ 190"/>
        <xdr:cNvCxnSpPr/>
      </xdr:nvCxnSpPr>
      <xdr:spPr>
        <a:xfrm>
          <a:off x="3098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44450</xdr:rowOff>
    </xdr:to>
    <xdr:cxnSp macro="">
      <xdr:nvCxnSpPr>
        <xdr:cNvPr id="194" name="直線コネクタ 193"/>
        <xdr:cNvCxnSpPr/>
      </xdr:nvCxnSpPr>
      <xdr:spPr>
        <a:xfrm>
          <a:off x="2209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6350</xdr:rowOff>
    </xdr:to>
    <xdr:cxnSp macro="">
      <xdr:nvCxnSpPr>
        <xdr:cNvPr id="197" name="直線コネクタ 196"/>
        <xdr:cNvCxnSpPr/>
      </xdr:nvCxnSpPr>
      <xdr:spPr>
        <a:xfrm flipV="1">
          <a:off x="1320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9" name="楕円 208"/>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1" name="楕円 210"/>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2" name="テキスト ボックス 21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3" name="楕円 212"/>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4" name="テキスト ボックス 213"/>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5" name="楕円 214"/>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6" name="テキスト ボックス 215"/>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令和</a:t>
          </a:r>
          <a:r>
            <a:rPr kumimoji="1" lang="en-US"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年度は、</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類似団体平均、全国</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・県</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平均より</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低</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い水準</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となった。</a:t>
          </a:r>
          <a:endParaRPr lang="ja-JP" altLang="ja-JP" sz="1050">
            <a:effectLst/>
            <a:latin typeface="UD デジタル 教科書体 N-R" panose="02020400000000000000" pitchFamily="17" charset="-128"/>
            <a:ea typeface="UD デジタル 教科書体 N-R" panose="02020400000000000000"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これは、下水道事業が企業会計になったことにより、</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繰出金の総額が</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大幅に減額（前年度より</a:t>
          </a:r>
          <a:r>
            <a:rPr kumimoji="1" lang="en-US"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1,021</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百万円の減）となったためで、それだけ</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下水道事業への繰出金が</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影響していたことがわかる。</a:t>
          </a:r>
          <a:endParaRPr kumimoji="1" lang="en-US"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今後は、</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国民健康保険、介護保険、後期高齢者医療</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保険</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それぞれの特別会計についても繰出金が増加傾向となっているため、保険料等の見直しや経費削減等により、一般会計の負担軽減を図っていく。</a:t>
          </a:r>
          <a:endParaRPr lang="ja-JP" altLang="ja-JP" sz="1050">
            <a:effectLst/>
            <a:latin typeface="UD デジタル 教科書体 N-R" panose="02020400000000000000" pitchFamily="17" charset="-128"/>
            <a:ea typeface="UD デジタル 教科書体 N-R" panose="02020400000000000000" pitchFamily="17" charset="-128"/>
          </a:endParaRPr>
        </a:p>
        <a:p>
          <a:pPr eaLnBrk="1" fontAlgn="auto" latinLnBrk="0" hangingPunct="1"/>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59</xdr:row>
      <xdr:rowOff>16510</xdr:rowOff>
    </xdr:to>
    <xdr:cxnSp macro="">
      <xdr:nvCxnSpPr>
        <xdr:cNvPr id="249" name="直線コネクタ 248"/>
        <xdr:cNvCxnSpPr/>
      </xdr:nvCxnSpPr>
      <xdr:spPr>
        <a:xfrm flipV="1">
          <a:off x="15671800" y="9476740"/>
          <a:ext cx="8382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46990</xdr:rowOff>
    </xdr:to>
    <xdr:cxnSp macro="">
      <xdr:nvCxnSpPr>
        <xdr:cNvPr id="252" name="直線コネクタ 251"/>
        <xdr:cNvCxnSpPr/>
      </xdr:nvCxnSpPr>
      <xdr:spPr>
        <a:xfrm flipV="1">
          <a:off x="14782800" y="1013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60</xdr:row>
      <xdr:rowOff>35560</xdr:rowOff>
    </xdr:to>
    <xdr:cxnSp macro="">
      <xdr:nvCxnSpPr>
        <xdr:cNvPr id="255" name="直線コネクタ 254"/>
        <xdr:cNvCxnSpPr/>
      </xdr:nvCxnSpPr>
      <xdr:spPr>
        <a:xfrm flipV="1">
          <a:off x="13893800" y="10162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43180</xdr:rowOff>
    </xdr:to>
    <xdr:cxnSp macro="">
      <xdr:nvCxnSpPr>
        <xdr:cNvPr id="258" name="直線コネクタ 257"/>
        <xdr:cNvCxnSpPr/>
      </xdr:nvCxnSpPr>
      <xdr:spPr>
        <a:xfrm flipV="1">
          <a:off x="13004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8" name="楕円 267"/>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9"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0" name="楕円 269"/>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1" name="テキスト ボックス 270"/>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2" name="楕円 271"/>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3" name="テキスト ボックス 272"/>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4" name="楕円 273"/>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5" name="テキスト ボックス 274"/>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6" name="楕円 275"/>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7" name="テキスト ボックス 276"/>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補助費等は、</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類似団体平均</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、全国・県平均より</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高い比率となっている。</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年度は、下水道事業が特別会計から企業会計となり、下水道費に係る補助金（</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公共下水道事業</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及び</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特定環境保全公共下水道事業</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で</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758</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百万円）の増により、前年度と比較して、</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比率が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8.0</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ポイント上昇した。</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今後も補助費が上昇傾向に転じないよう、事業</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の</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精査を行うなど適正化に努め</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ていく。</a:t>
          </a:r>
          <a:endPar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37</xdr:row>
      <xdr:rowOff>165862</xdr:rowOff>
    </xdr:to>
    <xdr:cxnSp macro="">
      <xdr:nvCxnSpPr>
        <xdr:cNvPr id="307" name="直線コネクタ 306"/>
        <xdr:cNvCxnSpPr/>
      </xdr:nvCxnSpPr>
      <xdr:spPr>
        <a:xfrm>
          <a:off x="15671800" y="6143752"/>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12700</xdr:rowOff>
    </xdr:to>
    <xdr:cxnSp macro="">
      <xdr:nvCxnSpPr>
        <xdr:cNvPr id="310" name="直線コネクタ 309"/>
        <xdr:cNvCxnSpPr/>
      </xdr:nvCxnSpPr>
      <xdr:spPr>
        <a:xfrm flipV="1">
          <a:off x="14782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12700</xdr:rowOff>
    </xdr:to>
    <xdr:cxnSp macro="">
      <xdr:nvCxnSpPr>
        <xdr:cNvPr id="313" name="直線コネクタ 312"/>
        <xdr:cNvCxnSpPr/>
      </xdr:nvCxnSpPr>
      <xdr:spPr>
        <a:xfrm>
          <a:off x="13893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170434</xdr:rowOff>
    </xdr:to>
    <xdr:cxnSp macro="">
      <xdr:nvCxnSpPr>
        <xdr:cNvPr id="316" name="直線コネクタ 315"/>
        <xdr:cNvCxnSpPr/>
      </xdr:nvCxnSpPr>
      <xdr:spPr>
        <a:xfrm flipV="1">
          <a:off x="13004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0" name="楕円 329"/>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1" name="テキスト ボックス 330"/>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2" name="楕円 331"/>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3" name="テキスト ボックス 332"/>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4" name="楕円 333"/>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5" name="テキスト ボックス 334"/>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類似団体平均、全国平均より低い値となっているが、大規模</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な施設改修</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事業</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に伴う</a:t>
          </a:r>
          <a:r>
            <a:rPr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合併特例債の元金償還開始により</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前年度より</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0.4</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ポイント増加した。</a:t>
          </a:r>
          <a:endParaRPr lang="ja-JP" altLang="ja-JP" sz="1050">
            <a:effectLst/>
            <a:latin typeface="UD デジタル 教科書体 N-R" panose="02020400000000000000" pitchFamily="17" charset="-128"/>
            <a:ea typeface="UD デジタル 教科書体 N-R" panose="02020400000000000000" pitchFamily="17" charset="-128"/>
          </a:endParaRPr>
        </a:p>
        <a:p>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　令和</a:t>
          </a:r>
          <a:r>
            <a:rPr kumimoji="1"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4</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年度に公債費のピークを迎える</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ことを想定しているが、今後も</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計画的な事業の実施により</a:t>
          </a:r>
          <a:r>
            <a:rPr kumimoji="1"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地方債の発行を抑制し、公債費の削減に努める。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127000</xdr:rowOff>
    </xdr:to>
    <xdr:cxnSp macro="">
      <xdr:nvCxnSpPr>
        <xdr:cNvPr id="367" name="直線コネクタ 366"/>
        <xdr:cNvCxnSpPr/>
      </xdr:nvCxnSpPr>
      <xdr:spPr>
        <a:xfrm>
          <a:off x="3987800" y="12806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119380</xdr:rowOff>
    </xdr:to>
    <xdr:cxnSp macro="">
      <xdr:nvCxnSpPr>
        <xdr:cNvPr id="370" name="直線コネクタ 369"/>
        <xdr:cNvCxnSpPr/>
      </xdr:nvCxnSpPr>
      <xdr:spPr>
        <a:xfrm>
          <a:off x="3098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85090</xdr:rowOff>
    </xdr:from>
    <xdr:to>
      <xdr:col>15</xdr:col>
      <xdr:colOff>98425</xdr:colOff>
      <xdr:row>74</xdr:row>
      <xdr:rowOff>111760</xdr:rowOff>
    </xdr:to>
    <xdr:cxnSp macro="">
      <xdr:nvCxnSpPr>
        <xdr:cNvPr id="373" name="直線コネクタ 372"/>
        <xdr:cNvCxnSpPr/>
      </xdr:nvCxnSpPr>
      <xdr:spPr>
        <a:xfrm>
          <a:off x="2209800" y="127723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85090</xdr:rowOff>
    </xdr:to>
    <xdr:cxnSp macro="">
      <xdr:nvCxnSpPr>
        <xdr:cNvPr id="376" name="直線コネクタ 375"/>
        <xdr:cNvCxnSpPr/>
      </xdr:nvCxnSpPr>
      <xdr:spPr>
        <a:xfrm>
          <a:off x="1320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6" name="楕円 385"/>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7"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88" name="楕円 387"/>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89" name="テキスト ボックス 388"/>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0" name="楕円 389"/>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1" name="テキスト ボックス 390"/>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34290</xdr:rowOff>
    </xdr:from>
    <xdr:to>
      <xdr:col>11</xdr:col>
      <xdr:colOff>60325</xdr:colOff>
      <xdr:row>74</xdr:row>
      <xdr:rowOff>135890</xdr:rowOff>
    </xdr:to>
    <xdr:sp macro="" textlink="">
      <xdr:nvSpPr>
        <xdr:cNvPr id="392" name="楕円 391"/>
        <xdr:cNvSpPr/>
      </xdr:nvSpPr>
      <xdr:spPr>
        <a:xfrm>
          <a:off x="2159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146067</xdr:rowOff>
    </xdr:from>
    <xdr:ext cx="762000" cy="259045"/>
    <xdr:sp macro="" textlink="">
      <xdr:nvSpPr>
        <xdr:cNvPr id="393" name="テキスト ボックス 392"/>
        <xdr:cNvSpPr txBox="1"/>
      </xdr:nvSpPr>
      <xdr:spPr>
        <a:xfrm>
          <a:off x="1828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22860</xdr:rowOff>
    </xdr:from>
    <xdr:to>
      <xdr:col>6</xdr:col>
      <xdr:colOff>171450</xdr:colOff>
      <xdr:row>74</xdr:row>
      <xdr:rowOff>124460</xdr:rowOff>
    </xdr:to>
    <xdr:sp macro="" textlink="">
      <xdr:nvSpPr>
        <xdr:cNvPr id="394" name="楕円 393"/>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134637</xdr:rowOff>
    </xdr:from>
    <xdr:ext cx="762000" cy="259045"/>
    <xdr:sp macro="" textlink="">
      <xdr:nvSpPr>
        <xdr:cNvPr id="395" name="テキスト ボックス 394"/>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例年</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低下傾向に</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あり、令和</a:t>
          </a:r>
          <a:r>
            <a:rPr kumimoji="1" lang="en-US"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年度は</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類似団体平均</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全国</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県平均より</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低</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い水準</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となった。</a:t>
          </a:r>
          <a:endParaRPr lang="ja-JP" altLang="ja-JP" sz="1050">
            <a:effectLst/>
            <a:latin typeface="UD デジタル 教科書体 N-R" panose="02020400000000000000" pitchFamily="17" charset="-128"/>
            <a:ea typeface="UD デジタル 教科書体 N-R" panose="02020400000000000000" pitchFamily="17" charset="-128"/>
          </a:endParaRPr>
        </a:p>
        <a:p>
          <a:pPr eaLnBrk="1" fontAlgn="auto" latinLnBrk="0" hangingPunct="1"/>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令和</a:t>
          </a:r>
          <a:r>
            <a:rPr kumimoji="1" lang="en-US"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年度の経常経費充当一般財源等（公債費以外）は前年度より</a:t>
          </a:r>
          <a:r>
            <a:rPr kumimoji="1" lang="en-US"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536</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百万円</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と大きく</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減少した</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ため、</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比率が</a:t>
          </a:r>
          <a:r>
            <a:rPr kumimoji="1" lang="en-US"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4.9</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ポイントの低下</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となった。</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引き続き、定員管理</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に基づいた人件費の適正化、細部にわたる</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事務事業の見直しによる歳出抑制</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を行いながら、</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市税の徴収強化</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、寄附金（ふるさと納税）</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を中心とする歳入</a:t>
          </a:r>
          <a:r>
            <a:rPr kumimoji="1" lang="ja-JP" altLang="en-US"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（自主財源）の</a:t>
          </a:r>
          <a:r>
            <a:rPr kumimoji="1" lang="ja-JP" altLang="ja-JP" sz="105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確保に取り組み、財政基盤の強化を図る。</a:t>
          </a:r>
          <a:endParaRPr lang="ja-JP" altLang="ja-JP" sz="1050">
            <a:effectLst/>
            <a:latin typeface="UD デジタル 教科書体 N-R" panose="02020400000000000000" pitchFamily="17" charset="-128"/>
            <a:ea typeface="UD デジタル 教科書体 N-R" panose="02020400000000000000" pitchFamily="17"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78</xdr:row>
      <xdr:rowOff>17272</xdr:rowOff>
    </xdr:to>
    <xdr:cxnSp macro="">
      <xdr:nvCxnSpPr>
        <xdr:cNvPr id="426" name="直線コネクタ 425"/>
        <xdr:cNvCxnSpPr/>
      </xdr:nvCxnSpPr>
      <xdr:spPr>
        <a:xfrm flipV="1">
          <a:off x="15671800" y="1316634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67563</xdr:rowOff>
    </xdr:to>
    <xdr:cxnSp macro="">
      <xdr:nvCxnSpPr>
        <xdr:cNvPr id="429" name="直線コネクタ 428"/>
        <xdr:cNvCxnSpPr/>
      </xdr:nvCxnSpPr>
      <xdr:spPr>
        <a:xfrm flipV="1">
          <a:off x="14782800" y="13390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76708</xdr:rowOff>
    </xdr:to>
    <xdr:cxnSp macro="">
      <xdr:nvCxnSpPr>
        <xdr:cNvPr id="432" name="直線コネクタ 431"/>
        <xdr:cNvCxnSpPr/>
      </xdr:nvCxnSpPr>
      <xdr:spPr>
        <a:xfrm flipV="1">
          <a:off x="13893800" y="13440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78</xdr:row>
      <xdr:rowOff>149861</xdr:rowOff>
    </xdr:to>
    <xdr:cxnSp macro="">
      <xdr:nvCxnSpPr>
        <xdr:cNvPr id="435" name="直線コネクタ 434"/>
        <xdr:cNvCxnSpPr/>
      </xdr:nvCxnSpPr>
      <xdr:spPr>
        <a:xfrm flipV="1">
          <a:off x="13004800" y="134498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5" name="楕円 444"/>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46"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7" name="楕円 446"/>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8" name="テキスト ボックス 447"/>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9" name="楕円 448"/>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0" name="テキスト ボックス 449"/>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1" name="楕円 450"/>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2" name="テキスト ボックス 451"/>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3" name="楕円 452"/>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4" name="テキスト ボックス 453"/>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50996</xdr:rowOff>
    </xdr:from>
    <xdr:to>
      <xdr:col>29</xdr:col>
      <xdr:colOff>127000</xdr:colOff>
      <xdr:row>19</xdr:row>
      <xdr:rowOff>58104</xdr:rowOff>
    </xdr:to>
    <xdr:cxnSp macro="">
      <xdr:nvCxnSpPr>
        <xdr:cNvPr id="52" name="直線コネクタ 51"/>
        <xdr:cNvCxnSpPr/>
      </xdr:nvCxnSpPr>
      <xdr:spPr bwMode="auto">
        <a:xfrm flipV="1">
          <a:off x="5003800" y="3356171"/>
          <a:ext cx="647700" cy="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58104</xdr:rowOff>
    </xdr:from>
    <xdr:to>
      <xdr:col>26</xdr:col>
      <xdr:colOff>50800</xdr:colOff>
      <xdr:row>19</xdr:row>
      <xdr:rowOff>59356</xdr:rowOff>
    </xdr:to>
    <xdr:cxnSp macro="">
      <xdr:nvCxnSpPr>
        <xdr:cNvPr id="55" name="直線コネクタ 54"/>
        <xdr:cNvCxnSpPr/>
      </xdr:nvCxnSpPr>
      <xdr:spPr bwMode="auto">
        <a:xfrm flipV="1">
          <a:off x="4305300" y="3363279"/>
          <a:ext cx="698500" cy="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52379</xdr:rowOff>
    </xdr:from>
    <xdr:to>
      <xdr:col>22</xdr:col>
      <xdr:colOff>114300</xdr:colOff>
      <xdr:row>19</xdr:row>
      <xdr:rowOff>59356</xdr:rowOff>
    </xdr:to>
    <xdr:cxnSp macro="">
      <xdr:nvCxnSpPr>
        <xdr:cNvPr id="58" name="直線コネクタ 57"/>
        <xdr:cNvCxnSpPr/>
      </xdr:nvCxnSpPr>
      <xdr:spPr bwMode="auto">
        <a:xfrm>
          <a:off x="3606800" y="3357554"/>
          <a:ext cx="698500" cy="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52379</xdr:rowOff>
    </xdr:from>
    <xdr:to>
      <xdr:col>18</xdr:col>
      <xdr:colOff>177800</xdr:colOff>
      <xdr:row>19</xdr:row>
      <xdr:rowOff>54382</xdr:rowOff>
    </xdr:to>
    <xdr:cxnSp macro="">
      <xdr:nvCxnSpPr>
        <xdr:cNvPr id="61" name="直線コネクタ 60"/>
        <xdr:cNvCxnSpPr/>
      </xdr:nvCxnSpPr>
      <xdr:spPr bwMode="auto">
        <a:xfrm flipV="1">
          <a:off x="2908300" y="3357554"/>
          <a:ext cx="698500" cy="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196</xdr:rowOff>
    </xdr:from>
    <xdr:to>
      <xdr:col>29</xdr:col>
      <xdr:colOff>177800</xdr:colOff>
      <xdr:row>19</xdr:row>
      <xdr:rowOff>101796</xdr:rowOff>
    </xdr:to>
    <xdr:sp macro="" textlink="">
      <xdr:nvSpPr>
        <xdr:cNvPr id="71" name="楕円 70"/>
        <xdr:cNvSpPr/>
      </xdr:nvSpPr>
      <xdr:spPr bwMode="auto">
        <a:xfrm>
          <a:off x="5600700" y="330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143723</xdr:rowOff>
    </xdr:from>
    <xdr:ext cx="762000" cy="259045"/>
    <xdr:sp macro="" textlink="">
      <xdr:nvSpPr>
        <xdr:cNvPr id="72" name="人口1人当たり決算額の推移該当値テキスト130"/>
        <xdr:cNvSpPr txBox="1"/>
      </xdr:nvSpPr>
      <xdr:spPr>
        <a:xfrm>
          <a:off x="5740400" y="327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7304</xdr:rowOff>
    </xdr:from>
    <xdr:to>
      <xdr:col>26</xdr:col>
      <xdr:colOff>101600</xdr:colOff>
      <xdr:row>19</xdr:row>
      <xdr:rowOff>108904</xdr:rowOff>
    </xdr:to>
    <xdr:sp macro="" textlink="">
      <xdr:nvSpPr>
        <xdr:cNvPr id="73" name="楕円 72"/>
        <xdr:cNvSpPr/>
      </xdr:nvSpPr>
      <xdr:spPr bwMode="auto">
        <a:xfrm>
          <a:off x="4953000" y="331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93681</xdr:rowOff>
    </xdr:from>
    <xdr:ext cx="736600" cy="259045"/>
    <xdr:sp macro="" textlink="">
      <xdr:nvSpPr>
        <xdr:cNvPr id="74" name="テキスト ボックス 73"/>
        <xdr:cNvSpPr txBox="1"/>
      </xdr:nvSpPr>
      <xdr:spPr>
        <a:xfrm>
          <a:off x="4622800" y="339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8556</xdr:rowOff>
    </xdr:from>
    <xdr:to>
      <xdr:col>22</xdr:col>
      <xdr:colOff>165100</xdr:colOff>
      <xdr:row>19</xdr:row>
      <xdr:rowOff>110156</xdr:rowOff>
    </xdr:to>
    <xdr:sp macro="" textlink="">
      <xdr:nvSpPr>
        <xdr:cNvPr id="75" name="楕円 74"/>
        <xdr:cNvSpPr/>
      </xdr:nvSpPr>
      <xdr:spPr bwMode="auto">
        <a:xfrm>
          <a:off x="4254500" y="33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94933</xdr:rowOff>
    </xdr:from>
    <xdr:ext cx="762000" cy="259045"/>
    <xdr:sp macro="" textlink="">
      <xdr:nvSpPr>
        <xdr:cNvPr id="76" name="テキスト ボックス 75"/>
        <xdr:cNvSpPr txBox="1"/>
      </xdr:nvSpPr>
      <xdr:spPr>
        <a:xfrm>
          <a:off x="3924300" y="340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1579</xdr:rowOff>
    </xdr:from>
    <xdr:to>
      <xdr:col>19</xdr:col>
      <xdr:colOff>38100</xdr:colOff>
      <xdr:row>19</xdr:row>
      <xdr:rowOff>103179</xdr:rowOff>
    </xdr:to>
    <xdr:sp macro="" textlink="">
      <xdr:nvSpPr>
        <xdr:cNvPr id="77" name="楕円 76"/>
        <xdr:cNvSpPr/>
      </xdr:nvSpPr>
      <xdr:spPr bwMode="auto">
        <a:xfrm>
          <a:off x="3556000" y="330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87956</xdr:rowOff>
    </xdr:from>
    <xdr:ext cx="762000" cy="259045"/>
    <xdr:sp macro="" textlink="">
      <xdr:nvSpPr>
        <xdr:cNvPr id="78" name="テキスト ボックス 77"/>
        <xdr:cNvSpPr txBox="1"/>
      </xdr:nvSpPr>
      <xdr:spPr>
        <a:xfrm>
          <a:off x="3225800" y="33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3582</xdr:rowOff>
    </xdr:from>
    <xdr:to>
      <xdr:col>15</xdr:col>
      <xdr:colOff>101600</xdr:colOff>
      <xdr:row>19</xdr:row>
      <xdr:rowOff>105182</xdr:rowOff>
    </xdr:to>
    <xdr:sp macro="" textlink="">
      <xdr:nvSpPr>
        <xdr:cNvPr id="79" name="楕円 78"/>
        <xdr:cNvSpPr/>
      </xdr:nvSpPr>
      <xdr:spPr bwMode="auto">
        <a:xfrm>
          <a:off x="2857500" y="33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89959</xdr:rowOff>
    </xdr:from>
    <xdr:ext cx="762000" cy="259045"/>
    <xdr:sp macro="" textlink="">
      <xdr:nvSpPr>
        <xdr:cNvPr id="80" name="テキスト ボックス 79"/>
        <xdr:cNvSpPr txBox="1"/>
      </xdr:nvSpPr>
      <xdr:spPr>
        <a:xfrm>
          <a:off x="2527300" y="33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2954</xdr:rowOff>
    </xdr:from>
    <xdr:to>
      <xdr:col>29</xdr:col>
      <xdr:colOff>127000</xdr:colOff>
      <xdr:row>38</xdr:row>
      <xdr:rowOff>6535</xdr:rowOff>
    </xdr:to>
    <xdr:cxnSp macro="">
      <xdr:nvCxnSpPr>
        <xdr:cNvPr id="114" name="直線コネクタ 113"/>
        <xdr:cNvCxnSpPr/>
      </xdr:nvCxnSpPr>
      <xdr:spPr bwMode="auto">
        <a:xfrm>
          <a:off x="5003800" y="7470554"/>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1178</xdr:rowOff>
    </xdr:from>
    <xdr:to>
      <xdr:col>26</xdr:col>
      <xdr:colOff>50800</xdr:colOff>
      <xdr:row>38</xdr:row>
      <xdr:rowOff>2954</xdr:rowOff>
    </xdr:to>
    <xdr:cxnSp macro="">
      <xdr:nvCxnSpPr>
        <xdr:cNvPr id="117" name="直線コネクタ 116"/>
        <xdr:cNvCxnSpPr/>
      </xdr:nvCxnSpPr>
      <xdr:spPr bwMode="auto">
        <a:xfrm>
          <a:off x="4305300" y="7468778"/>
          <a:ext cx="698500" cy="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333777</xdr:rowOff>
    </xdr:from>
    <xdr:to>
      <xdr:col>22</xdr:col>
      <xdr:colOff>114300</xdr:colOff>
      <xdr:row>38</xdr:row>
      <xdr:rowOff>1178</xdr:rowOff>
    </xdr:to>
    <xdr:cxnSp macro="">
      <xdr:nvCxnSpPr>
        <xdr:cNvPr id="120" name="直線コネクタ 119"/>
        <xdr:cNvCxnSpPr/>
      </xdr:nvCxnSpPr>
      <xdr:spPr bwMode="auto">
        <a:xfrm>
          <a:off x="3606800" y="7458477"/>
          <a:ext cx="698500" cy="10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329829</xdr:rowOff>
    </xdr:from>
    <xdr:to>
      <xdr:col>18</xdr:col>
      <xdr:colOff>177800</xdr:colOff>
      <xdr:row>37</xdr:row>
      <xdr:rowOff>333777</xdr:rowOff>
    </xdr:to>
    <xdr:cxnSp macro="">
      <xdr:nvCxnSpPr>
        <xdr:cNvPr id="123" name="直線コネクタ 122"/>
        <xdr:cNvCxnSpPr/>
      </xdr:nvCxnSpPr>
      <xdr:spPr bwMode="auto">
        <a:xfrm>
          <a:off x="2908300" y="7454529"/>
          <a:ext cx="698500" cy="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298635</xdr:rowOff>
    </xdr:from>
    <xdr:to>
      <xdr:col>29</xdr:col>
      <xdr:colOff>177800</xdr:colOff>
      <xdr:row>38</xdr:row>
      <xdr:rowOff>57335</xdr:rowOff>
    </xdr:to>
    <xdr:sp macro="" textlink="">
      <xdr:nvSpPr>
        <xdr:cNvPr id="133" name="楕円 132"/>
        <xdr:cNvSpPr/>
      </xdr:nvSpPr>
      <xdr:spPr bwMode="auto">
        <a:xfrm>
          <a:off x="5600700" y="742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270712</xdr:rowOff>
    </xdr:from>
    <xdr:ext cx="762000" cy="259045"/>
    <xdr:sp macro="" textlink="">
      <xdr:nvSpPr>
        <xdr:cNvPr id="134" name="人口1人当たり決算額の推移該当値テキスト445"/>
        <xdr:cNvSpPr txBox="1"/>
      </xdr:nvSpPr>
      <xdr:spPr>
        <a:xfrm>
          <a:off x="5740400" y="739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295054</xdr:rowOff>
    </xdr:from>
    <xdr:to>
      <xdr:col>26</xdr:col>
      <xdr:colOff>101600</xdr:colOff>
      <xdr:row>38</xdr:row>
      <xdr:rowOff>53754</xdr:rowOff>
    </xdr:to>
    <xdr:sp macro="" textlink="">
      <xdr:nvSpPr>
        <xdr:cNvPr id="135" name="楕円 134"/>
        <xdr:cNvSpPr/>
      </xdr:nvSpPr>
      <xdr:spPr bwMode="auto">
        <a:xfrm>
          <a:off x="4953000" y="741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38531</xdr:rowOff>
    </xdr:from>
    <xdr:ext cx="736600" cy="259045"/>
    <xdr:sp macro="" textlink="">
      <xdr:nvSpPr>
        <xdr:cNvPr id="136" name="テキスト ボックス 135"/>
        <xdr:cNvSpPr txBox="1"/>
      </xdr:nvSpPr>
      <xdr:spPr>
        <a:xfrm>
          <a:off x="4622800" y="750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293278</xdr:rowOff>
    </xdr:from>
    <xdr:to>
      <xdr:col>22</xdr:col>
      <xdr:colOff>165100</xdr:colOff>
      <xdr:row>38</xdr:row>
      <xdr:rowOff>51978</xdr:rowOff>
    </xdr:to>
    <xdr:sp macro="" textlink="">
      <xdr:nvSpPr>
        <xdr:cNvPr id="137" name="楕円 136"/>
        <xdr:cNvSpPr/>
      </xdr:nvSpPr>
      <xdr:spPr bwMode="auto">
        <a:xfrm>
          <a:off x="4254500" y="741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36755</xdr:rowOff>
    </xdr:from>
    <xdr:ext cx="762000" cy="259045"/>
    <xdr:sp macro="" textlink="">
      <xdr:nvSpPr>
        <xdr:cNvPr id="138" name="テキスト ボックス 137"/>
        <xdr:cNvSpPr txBox="1"/>
      </xdr:nvSpPr>
      <xdr:spPr>
        <a:xfrm>
          <a:off x="3924300" y="75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282977</xdr:rowOff>
    </xdr:from>
    <xdr:to>
      <xdr:col>19</xdr:col>
      <xdr:colOff>38100</xdr:colOff>
      <xdr:row>38</xdr:row>
      <xdr:rowOff>41677</xdr:rowOff>
    </xdr:to>
    <xdr:sp macro="" textlink="">
      <xdr:nvSpPr>
        <xdr:cNvPr id="139" name="楕円 138"/>
        <xdr:cNvSpPr/>
      </xdr:nvSpPr>
      <xdr:spPr bwMode="auto">
        <a:xfrm>
          <a:off x="3556000" y="7407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26454</xdr:rowOff>
    </xdr:from>
    <xdr:ext cx="762000" cy="259045"/>
    <xdr:sp macro="" textlink="">
      <xdr:nvSpPr>
        <xdr:cNvPr id="140" name="テキスト ボックス 139"/>
        <xdr:cNvSpPr txBox="1"/>
      </xdr:nvSpPr>
      <xdr:spPr>
        <a:xfrm>
          <a:off x="3225800" y="749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279029</xdr:rowOff>
    </xdr:from>
    <xdr:to>
      <xdr:col>15</xdr:col>
      <xdr:colOff>101600</xdr:colOff>
      <xdr:row>38</xdr:row>
      <xdr:rowOff>37729</xdr:rowOff>
    </xdr:to>
    <xdr:sp macro="" textlink="">
      <xdr:nvSpPr>
        <xdr:cNvPr id="141" name="楕円 140"/>
        <xdr:cNvSpPr/>
      </xdr:nvSpPr>
      <xdr:spPr bwMode="auto">
        <a:xfrm>
          <a:off x="2857500" y="7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22506</xdr:rowOff>
    </xdr:from>
    <xdr:ext cx="762000" cy="259045"/>
    <xdr:sp macro="" textlink="">
      <xdr:nvSpPr>
        <xdr:cNvPr id="142" name="テキスト ボックス 141"/>
        <xdr:cNvSpPr txBox="1"/>
      </xdr:nvSpPr>
      <xdr:spPr>
        <a:xfrm>
          <a:off x="2527300" y="7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33,576
32,775
112.03
20,559,505
19,565,608
925,116
10,280,662
17,267,429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16147</xdr:rowOff>
    </xdr:from>
    <xdr:to>
      <xdr:col>24</xdr:col>
      <xdr:colOff>63500</xdr:colOff>
      <xdr:row>36</xdr:row>
      <xdr:rowOff>92652</xdr:rowOff>
    </xdr:to>
    <xdr:cxnSp macro="">
      <xdr:nvCxnSpPr>
        <xdr:cNvPr id="63" name="直線コネクタ 62"/>
        <xdr:cNvCxnSpPr/>
      </xdr:nvCxnSpPr>
      <xdr:spPr>
        <a:xfrm flipV="1">
          <a:off x="3797300" y="6188347"/>
          <a:ext cx="8382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92652</xdr:rowOff>
    </xdr:from>
    <xdr:to>
      <xdr:col>19</xdr:col>
      <xdr:colOff>177800</xdr:colOff>
      <xdr:row>36</xdr:row>
      <xdr:rowOff>103331</xdr:rowOff>
    </xdr:to>
    <xdr:cxnSp macro="">
      <xdr:nvCxnSpPr>
        <xdr:cNvPr id="66" name="直線コネクタ 65"/>
        <xdr:cNvCxnSpPr/>
      </xdr:nvCxnSpPr>
      <xdr:spPr>
        <a:xfrm flipV="1">
          <a:off x="2908300" y="6264852"/>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99379</xdr:rowOff>
    </xdr:from>
    <xdr:to>
      <xdr:col>15</xdr:col>
      <xdr:colOff>50800</xdr:colOff>
      <xdr:row>36</xdr:row>
      <xdr:rowOff>103331</xdr:rowOff>
    </xdr:to>
    <xdr:cxnSp macro="">
      <xdr:nvCxnSpPr>
        <xdr:cNvPr id="69" name="直線コネクタ 68"/>
        <xdr:cNvCxnSpPr/>
      </xdr:nvCxnSpPr>
      <xdr:spPr>
        <a:xfrm>
          <a:off x="2019300" y="6271579"/>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99379</xdr:rowOff>
    </xdr:from>
    <xdr:to>
      <xdr:col>10</xdr:col>
      <xdr:colOff>114300</xdr:colOff>
      <xdr:row>36</xdr:row>
      <xdr:rowOff>104528</xdr:rowOff>
    </xdr:to>
    <xdr:cxnSp macro="">
      <xdr:nvCxnSpPr>
        <xdr:cNvPr id="72" name="直線コネクタ 71"/>
        <xdr:cNvCxnSpPr/>
      </xdr:nvCxnSpPr>
      <xdr:spPr>
        <a:xfrm flipV="1">
          <a:off x="1130300" y="6271579"/>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136797</xdr:rowOff>
    </xdr:from>
    <xdr:to>
      <xdr:col>24</xdr:col>
      <xdr:colOff>114300</xdr:colOff>
      <xdr:row>36</xdr:row>
      <xdr:rowOff>66947</xdr:rowOff>
    </xdr:to>
    <xdr:sp macro="" textlink="">
      <xdr:nvSpPr>
        <xdr:cNvPr id="82" name="楕円 81"/>
        <xdr:cNvSpPr/>
      </xdr:nvSpPr>
      <xdr:spPr>
        <a:xfrm>
          <a:off x="4584700" y="61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115224</xdr:rowOff>
    </xdr:from>
    <xdr:ext cx="534377" cy="259045"/>
    <xdr:sp macro="" textlink="">
      <xdr:nvSpPr>
        <xdr:cNvPr id="83" name="人件費該当値テキスト"/>
        <xdr:cNvSpPr txBox="1"/>
      </xdr:nvSpPr>
      <xdr:spPr>
        <a:xfrm>
          <a:off x="4686300" y="61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41852</xdr:rowOff>
    </xdr:from>
    <xdr:to>
      <xdr:col>20</xdr:col>
      <xdr:colOff>38100</xdr:colOff>
      <xdr:row>36</xdr:row>
      <xdr:rowOff>143452</xdr:rowOff>
    </xdr:to>
    <xdr:sp macro="" textlink="">
      <xdr:nvSpPr>
        <xdr:cNvPr id="84" name="楕円 83"/>
        <xdr:cNvSpPr/>
      </xdr:nvSpPr>
      <xdr:spPr>
        <a:xfrm>
          <a:off x="3746500" y="62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134579</xdr:rowOff>
    </xdr:from>
    <xdr:ext cx="534377" cy="259045"/>
    <xdr:sp macro="" textlink="">
      <xdr:nvSpPr>
        <xdr:cNvPr id="85" name="テキスト ボックス 84"/>
        <xdr:cNvSpPr txBox="1"/>
      </xdr:nvSpPr>
      <xdr:spPr>
        <a:xfrm>
          <a:off x="3530111" y="63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52531</xdr:rowOff>
    </xdr:from>
    <xdr:to>
      <xdr:col>15</xdr:col>
      <xdr:colOff>101600</xdr:colOff>
      <xdr:row>36</xdr:row>
      <xdr:rowOff>154131</xdr:rowOff>
    </xdr:to>
    <xdr:sp macro="" textlink="">
      <xdr:nvSpPr>
        <xdr:cNvPr id="86" name="楕円 85"/>
        <xdr:cNvSpPr/>
      </xdr:nvSpPr>
      <xdr:spPr>
        <a:xfrm>
          <a:off x="2857500" y="62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145258</xdr:rowOff>
    </xdr:from>
    <xdr:ext cx="534377" cy="259045"/>
    <xdr:sp macro="" textlink="">
      <xdr:nvSpPr>
        <xdr:cNvPr id="87" name="テキスト ボックス 86"/>
        <xdr:cNvSpPr txBox="1"/>
      </xdr:nvSpPr>
      <xdr:spPr>
        <a:xfrm>
          <a:off x="2641111" y="63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48579</xdr:rowOff>
    </xdr:from>
    <xdr:to>
      <xdr:col>10</xdr:col>
      <xdr:colOff>165100</xdr:colOff>
      <xdr:row>36</xdr:row>
      <xdr:rowOff>150179</xdr:rowOff>
    </xdr:to>
    <xdr:sp macro="" textlink="">
      <xdr:nvSpPr>
        <xdr:cNvPr id="88" name="楕円 87"/>
        <xdr:cNvSpPr/>
      </xdr:nvSpPr>
      <xdr:spPr>
        <a:xfrm>
          <a:off x="1968500" y="62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141306</xdr:rowOff>
    </xdr:from>
    <xdr:ext cx="534377" cy="259045"/>
    <xdr:sp macro="" textlink="">
      <xdr:nvSpPr>
        <xdr:cNvPr id="89" name="テキスト ボックス 88"/>
        <xdr:cNvSpPr txBox="1"/>
      </xdr:nvSpPr>
      <xdr:spPr>
        <a:xfrm>
          <a:off x="1752111" y="631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53728</xdr:rowOff>
    </xdr:from>
    <xdr:to>
      <xdr:col>6</xdr:col>
      <xdr:colOff>38100</xdr:colOff>
      <xdr:row>36</xdr:row>
      <xdr:rowOff>155328</xdr:rowOff>
    </xdr:to>
    <xdr:sp macro="" textlink="">
      <xdr:nvSpPr>
        <xdr:cNvPr id="90" name="楕円 89"/>
        <xdr:cNvSpPr/>
      </xdr:nvSpPr>
      <xdr:spPr>
        <a:xfrm>
          <a:off x="1079500" y="622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146455</xdr:rowOff>
    </xdr:from>
    <xdr:ext cx="534377" cy="259045"/>
    <xdr:sp macro="" textlink="">
      <xdr:nvSpPr>
        <xdr:cNvPr id="91" name="テキスト ボックス 90"/>
        <xdr:cNvSpPr txBox="1"/>
      </xdr:nvSpPr>
      <xdr:spPr>
        <a:xfrm>
          <a:off x="863111" y="631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27239</xdr:rowOff>
    </xdr:from>
    <xdr:to>
      <xdr:col>24</xdr:col>
      <xdr:colOff>63500</xdr:colOff>
      <xdr:row>58</xdr:row>
      <xdr:rowOff>46830</xdr:rowOff>
    </xdr:to>
    <xdr:cxnSp macro="">
      <xdr:nvCxnSpPr>
        <xdr:cNvPr id="122" name="直線コネクタ 121"/>
        <xdr:cNvCxnSpPr/>
      </xdr:nvCxnSpPr>
      <xdr:spPr>
        <a:xfrm>
          <a:off x="3797300" y="9971339"/>
          <a:ext cx="8382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2732</xdr:rowOff>
    </xdr:from>
    <xdr:to>
      <xdr:col>19</xdr:col>
      <xdr:colOff>177800</xdr:colOff>
      <xdr:row>58</xdr:row>
      <xdr:rowOff>27239</xdr:rowOff>
    </xdr:to>
    <xdr:cxnSp macro="">
      <xdr:nvCxnSpPr>
        <xdr:cNvPr id="125" name="直線コネクタ 124"/>
        <xdr:cNvCxnSpPr/>
      </xdr:nvCxnSpPr>
      <xdr:spPr>
        <a:xfrm>
          <a:off x="2908300" y="9946832"/>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2732</xdr:rowOff>
    </xdr:from>
    <xdr:to>
      <xdr:col>15</xdr:col>
      <xdr:colOff>50800</xdr:colOff>
      <xdr:row>58</xdr:row>
      <xdr:rowOff>6714</xdr:rowOff>
    </xdr:to>
    <xdr:cxnSp macro="">
      <xdr:nvCxnSpPr>
        <xdr:cNvPr id="128" name="直線コネクタ 127"/>
        <xdr:cNvCxnSpPr/>
      </xdr:nvCxnSpPr>
      <xdr:spPr>
        <a:xfrm flipV="1">
          <a:off x="2019300" y="9946832"/>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6714</xdr:rowOff>
    </xdr:from>
    <xdr:to>
      <xdr:col>10</xdr:col>
      <xdr:colOff>114300</xdr:colOff>
      <xdr:row>58</xdr:row>
      <xdr:rowOff>17278</xdr:rowOff>
    </xdr:to>
    <xdr:cxnSp macro="">
      <xdr:nvCxnSpPr>
        <xdr:cNvPr id="131" name="直線コネクタ 130"/>
        <xdr:cNvCxnSpPr/>
      </xdr:nvCxnSpPr>
      <xdr:spPr>
        <a:xfrm flipV="1">
          <a:off x="1130300" y="9950814"/>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167480</xdr:rowOff>
    </xdr:from>
    <xdr:to>
      <xdr:col>24</xdr:col>
      <xdr:colOff>114300</xdr:colOff>
      <xdr:row>58</xdr:row>
      <xdr:rowOff>97630</xdr:rowOff>
    </xdr:to>
    <xdr:sp macro="" textlink="">
      <xdr:nvSpPr>
        <xdr:cNvPr id="141" name="楕円 140"/>
        <xdr:cNvSpPr/>
      </xdr:nvSpPr>
      <xdr:spPr>
        <a:xfrm>
          <a:off x="4584700" y="99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82407</xdr:rowOff>
    </xdr:from>
    <xdr:ext cx="534377" cy="259045"/>
    <xdr:sp macro="" textlink="">
      <xdr:nvSpPr>
        <xdr:cNvPr id="142" name="物件費該当値テキスト"/>
        <xdr:cNvSpPr txBox="1"/>
      </xdr:nvSpPr>
      <xdr:spPr>
        <a:xfrm>
          <a:off x="4686300" y="98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147889</xdr:rowOff>
    </xdr:from>
    <xdr:to>
      <xdr:col>20</xdr:col>
      <xdr:colOff>38100</xdr:colOff>
      <xdr:row>58</xdr:row>
      <xdr:rowOff>78039</xdr:rowOff>
    </xdr:to>
    <xdr:sp macro="" textlink="">
      <xdr:nvSpPr>
        <xdr:cNvPr id="143" name="楕円 142"/>
        <xdr:cNvSpPr/>
      </xdr:nvSpPr>
      <xdr:spPr>
        <a:xfrm>
          <a:off x="3746500" y="992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69166</xdr:rowOff>
    </xdr:from>
    <xdr:ext cx="534377" cy="259045"/>
    <xdr:sp macro="" textlink="">
      <xdr:nvSpPr>
        <xdr:cNvPr id="144" name="テキスト ボックス 143"/>
        <xdr:cNvSpPr txBox="1"/>
      </xdr:nvSpPr>
      <xdr:spPr>
        <a:xfrm>
          <a:off x="3530111" y="1001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123382</xdr:rowOff>
    </xdr:from>
    <xdr:to>
      <xdr:col>15</xdr:col>
      <xdr:colOff>101600</xdr:colOff>
      <xdr:row>58</xdr:row>
      <xdr:rowOff>53532</xdr:rowOff>
    </xdr:to>
    <xdr:sp macro="" textlink="">
      <xdr:nvSpPr>
        <xdr:cNvPr id="145" name="楕円 144"/>
        <xdr:cNvSpPr/>
      </xdr:nvSpPr>
      <xdr:spPr>
        <a:xfrm>
          <a:off x="2857500" y="98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70059</xdr:rowOff>
    </xdr:from>
    <xdr:ext cx="534377" cy="259045"/>
    <xdr:sp macro="" textlink="">
      <xdr:nvSpPr>
        <xdr:cNvPr id="146" name="テキスト ボックス 145"/>
        <xdr:cNvSpPr txBox="1"/>
      </xdr:nvSpPr>
      <xdr:spPr>
        <a:xfrm>
          <a:off x="2641111" y="96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127364</xdr:rowOff>
    </xdr:from>
    <xdr:to>
      <xdr:col>10</xdr:col>
      <xdr:colOff>165100</xdr:colOff>
      <xdr:row>58</xdr:row>
      <xdr:rowOff>57514</xdr:rowOff>
    </xdr:to>
    <xdr:sp macro="" textlink="">
      <xdr:nvSpPr>
        <xdr:cNvPr id="147" name="楕円 146"/>
        <xdr:cNvSpPr/>
      </xdr:nvSpPr>
      <xdr:spPr>
        <a:xfrm>
          <a:off x="1968500" y="9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74041</xdr:rowOff>
    </xdr:from>
    <xdr:ext cx="534377" cy="259045"/>
    <xdr:sp macro="" textlink="">
      <xdr:nvSpPr>
        <xdr:cNvPr id="148" name="テキスト ボックス 147"/>
        <xdr:cNvSpPr txBox="1"/>
      </xdr:nvSpPr>
      <xdr:spPr>
        <a:xfrm>
          <a:off x="1752111" y="967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137928</xdr:rowOff>
    </xdr:from>
    <xdr:to>
      <xdr:col>6</xdr:col>
      <xdr:colOff>38100</xdr:colOff>
      <xdr:row>58</xdr:row>
      <xdr:rowOff>68078</xdr:rowOff>
    </xdr:to>
    <xdr:sp macro="" textlink="">
      <xdr:nvSpPr>
        <xdr:cNvPr id="149" name="楕円 148"/>
        <xdr:cNvSpPr/>
      </xdr:nvSpPr>
      <xdr:spPr>
        <a:xfrm>
          <a:off x="1079500" y="99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84605</xdr:rowOff>
    </xdr:from>
    <xdr:ext cx="534377" cy="259045"/>
    <xdr:sp macro="" textlink="">
      <xdr:nvSpPr>
        <xdr:cNvPr id="150" name="テキスト ボックス 149"/>
        <xdr:cNvSpPr txBox="1"/>
      </xdr:nvSpPr>
      <xdr:spPr>
        <a:xfrm>
          <a:off x="863111" y="96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7969</xdr:rowOff>
    </xdr:from>
    <xdr:to>
      <xdr:col>24</xdr:col>
      <xdr:colOff>63500</xdr:colOff>
      <xdr:row>79</xdr:row>
      <xdr:rowOff>11131</xdr:rowOff>
    </xdr:to>
    <xdr:cxnSp macro="">
      <xdr:nvCxnSpPr>
        <xdr:cNvPr id="179" name="直線コネクタ 178"/>
        <xdr:cNvCxnSpPr/>
      </xdr:nvCxnSpPr>
      <xdr:spPr>
        <a:xfrm flipV="1">
          <a:off x="3797300" y="13552519"/>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4787</xdr:rowOff>
    </xdr:from>
    <xdr:to>
      <xdr:col>19</xdr:col>
      <xdr:colOff>177800</xdr:colOff>
      <xdr:row>79</xdr:row>
      <xdr:rowOff>11131</xdr:rowOff>
    </xdr:to>
    <xdr:cxnSp macro="">
      <xdr:nvCxnSpPr>
        <xdr:cNvPr id="182" name="直線コネクタ 181"/>
        <xdr:cNvCxnSpPr/>
      </xdr:nvCxnSpPr>
      <xdr:spPr>
        <a:xfrm>
          <a:off x="2908300" y="1354933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4787</xdr:rowOff>
    </xdr:from>
    <xdr:to>
      <xdr:col>15</xdr:col>
      <xdr:colOff>50800</xdr:colOff>
      <xdr:row>79</xdr:row>
      <xdr:rowOff>10998</xdr:rowOff>
    </xdr:to>
    <xdr:cxnSp macro="">
      <xdr:nvCxnSpPr>
        <xdr:cNvPr id="185" name="直線コネクタ 184"/>
        <xdr:cNvCxnSpPr/>
      </xdr:nvCxnSpPr>
      <xdr:spPr>
        <a:xfrm flipV="1">
          <a:off x="2019300" y="13549337"/>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10998</xdr:rowOff>
    </xdr:from>
    <xdr:to>
      <xdr:col>10</xdr:col>
      <xdr:colOff>114300</xdr:colOff>
      <xdr:row>79</xdr:row>
      <xdr:rowOff>14160</xdr:rowOff>
    </xdr:to>
    <xdr:cxnSp macro="">
      <xdr:nvCxnSpPr>
        <xdr:cNvPr id="188" name="直線コネクタ 187"/>
        <xdr:cNvCxnSpPr/>
      </xdr:nvCxnSpPr>
      <xdr:spPr>
        <a:xfrm flipV="1">
          <a:off x="1130300" y="13555548"/>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128619</xdr:rowOff>
    </xdr:from>
    <xdr:to>
      <xdr:col>24</xdr:col>
      <xdr:colOff>114300</xdr:colOff>
      <xdr:row>79</xdr:row>
      <xdr:rowOff>58769</xdr:rowOff>
    </xdr:to>
    <xdr:sp macro="" textlink="">
      <xdr:nvSpPr>
        <xdr:cNvPr id="198" name="楕円 197"/>
        <xdr:cNvSpPr/>
      </xdr:nvSpPr>
      <xdr:spPr>
        <a:xfrm>
          <a:off x="4584700" y="135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43546</xdr:rowOff>
    </xdr:from>
    <xdr:ext cx="469744" cy="259045"/>
    <xdr:sp macro="" textlink="">
      <xdr:nvSpPr>
        <xdr:cNvPr id="199" name="維持補修費該当値テキスト"/>
        <xdr:cNvSpPr txBox="1"/>
      </xdr:nvSpPr>
      <xdr:spPr>
        <a:xfrm>
          <a:off x="4686300" y="1341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131781</xdr:rowOff>
    </xdr:from>
    <xdr:to>
      <xdr:col>20</xdr:col>
      <xdr:colOff>38100</xdr:colOff>
      <xdr:row>79</xdr:row>
      <xdr:rowOff>61931</xdr:rowOff>
    </xdr:to>
    <xdr:sp macro="" textlink="">
      <xdr:nvSpPr>
        <xdr:cNvPr id="200" name="楕円 199"/>
        <xdr:cNvSpPr/>
      </xdr:nvSpPr>
      <xdr:spPr>
        <a:xfrm>
          <a:off x="3746500" y="13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53058</xdr:rowOff>
    </xdr:from>
    <xdr:ext cx="469744" cy="259045"/>
    <xdr:sp macro="" textlink="">
      <xdr:nvSpPr>
        <xdr:cNvPr id="201" name="テキスト ボックス 200"/>
        <xdr:cNvSpPr txBox="1"/>
      </xdr:nvSpPr>
      <xdr:spPr>
        <a:xfrm>
          <a:off x="3562428" y="135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125437</xdr:rowOff>
    </xdr:from>
    <xdr:to>
      <xdr:col>15</xdr:col>
      <xdr:colOff>101600</xdr:colOff>
      <xdr:row>79</xdr:row>
      <xdr:rowOff>55587</xdr:rowOff>
    </xdr:to>
    <xdr:sp macro="" textlink="">
      <xdr:nvSpPr>
        <xdr:cNvPr id="202" name="楕円 201"/>
        <xdr:cNvSpPr/>
      </xdr:nvSpPr>
      <xdr:spPr>
        <a:xfrm>
          <a:off x="2857500" y="134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46714</xdr:rowOff>
    </xdr:from>
    <xdr:ext cx="469744" cy="259045"/>
    <xdr:sp macro="" textlink="">
      <xdr:nvSpPr>
        <xdr:cNvPr id="203" name="テキスト ボックス 202"/>
        <xdr:cNvSpPr txBox="1"/>
      </xdr:nvSpPr>
      <xdr:spPr>
        <a:xfrm>
          <a:off x="2673428" y="1359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131648</xdr:rowOff>
    </xdr:from>
    <xdr:to>
      <xdr:col>10</xdr:col>
      <xdr:colOff>165100</xdr:colOff>
      <xdr:row>79</xdr:row>
      <xdr:rowOff>61798</xdr:rowOff>
    </xdr:to>
    <xdr:sp macro="" textlink="">
      <xdr:nvSpPr>
        <xdr:cNvPr id="204" name="楕円 203"/>
        <xdr:cNvSpPr/>
      </xdr:nvSpPr>
      <xdr:spPr>
        <a:xfrm>
          <a:off x="1968500" y="13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52925</xdr:rowOff>
    </xdr:from>
    <xdr:ext cx="469744" cy="259045"/>
    <xdr:sp macro="" textlink="">
      <xdr:nvSpPr>
        <xdr:cNvPr id="205" name="テキスト ボックス 204"/>
        <xdr:cNvSpPr txBox="1"/>
      </xdr:nvSpPr>
      <xdr:spPr>
        <a:xfrm>
          <a:off x="1784428" y="1359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134810</xdr:rowOff>
    </xdr:from>
    <xdr:to>
      <xdr:col>6</xdr:col>
      <xdr:colOff>38100</xdr:colOff>
      <xdr:row>79</xdr:row>
      <xdr:rowOff>64960</xdr:rowOff>
    </xdr:to>
    <xdr:sp macro="" textlink="">
      <xdr:nvSpPr>
        <xdr:cNvPr id="206" name="楕円 205"/>
        <xdr:cNvSpPr/>
      </xdr:nvSpPr>
      <xdr:spPr>
        <a:xfrm>
          <a:off x="1079500" y="135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56087</xdr:rowOff>
    </xdr:from>
    <xdr:ext cx="469744" cy="259045"/>
    <xdr:sp macro="" textlink="">
      <xdr:nvSpPr>
        <xdr:cNvPr id="207" name="テキスト ボックス 206"/>
        <xdr:cNvSpPr txBox="1"/>
      </xdr:nvSpPr>
      <xdr:spPr>
        <a:xfrm>
          <a:off x="895428" y="1360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151561</xdr:rowOff>
    </xdr:from>
    <xdr:to>
      <xdr:col>24</xdr:col>
      <xdr:colOff>63500</xdr:colOff>
      <xdr:row>97</xdr:row>
      <xdr:rowOff>151701</xdr:rowOff>
    </xdr:to>
    <xdr:cxnSp macro="">
      <xdr:nvCxnSpPr>
        <xdr:cNvPr id="237" name="直線コネクタ 236"/>
        <xdr:cNvCxnSpPr/>
      </xdr:nvCxnSpPr>
      <xdr:spPr>
        <a:xfrm>
          <a:off x="3797300" y="16782211"/>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151561</xdr:rowOff>
    </xdr:from>
    <xdr:to>
      <xdr:col>19</xdr:col>
      <xdr:colOff>177800</xdr:colOff>
      <xdr:row>98</xdr:row>
      <xdr:rowOff>46419</xdr:rowOff>
    </xdr:to>
    <xdr:cxnSp macro="">
      <xdr:nvCxnSpPr>
        <xdr:cNvPr id="240" name="直線コネクタ 239"/>
        <xdr:cNvCxnSpPr/>
      </xdr:nvCxnSpPr>
      <xdr:spPr>
        <a:xfrm flipV="1">
          <a:off x="2908300" y="16782211"/>
          <a:ext cx="889000" cy="6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46419</xdr:rowOff>
    </xdr:from>
    <xdr:to>
      <xdr:col>15</xdr:col>
      <xdr:colOff>50800</xdr:colOff>
      <xdr:row>98</xdr:row>
      <xdr:rowOff>81572</xdr:rowOff>
    </xdr:to>
    <xdr:cxnSp macro="">
      <xdr:nvCxnSpPr>
        <xdr:cNvPr id="243" name="直線コネクタ 242"/>
        <xdr:cNvCxnSpPr/>
      </xdr:nvCxnSpPr>
      <xdr:spPr>
        <a:xfrm flipV="1">
          <a:off x="2019300" y="16848519"/>
          <a:ext cx="889000" cy="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74295</xdr:rowOff>
    </xdr:from>
    <xdr:to>
      <xdr:col>10</xdr:col>
      <xdr:colOff>114300</xdr:colOff>
      <xdr:row>98</xdr:row>
      <xdr:rowOff>81572</xdr:rowOff>
    </xdr:to>
    <xdr:cxnSp macro="">
      <xdr:nvCxnSpPr>
        <xdr:cNvPr id="246" name="直線コネクタ 245"/>
        <xdr:cNvCxnSpPr/>
      </xdr:nvCxnSpPr>
      <xdr:spPr>
        <a:xfrm>
          <a:off x="1130300" y="1687639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100901</xdr:rowOff>
    </xdr:from>
    <xdr:to>
      <xdr:col>24</xdr:col>
      <xdr:colOff>114300</xdr:colOff>
      <xdr:row>98</xdr:row>
      <xdr:rowOff>31051</xdr:rowOff>
    </xdr:to>
    <xdr:sp macro="" textlink="">
      <xdr:nvSpPr>
        <xdr:cNvPr id="256" name="楕円 255"/>
        <xdr:cNvSpPr/>
      </xdr:nvSpPr>
      <xdr:spPr>
        <a:xfrm>
          <a:off x="4584700" y="167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79328</xdr:rowOff>
    </xdr:from>
    <xdr:ext cx="534377" cy="259045"/>
    <xdr:sp macro="" textlink="">
      <xdr:nvSpPr>
        <xdr:cNvPr id="257" name="扶助費該当値テキスト"/>
        <xdr:cNvSpPr txBox="1"/>
      </xdr:nvSpPr>
      <xdr:spPr>
        <a:xfrm>
          <a:off x="4686300" y="167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100761</xdr:rowOff>
    </xdr:from>
    <xdr:to>
      <xdr:col>20</xdr:col>
      <xdr:colOff>38100</xdr:colOff>
      <xdr:row>98</xdr:row>
      <xdr:rowOff>30911</xdr:rowOff>
    </xdr:to>
    <xdr:sp macro="" textlink="">
      <xdr:nvSpPr>
        <xdr:cNvPr id="258" name="楕円 257"/>
        <xdr:cNvSpPr/>
      </xdr:nvSpPr>
      <xdr:spPr>
        <a:xfrm>
          <a:off x="3746500" y="16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22038</xdr:rowOff>
    </xdr:from>
    <xdr:ext cx="534377" cy="259045"/>
    <xdr:sp macro="" textlink="">
      <xdr:nvSpPr>
        <xdr:cNvPr id="259" name="テキスト ボックス 258"/>
        <xdr:cNvSpPr txBox="1"/>
      </xdr:nvSpPr>
      <xdr:spPr>
        <a:xfrm>
          <a:off x="3530111" y="168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167069</xdr:rowOff>
    </xdr:from>
    <xdr:to>
      <xdr:col>15</xdr:col>
      <xdr:colOff>101600</xdr:colOff>
      <xdr:row>98</xdr:row>
      <xdr:rowOff>97219</xdr:rowOff>
    </xdr:to>
    <xdr:sp macro="" textlink="">
      <xdr:nvSpPr>
        <xdr:cNvPr id="260" name="楕円 259"/>
        <xdr:cNvSpPr/>
      </xdr:nvSpPr>
      <xdr:spPr>
        <a:xfrm>
          <a:off x="2857500" y="167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88346</xdr:rowOff>
    </xdr:from>
    <xdr:ext cx="534377" cy="259045"/>
    <xdr:sp macro="" textlink="">
      <xdr:nvSpPr>
        <xdr:cNvPr id="261" name="テキスト ボックス 260"/>
        <xdr:cNvSpPr txBox="1"/>
      </xdr:nvSpPr>
      <xdr:spPr>
        <a:xfrm>
          <a:off x="2641111" y="168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30772</xdr:rowOff>
    </xdr:from>
    <xdr:to>
      <xdr:col>10</xdr:col>
      <xdr:colOff>165100</xdr:colOff>
      <xdr:row>98</xdr:row>
      <xdr:rowOff>132372</xdr:rowOff>
    </xdr:to>
    <xdr:sp macro="" textlink="">
      <xdr:nvSpPr>
        <xdr:cNvPr id="262" name="楕円 261"/>
        <xdr:cNvSpPr/>
      </xdr:nvSpPr>
      <xdr:spPr>
        <a:xfrm>
          <a:off x="1968500" y="168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123499</xdr:rowOff>
    </xdr:from>
    <xdr:ext cx="534377" cy="259045"/>
    <xdr:sp macro="" textlink="">
      <xdr:nvSpPr>
        <xdr:cNvPr id="263" name="テキスト ボックス 262"/>
        <xdr:cNvSpPr txBox="1"/>
      </xdr:nvSpPr>
      <xdr:spPr>
        <a:xfrm>
          <a:off x="1752111" y="1692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23495</xdr:rowOff>
    </xdr:from>
    <xdr:to>
      <xdr:col>6</xdr:col>
      <xdr:colOff>38100</xdr:colOff>
      <xdr:row>98</xdr:row>
      <xdr:rowOff>125095</xdr:rowOff>
    </xdr:to>
    <xdr:sp macro="" textlink="">
      <xdr:nvSpPr>
        <xdr:cNvPr id="264" name="楕円 263"/>
        <xdr:cNvSpPr/>
      </xdr:nvSpPr>
      <xdr:spPr>
        <a:xfrm>
          <a:off x="1079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116222</xdr:rowOff>
    </xdr:from>
    <xdr:ext cx="534377" cy="259045"/>
    <xdr:sp macro="" textlink="">
      <xdr:nvSpPr>
        <xdr:cNvPr id="265" name="テキスト ボックス 264"/>
        <xdr:cNvSpPr txBox="1"/>
      </xdr:nvSpPr>
      <xdr:spPr>
        <a:xfrm>
          <a:off x="863111" y="169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21292</xdr:rowOff>
    </xdr:from>
    <xdr:to>
      <xdr:col>55</xdr:col>
      <xdr:colOff>0</xdr:colOff>
      <xdr:row>38</xdr:row>
      <xdr:rowOff>109486</xdr:rowOff>
    </xdr:to>
    <xdr:cxnSp macro="">
      <xdr:nvCxnSpPr>
        <xdr:cNvPr id="296" name="直線コネクタ 295"/>
        <xdr:cNvCxnSpPr/>
      </xdr:nvCxnSpPr>
      <xdr:spPr>
        <a:xfrm flipV="1">
          <a:off x="9639300" y="6193492"/>
          <a:ext cx="838200" cy="43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108317</xdr:rowOff>
    </xdr:from>
    <xdr:to>
      <xdr:col>50</xdr:col>
      <xdr:colOff>114300</xdr:colOff>
      <xdr:row>38</xdr:row>
      <xdr:rowOff>109486</xdr:rowOff>
    </xdr:to>
    <xdr:cxnSp macro="">
      <xdr:nvCxnSpPr>
        <xdr:cNvPr id="299" name="直線コネクタ 298"/>
        <xdr:cNvCxnSpPr/>
      </xdr:nvCxnSpPr>
      <xdr:spPr>
        <a:xfrm>
          <a:off x="8750300" y="6623417"/>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108317</xdr:rowOff>
    </xdr:from>
    <xdr:to>
      <xdr:col>45</xdr:col>
      <xdr:colOff>177800</xdr:colOff>
      <xdr:row>38</xdr:row>
      <xdr:rowOff>118440</xdr:rowOff>
    </xdr:to>
    <xdr:cxnSp macro="">
      <xdr:nvCxnSpPr>
        <xdr:cNvPr id="302" name="直線コネクタ 301"/>
        <xdr:cNvCxnSpPr/>
      </xdr:nvCxnSpPr>
      <xdr:spPr>
        <a:xfrm flipV="1">
          <a:off x="7861300" y="6623417"/>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118440</xdr:rowOff>
    </xdr:from>
    <xdr:to>
      <xdr:col>41</xdr:col>
      <xdr:colOff>50800</xdr:colOff>
      <xdr:row>38</xdr:row>
      <xdr:rowOff>122601</xdr:rowOff>
    </xdr:to>
    <xdr:cxnSp macro="">
      <xdr:nvCxnSpPr>
        <xdr:cNvPr id="305" name="直線コネクタ 304"/>
        <xdr:cNvCxnSpPr/>
      </xdr:nvCxnSpPr>
      <xdr:spPr>
        <a:xfrm flipV="1">
          <a:off x="6972300" y="66335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141942</xdr:rowOff>
    </xdr:from>
    <xdr:to>
      <xdr:col>55</xdr:col>
      <xdr:colOff>50800</xdr:colOff>
      <xdr:row>36</xdr:row>
      <xdr:rowOff>72092</xdr:rowOff>
    </xdr:to>
    <xdr:sp macro="" textlink="">
      <xdr:nvSpPr>
        <xdr:cNvPr id="315" name="楕円 314"/>
        <xdr:cNvSpPr/>
      </xdr:nvSpPr>
      <xdr:spPr>
        <a:xfrm>
          <a:off x="10426700" y="61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120369</xdr:rowOff>
    </xdr:from>
    <xdr:ext cx="599010" cy="259045"/>
    <xdr:sp macro="" textlink="">
      <xdr:nvSpPr>
        <xdr:cNvPr id="316" name="補助費等該当値テキスト"/>
        <xdr:cNvSpPr txBox="1"/>
      </xdr:nvSpPr>
      <xdr:spPr>
        <a:xfrm>
          <a:off x="10528300" y="612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58686</xdr:rowOff>
    </xdr:from>
    <xdr:to>
      <xdr:col>50</xdr:col>
      <xdr:colOff>165100</xdr:colOff>
      <xdr:row>38</xdr:row>
      <xdr:rowOff>160286</xdr:rowOff>
    </xdr:to>
    <xdr:sp macro="" textlink="">
      <xdr:nvSpPr>
        <xdr:cNvPr id="317" name="楕円 316"/>
        <xdr:cNvSpPr/>
      </xdr:nvSpPr>
      <xdr:spPr>
        <a:xfrm>
          <a:off x="9588500" y="65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151413</xdr:rowOff>
    </xdr:from>
    <xdr:ext cx="534377" cy="259045"/>
    <xdr:sp macro="" textlink="">
      <xdr:nvSpPr>
        <xdr:cNvPr id="318" name="テキスト ボックス 317"/>
        <xdr:cNvSpPr txBox="1"/>
      </xdr:nvSpPr>
      <xdr:spPr>
        <a:xfrm>
          <a:off x="9372111" y="66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57517</xdr:rowOff>
    </xdr:from>
    <xdr:to>
      <xdr:col>46</xdr:col>
      <xdr:colOff>38100</xdr:colOff>
      <xdr:row>38</xdr:row>
      <xdr:rowOff>159117</xdr:rowOff>
    </xdr:to>
    <xdr:sp macro="" textlink="">
      <xdr:nvSpPr>
        <xdr:cNvPr id="319" name="楕円 318"/>
        <xdr:cNvSpPr/>
      </xdr:nvSpPr>
      <xdr:spPr>
        <a:xfrm>
          <a:off x="8699500" y="65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150244</xdr:rowOff>
    </xdr:from>
    <xdr:ext cx="534377" cy="259045"/>
    <xdr:sp macro="" textlink="">
      <xdr:nvSpPr>
        <xdr:cNvPr id="320" name="テキスト ボックス 319"/>
        <xdr:cNvSpPr txBox="1"/>
      </xdr:nvSpPr>
      <xdr:spPr>
        <a:xfrm>
          <a:off x="8483111" y="666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67640</xdr:rowOff>
    </xdr:from>
    <xdr:to>
      <xdr:col>41</xdr:col>
      <xdr:colOff>101600</xdr:colOff>
      <xdr:row>38</xdr:row>
      <xdr:rowOff>169240</xdr:rowOff>
    </xdr:to>
    <xdr:sp macro="" textlink="">
      <xdr:nvSpPr>
        <xdr:cNvPr id="321" name="楕円 320"/>
        <xdr:cNvSpPr/>
      </xdr:nvSpPr>
      <xdr:spPr>
        <a:xfrm>
          <a:off x="7810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160367</xdr:rowOff>
    </xdr:from>
    <xdr:ext cx="534377" cy="259045"/>
    <xdr:sp macro="" textlink="">
      <xdr:nvSpPr>
        <xdr:cNvPr id="322" name="テキスト ボックス 321"/>
        <xdr:cNvSpPr txBox="1"/>
      </xdr:nvSpPr>
      <xdr:spPr>
        <a:xfrm>
          <a:off x="7594111" y="66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71801</xdr:rowOff>
    </xdr:from>
    <xdr:to>
      <xdr:col>36</xdr:col>
      <xdr:colOff>165100</xdr:colOff>
      <xdr:row>39</xdr:row>
      <xdr:rowOff>1951</xdr:rowOff>
    </xdr:to>
    <xdr:sp macro="" textlink="">
      <xdr:nvSpPr>
        <xdr:cNvPr id="323" name="楕円 322"/>
        <xdr:cNvSpPr/>
      </xdr:nvSpPr>
      <xdr:spPr>
        <a:xfrm>
          <a:off x="6921500" y="65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164528</xdr:rowOff>
    </xdr:from>
    <xdr:ext cx="534377" cy="259045"/>
    <xdr:sp macro="" textlink="">
      <xdr:nvSpPr>
        <xdr:cNvPr id="324" name="テキスト ボックス 323"/>
        <xdr:cNvSpPr txBox="1"/>
      </xdr:nvSpPr>
      <xdr:spPr>
        <a:xfrm>
          <a:off x="6705111" y="66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75061</xdr:rowOff>
    </xdr:from>
    <xdr:to>
      <xdr:col>55</xdr:col>
      <xdr:colOff>0</xdr:colOff>
      <xdr:row>57</xdr:row>
      <xdr:rowOff>149416</xdr:rowOff>
    </xdr:to>
    <xdr:cxnSp macro="">
      <xdr:nvCxnSpPr>
        <xdr:cNvPr id="351" name="直線コネクタ 350"/>
        <xdr:cNvCxnSpPr/>
      </xdr:nvCxnSpPr>
      <xdr:spPr>
        <a:xfrm flipV="1">
          <a:off x="9639300" y="9847711"/>
          <a:ext cx="838200" cy="7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149416</xdr:rowOff>
    </xdr:from>
    <xdr:to>
      <xdr:col>50</xdr:col>
      <xdr:colOff>114300</xdr:colOff>
      <xdr:row>57</xdr:row>
      <xdr:rowOff>149905</xdr:rowOff>
    </xdr:to>
    <xdr:cxnSp macro="">
      <xdr:nvCxnSpPr>
        <xdr:cNvPr id="354" name="直線コネクタ 353"/>
        <xdr:cNvCxnSpPr/>
      </xdr:nvCxnSpPr>
      <xdr:spPr>
        <a:xfrm flipV="1">
          <a:off x="8750300" y="9922066"/>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81855</xdr:rowOff>
    </xdr:from>
    <xdr:to>
      <xdr:col>45</xdr:col>
      <xdr:colOff>177800</xdr:colOff>
      <xdr:row>57</xdr:row>
      <xdr:rowOff>149905</xdr:rowOff>
    </xdr:to>
    <xdr:cxnSp macro="">
      <xdr:nvCxnSpPr>
        <xdr:cNvPr id="357" name="直線コネクタ 356"/>
        <xdr:cNvCxnSpPr/>
      </xdr:nvCxnSpPr>
      <xdr:spPr>
        <a:xfrm>
          <a:off x="7861300" y="9854505"/>
          <a:ext cx="889000" cy="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81855</xdr:rowOff>
    </xdr:from>
    <xdr:to>
      <xdr:col>41</xdr:col>
      <xdr:colOff>50800</xdr:colOff>
      <xdr:row>57</xdr:row>
      <xdr:rowOff>82637</xdr:rowOff>
    </xdr:to>
    <xdr:cxnSp macro="">
      <xdr:nvCxnSpPr>
        <xdr:cNvPr id="360" name="直線コネクタ 359"/>
        <xdr:cNvCxnSpPr/>
      </xdr:nvCxnSpPr>
      <xdr:spPr>
        <a:xfrm flipV="1">
          <a:off x="6972300" y="9854505"/>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24261</xdr:rowOff>
    </xdr:from>
    <xdr:to>
      <xdr:col>55</xdr:col>
      <xdr:colOff>50800</xdr:colOff>
      <xdr:row>57</xdr:row>
      <xdr:rowOff>125861</xdr:rowOff>
    </xdr:to>
    <xdr:sp macro="" textlink="">
      <xdr:nvSpPr>
        <xdr:cNvPr id="370" name="楕円 369"/>
        <xdr:cNvSpPr/>
      </xdr:nvSpPr>
      <xdr:spPr>
        <a:xfrm>
          <a:off x="10426700" y="97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2688</xdr:rowOff>
    </xdr:from>
    <xdr:ext cx="534377" cy="259045"/>
    <xdr:sp macro="" textlink="">
      <xdr:nvSpPr>
        <xdr:cNvPr id="371" name="普通建設事業費該当値テキスト"/>
        <xdr:cNvSpPr txBox="1"/>
      </xdr:nvSpPr>
      <xdr:spPr>
        <a:xfrm>
          <a:off x="10528300" y="97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98616</xdr:rowOff>
    </xdr:from>
    <xdr:to>
      <xdr:col>50</xdr:col>
      <xdr:colOff>165100</xdr:colOff>
      <xdr:row>58</xdr:row>
      <xdr:rowOff>28766</xdr:rowOff>
    </xdr:to>
    <xdr:sp macro="" textlink="">
      <xdr:nvSpPr>
        <xdr:cNvPr id="372" name="楕円 371"/>
        <xdr:cNvSpPr/>
      </xdr:nvSpPr>
      <xdr:spPr>
        <a:xfrm>
          <a:off x="9588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19893</xdr:rowOff>
    </xdr:from>
    <xdr:ext cx="534377" cy="259045"/>
    <xdr:sp macro="" textlink="">
      <xdr:nvSpPr>
        <xdr:cNvPr id="373" name="テキスト ボックス 372"/>
        <xdr:cNvSpPr txBox="1"/>
      </xdr:nvSpPr>
      <xdr:spPr>
        <a:xfrm>
          <a:off x="9372111" y="99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99105</xdr:rowOff>
    </xdr:from>
    <xdr:to>
      <xdr:col>46</xdr:col>
      <xdr:colOff>38100</xdr:colOff>
      <xdr:row>58</xdr:row>
      <xdr:rowOff>29255</xdr:rowOff>
    </xdr:to>
    <xdr:sp macro="" textlink="">
      <xdr:nvSpPr>
        <xdr:cNvPr id="374" name="楕円 373"/>
        <xdr:cNvSpPr/>
      </xdr:nvSpPr>
      <xdr:spPr>
        <a:xfrm>
          <a:off x="8699500" y="9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20382</xdr:rowOff>
    </xdr:from>
    <xdr:ext cx="534377" cy="259045"/>
    <xdr:sp macro="" textlink="">
      <xdr:nvSpPr>
        <xdr:cNvPr id="375" name="テキスト ボックス 374"/>
        <xdr:cNvSpPr txBox="1"/>
      </xdr:nvSpPr>
      <xdr:spPr>
        <a:xfrm>
          <a:off x="8483111" y="99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31055</xdr:rowOff>
    </xdr:from>
    <xdr:to>
      <xdr:col>41</xdr:col>
      <xdr:colOff>101600</xdr:colOff>
      <xdr:row>57</xdr:row>
      <xdr:rowOff>132655</xdr:rowOff>
    </xdr:to>
    <xdr:sp macro="" textlink="">
      <xdr:nvSpPr>
        <xdr:cNvPr id="376" name="楕円 375"/>
        <xdr:cNvSpPr/>
      </xdr:nvSpPr>
      <xdr:spPr>
        <a:xfrm>
          <a:off x="7810500" y="98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123782</xdr:rowOff>
    </xdr:from>
    <xdr:ext cx="534377" cy="259045"/>
    <xdr:sp macro="" textlink="">
      <xdr:nvSpPr>
        <xdr:cNvPr id="377" name="テキスト ボックス 376"/>
        <xdr:cNvSpPr txBox="1"/>
      </xdr:nvSpPr>
      <xdr:spPr>
        <a:xfrm>
          <a:off x="7594111" y="989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31837</xdr:rowOff>
    </xdr:from>
    <xdr:to>
      <xdr:col>36</xdr:col>
      <xdr:colOff>165100</xdr:colOff>
      <xdr:row>57</xdr:row>
      <xdr:rowOff>133437</xdr:rowOff>
    </xdr:to>
    <xdr:sp macro="" textlink="">
      <xdr:nvSpPr>
        <xdr:cNvPr id="378" name="楕円 377"/>
        <xdr:cNvSpPr/>
      </xdr:nvSpPr>
      <xdr:spPr>
        <a:xfrm>
          <a:off x="6921500" y="9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124564</xdr:rowOff>
    </xdr:from>
    <xdr:ext cx="534377" cy="259045"/>
    <xdr:sp macro="" textlink="">
      <xdr:nvSpPr>
        <xdr:cNvPr id="379" name="テキスト ボックス 378"/>
        <xdr:cNvSpPr txBox="1"/>
      </xdr:nvSpPr>
      <xdr:spPr>
        <a:xfrm>
          <a:off x="6705111" y="98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102374</xdr:rowOff>
    </xdr:from>
    <xdr:to>
      <xdr:col>55</xdr:col>
      <xdr:colOff>0</xdr:colOff>
      <xdr:row>78</xdr:row>
      <xdr:rowOff>126020</xdr:rowOff>
    </xdr:to>
    <xdr:cxnSp macro="">
      <xdr:nvCxnSpPr>
        <xdr:cNvPr id="406" name="直線コネクタ 405"/>
        <xdr:cNvCxnSpPr/>
      </xdr:nvCxnSpPr>
      <xdr:spPr>
        <a:xfrm>
          <a:off x="9639300" y="13475474"/>
          <a:ext cx="8382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102374</xdr:rowOff>
    </xdr:from>
    <xdr:to>
      <xdr:col>50</xdr:col>
      <xdr:colOff>114300</xdr:colOff>
      <xdr:row>78</xdr:row>
      <xdr:rowOff>132649</xdr:rowOff>
    </xdr:to>
    <xdr:cxnSp macro="">
      <xdr:nvCxnSpPr>
        <xdr:cNvPr id="409" name="直線コネクタ 408"/>
        <xdr:cNvCxnSpPr/>
      </xdr:nvCxnSpPr>
      <xdr:spPr>
        <a:xfrm flipV="1">
          <a:off x="8750300" y="13475474"/>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115075</xdr:rowOff>
    </xdr:from>
    <xdr:to>
      <xdr:col>45</xdr:col>
      <xdr:colOff>177800</xdr:colOff>
      <xdr:row>78</xdr:row>
      <xdr:rowOff>132649</xdr:rowOff>
    </xdr:to>
    <xdr:cxnSp macro="">
      <xdr:nvCxnSpPr>
        <xdr:cNvPr id="412" name="直線コネクタ 411"/>
        <xdr:cNvCxnSpPr/>
      </xdr:nvCxnSpPr>
      <xdr:spPr>
        <a:xfrm>
          <a:off x="7861300" y="13488175"/>
          <a:ext cx="8890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89015</xdr:rowOff>
    </xdr:from>
    <xdr:to>
      <xdr:col>41</xdr:col>
      <xdr:colOff>50800</xdr:colOff>
      <xdr:row>78</xdr:row>
      <xdr:rowOff>115075</xdr:rowOff>
    </xdr:to>
    <xdr:cxnSp macro="">
      <xdr:nvCxnSpPr>
        <xdr:cNvPr id="415" name="直線コネクタ 414"/>
        <xdr:cNvCxnSpPr/>
      </xdr:nvCxnSpPr>
      <xdr:spPr>
        <a:xfrm>
          <a:off x="6972300" y="1346211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75220</xdr:rowOff>
    </xdr:from>
    <xdr:to>
      <xdr:col>55</xdr:col>
      <xdr:colOff>50800</xdr:colOff>
      <xdr:row>79</xdr:row>
      <xdr:rowOff>5370</xdr:rowOff>
    </xdr:to>
    <xdr:sp macro="" textlink="">
      <xdr:nvSpPr>
        <xdr:cNvPr id="425" name="楕円 424"/>
        <xdr:cNvSpPr/>
      </xdr:nvSpPr>
      <xdr:spPr>
        <a:xfrm>
          <a:off x="10426700" y="134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161597</xdr:rowOff>
    </xdr:from>
    <xdr:ext cx="469744" cy="259045"/>
    <xdr:sp macro="" textlink="">
      <xdr:nvSpPr>
        <xdr:cNvPr id="426" name="普通建設事業費 （ うち新規整備　）該当値テキスト"/>
        <xdr:cNvSpPr txBox="1"/>
      </xdr:nvSpPr>
      <xdr:spPr>
        <a:xfrm>
          <a:off x="10528300" y="1336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51574</xdr:rowOff>
    </xdr:from>
    <xdr:to>
      <xdr:col>50</xdr:col>
      <xdr:colOff>165100</xdr:colOff>
      <xdr:row>78</xdr:row>
      <xdr:rowOff>153174</xdr:rowOff>
    </xdr:to>
    <xdr:sp macro="" textlink="">
      <xdr:nvSpPr>
        <xdr:cNvPr id="427" name="楕円 426"/>
        <xdr:cNvSpPr/>
      </xdr:nvSpPr>
      <xdr:spPr>
        <a:xfrm>
          <a:off x="9588500" y="134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144301</xdr:rowOff>
    </xdr:from>
    <xdr:ext cx="469744" cy="259045"/>
    <xdr:sp macro="" textlink="">
      <xdr:nvSpPr>
        <xdr:cNvPr id="428" name="テキスト ボックス 427"/>
        <xdr:cNvSpPr txBox="1"/>
      </xdr:nvSpPr>
      <xdr:spPr>
        <a:xfrm>
          <a:off x="9404428" y="1351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81849</xdr:rowOff>
    </xdr:from>
    <xdr:to>
      <xdr:col>46</xdr:col>
      <xdr:colOff>38100</xdr:colOff>
      <xdr:row>79</xdr:row>
      <xdr:rowOff>11999</xdr:rowOff>
    </xdr:to>
    <xdr:sp macro="" textlink="">
      <xdr:nvSpPr>
        <xdr:cNvPr id="429" name="楕円 428"/>
        <xdr:cNvSpPr/>
      </xdr:nvSpPr>
      <xdr:spPr>
        <a:xfrm>
          <a:off x="8699500" y="134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3126</xdr:rowOff>
    </xdr:from>
    <xdr:ext cx="378565" cy="259045"/>
    <xdr:sp macro="" textlink="">
      <xdr:nvSpPr>
        <xdr:cNvPr id="430" name="テキスト ボックス 429"/>
        <xdr:cNvSpPr txBox="1"/>
      </xdr:nvSpPr>
      <xdr:spPr>
        <a:xfrm>
          <a:off x="8561017" y="1354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64275</xdr:rowOff>
    </xdr:from>
    <xdr:to>
      <xdr:col>41</xdr:col>
      <xdr:colOff>101600</xdr:colOff>
      <xdr:row>78</xdr:row>
      <xdr:rowOff>165875</xdr:rowOff>
    </xdr:to>
    <xdr:sp macro="" textlink="">
      <xdr:nvSpPr>
        <xdr:cNvPr id="431" name="楕円 430"/>
        <xdr:cNvSpPr/>
      </xdr:nvSpPr>
      <xdr:spPr>
        <a:xfrm>
          <a:off x="7810500" y="134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157002</xdr:rowOff>
    </xdr:from>
    <xdr:ext cx="469744" cy="259045"/>
    <xdr:sp macro="" textlink="">
      <xdr:nvSpPr>
        <xdr:cNvPr id="432" name="テキスト ボックス 431"/>
        <xdr:cNvSpPr txBox="1"/>
      </xdr:nvSpPr>
      <xdr:spPr>
        <a:xfrm>
          <a:off x="7626428" y="1353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38215</xdr:rowOff>
    </xdr:from>
    <xdr:to>
      <xdr:col>36</xdr:col>
      <xdr:colOff>165100</xdr:colOff>
      <xdr:row>78</xdr:row>
      <xdr:rowOff>139815</xdr:rowOff>
    </xdr:to>
    <xdr:sp macro="" textlink="">
      <xdr:nvSpPr>
        <xdr:cNvPr id="433" name="楕円 432"/>
        <xdr:cNvSpPr/>
      </xdr:nvSpPr>
      <xdr:spPr>
        <a:xfrm>
          <a:off x="6921500" y="134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130942</xdr:rowOff>
    </xdr:from>
    <xdr:ext cx="469744" cy="259045"/>
    <xdr:sp macro="" textlink="">
      <xdr:nvSpPr>
        <xdr:cNvPr id="434" name="テキスト ボックス 433"/>
        <xdr:cNvSpPr txBox="1"/>
      </xdr:nvSpPr>
      <xdr:spPr>
        <a:xfrm>
          <a:off x="6737428" y="135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116416</xdr:rowOff>
    </xdr:from>
    <xdr:to>
      <xdr:col>55</xdr:col>
      <xdr:colOff>0</xdr:colOff>
      <xdr:row>97</xdr:row>
      <xdr:rowOff>160491</xdr:rowOff>
    </xdr:to>
    <xdr:cxnSp macro="">
      <xdr:nvCxnSpPr>
        <xdr:cNvPr id="465" name="直線コネクタ 464"/>
        <xdr:cNvCxnSpPr/>
      </xdr:nvCxnSpPr>
      <xdr:spPr>
        <a:xfrm flipV="1">
          <a:off x="9639300" y="16575616"/>
          <a:ext cx="838200" cy="2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132319</xdr:rowOff>
    </xdr:from>
    <xdr:to>
      <xdr:col>50</xdr:col>
      <xdr:colOff>114300</xdr:colOff>
      <xdr:row>97</xdr:row>
      <xdr:rowOff>160491</xdr:rowOff>
    </xdr:to>
    <xdr:cxnSp macro="">
      <xdr:nvCxnSpPr>
        <xdr:cNvPr id="468" name="直線コネクタ 467"/>
        <xdr:cNvCxnSpPr/>
      </xdr:nvCxnSpPr>
      <xdr:spPr>
        <a:xfrm>
          <a:off x="8750300" y="16762969"/>
          <a:ext cx="889000" cy="2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158282</xdr:rowOff>
    </xdr:from>
    <xdr:to>
      <xdr:col>45</xdr:col>
      <xdr:colOff>177800</xdr:colOff>
      <xdr:row>97</xdr:row>
      <xdr:rowOff>132319</xdr:rowOff>
    </xdr:to>
    <xdr:cxnSp macro="">
      <xdr:nvCxnSpPr>
        <xdr:cNvPr id="471" name="直線コネクタ 470"/>
        <xdr:cNvCxnSpPr/>
      </xdr:nvCxnSpPr>
      <xdr:spPr>
        <a:xfrm>
          <a:off x="7861300" y="16617482"/>
          <a:ext cx="889000" cy="1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158282</xdr:rowOff>
    </xdr:from>
    <xdr:to>
      <xdr:col>41</xdr:col>
      <xdr:colOff>50800</xdr:colOff>
      <xdr:row>97</xdr:row>
      <xdr:rowOff>96734</xdr:rowOff>
    </xdr:to>
    <xdr:cxnSp macro="">
      <xdr:nvCxnSpPr>
        <xdr:cNvPr id="474" name="直線コネクタ 473"/>
        <xdr:cNvCxnSpPr/>
      </xdr:nvCxnSpPr>
      <xdr:spPr>
        <a:xfrm flipV="1">
          <a:off x="6972300" y="16617482"/>
          <a:ext cx="889000" cy="10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65616</xdr:rowOff>
    </xdr:from>
    <xdr:to>
      <xdr:col>55</xdr:col>
      <xdr:colOff>50800</xdr:colOff>
      <xdr:row>96</xdr:row>
      <xdr:rowOff>167216</xdr:rowOff>
    </xdr:to>
    <xdr:sp macro="" textlink="">
      <xdr:nvSpPr>
        <xdr:cNvPr id="484" name="楕円 483"/>
        <xdr:cNvSpPr/>
      </xdr:nvSpPr>
      <xdr:spPr>
        <a:xfrm>
          <a:off x="10426700" y="165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44043</xdr:rowOff>
    </xdr:from>
    <xdr:ext cx="534377" cy="259045"/>
    <xdr:sp macro="" textlink="">
      <xdr:nvSpPr>
        <xdr:cNvPr id="485" name="普通建設事業費 （ うち更新整備　）該当値テキスト"/>
        <xdr:cNvSpPr txBox="1"/>
      </xdr:nvSpPr>
      <xdr:spPr>
        <a:xfrm>
          <a:off x="10528300" y="165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109691</xdr:rowOff>
    </xdr:from>
    <xdr:to>
      <xdr:col>50</xdr:col>
      <xdr:colOff>165100</xdr:colOff>
      <xdr:row>98</xdr:row>
      <xdr:rowOff>39841</xdr:rowOff>
    </xdr:to>
    <xdr:sp macro="" textlink="">
      <xdr:nvSpPr>
        <xdr:cNvPr id="486" name="楕円 485"/>
        <xdr:cNvSpPr/>
      </xdr:nvSpPr>
      <xdr:spPr>
        <a:xfrm>
          <a:off x="9588500" y="167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30968</xdr:rowOff>
    </xdr:from>
    <xdr:ext cx="534377" cy="259045"/>
    <xdr:sp macro="" textlink="">
      <xdr:nvSpPr>
        <xdr:cNvPr id="487" name="テキスト ボックス 486"/>
        <xdr:cNvSpPr txBox="1"/>
      </xdr:nvSpPr>
      <xdr:spPr>
        <a:xfrm>
          <a:off x="9372111" y="168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81519</xdr:rowOff>
    </xdr:from>
    <xdr:to>
      <xdr:col>46</xdr:col>
      <xdr:colOff>38100</xdr:colOff>
      <xdr:row>98</xdr:row>
      <xdr:rowOff>11669</xdr:rowOff>
    </xdr:to>
    <xdr:sp macro="" textlink="">
      <xdr:nvSpPr>
        <xdr:cNvPr id="488" name="楕円 487"/>
        <xdr:cNvSpPr/>
      </xdr:nvSpPr>
      <xdr:spPr>
        <a:xfrm>
          <a:off x="8699500" y="167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2796</xdr:rowOff>
    </xdr:from>
    <xdr:ext cx="534377" cy="259045"/>
    <xdr:sp macro="" textlink="">
      <xdr:nvSpPr>
        <xdr:cNvPr id="489" name="テキスト ボックス 488"/>
        <xdr:cNvSpPr txBox="1"/>
      </xdr:nvSpPr>
      <xdr:spPr>
        <a:xfrm>
          <a:off x="8483111" y="1680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107482</xdr:rowOff>
    </xdr:from>
    <xdr:to>
      <xdr:col>41</xdr:col>
      <xdr:colOff>101600</xdr:colOff>
      <xdr:row>97</xdr:row>
      <xdr:rowOff>37632</xdr:rowOff>
    </xdr:to>
    <xdr:sp macro="" textlink="">
      <xdr:nvSpPr>
        <xdr:cNvPr id="490" name="楕円 489"/>
        <xdr:cNvSpPr/>
      </xdr:nvSpPr>
      <xdr:spPr>
        <a:xfrm>
          <a:off x="7810500" y="165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28759</xdr:rowOff>
    </xdr:from>
    <xdr:ext cx="534377" cy="259045"/>
    <xdr:sp macro="" textlink="">
      <xdr:nvSpPr>
        <xdr:cNvPr id="491" name="テキスト ボックス 490"/>
        <xdr:cNvSpPr txBox="1"/>
      </xdr:nvSpPr>
      <xdr:spPr>
        <a:xfrm>
          <a:off x="7594111" y="1665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45934</xdr:rowOff>
    </xdr:from>
    <xdr:to>
      <xdr:col>36</xdr:col>
      <xdr:colOff>165100</xdr:colOff>
      <xdr:row>97</xdr:row>
      <xdr:rowOff>147534</xdr:rowOff>
    </xdr:to>
    <xdr:sp macro="" textlink="">
      <xdr:nvSpPr>
        <xdr:cNvPr id="492" name="楕円 491"/>
        <xdr:cNvSpPr/>
      </xdr:nvSpPr>
      <xdr:spPr>
        <a:xfrm>
          <a:off x="6921500" y="166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138661</xdr:rowOff>
    </xdr:from>
    <xdr:ext cx="534377" cy="259045"/>
    <xdr:sp macro="" textlink="">
      <xdr:nvSpPr>
        <xdr:cNvPr id="493" name="テキスト ボックス 492"/>
        <xdr:cNvSpPr txBox="1"/>
      </xdr:nvSpPr>
      <xdr:spPr>
        <a:xfrm>
          <a:off x="6705111" y="167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41428</xdr:rowOff>
    </xdr:from>
    <xdr:to>
      <xdr:col>76</xdr:col>
      <xdr:colOff>114300</xdr:colOff>
      <xdr:row>39</xdr:row>
      <xdr:rowOff>44450</xdr:rowOff>
    </xdr:to>
    <xdr:cxnSp macro="">
      <xdr:nvCxnSpPr>
        <xdr:cNvPr id="528" name="直線コネクタ 527"/>
        <xdr:cNvCxnSpPr/>
      </xdr:nvCxnSpPr>
      <xdr:spPr>
        <a:xfrm>
          <a:off x="13703300" y="6727978"/>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41428</xdr:rowOff>
    </xdr:from>
    <xdr:to>
      <xdr:col>71</xdr:col>
      <xdr:colOff>177800</xdr:colOff>
      <xdr:row>39</xdr:row>
      <xdr:rowOff>44450</xdr:rowOff>
    </xdr:to>
    <xdr:cxnSp macro="">
      <xdr:nvCxnSpPr>
        <xdr:cNvPr id="531" name="直線コネクタ 530"/>
        <xdr:cNvCxnSpPr/>
      </xdr:nvCxnSpPr>
      <xdr:spPr>
        <a:xfrm flipV="1">
          <a:off x="12814300" y="6727978"/>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162078</xdr:rowOff>
    </xdr:from>
    <xdr:to>
      <xdr:col>72</xdr:col>
      <xdr:colOff>38100</xdr:colOff>
      <xdr:row>39</xdr:row>
      <xdr:rowOff>92228</xdr:rowOff>
    </xdr:to>
    <xdr:sp macro="" textlink="">
      <xdr:nvSpPr>
        <xdr:cNvPr id="547" name="楕円 546"/>
        <xdr:cNvSpPr/>
      </xdr:nvSpPr>
      <xdr:spPr>
        <a:xfrm>
          <a:off x="13652500" y="66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83355</xdr:rowOff>
    </xdr:from>
    <xdr:ext cx="378565" cy="259045"/>
    <xdr:sp macro="" textlink="">
      <xdr:nvSpPr>
        <xdr:cNvPr id="548" name="テキスト ボックス 547"/>
        <xdr:cNvSpPr txBox="1"/>
      </xdr:nvSpPr>
      <xdr:spPr>
        <a:xfrm>
          <a:off x="13514017" y="676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109629</xdr:rowOff>
    </xdr:from>
    <xdr:to>
      <xdr:col>85</xdr:col>
      <xdr:colOff>127000</xdr:colOff>
      <xdr:row>78</xdr:row>
      <xdr:rowOff>115830</xdr:rowOff>
    </xdr:to>
    <xdr:cxnSp macro="">
      <xdr:nvCxnSpPr>
        <xdr:cNvPr id="632" name="直線コネクタ 631"/>
        <xdr:cNvCxnSpPr/>
      </xdr:nvCxnSpPr>
      <xdr:spPr>
        <a:xfrm flipV="1">
          <a:off x="15481300" y="13482729"/>
          <a:ext cx="8382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115830</xdr:rowOff>
    </xdr:from>
    <xdr:to>
      <xdr:col>81</xdr:col>
      <xdr:colOff>50800</xdr:colOff>
      <xdr:row>78</xdr:row>
      <xdr:rowOff>120076</xdr:rowOff>
    </xdr:to>
    <xdr:cxnSp macro="">
      <xdr:nvCxnSpPr>
        <xdr:cNvPr id="635" name="直線コネクタ 634"/>
        <xdr:cNvCxnSpPr/>
      </xdr:nvCxnSpPr>
      <xdr:spPr>
        <a:xfrm flipV="1">
          <a:off x="14592300" y="1348893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120076</xdr:rowOff>
    </xdr:from>
    <xdr:to>
      <xdr:col>76</xdr:col>
      <xdr:colOff>114300</xdr:colOff>
      <xdr:row>78</xdr:row>
      <xdr:rowOff>131598</xdr:rowOff>
    </xdr:to>
    <xdr:cxnSp macro="">
      <xdr:nvCxnSpPr>
        <xdr:cNvPr id="638" name="直線コネクタ 637"/>
        <xdr:cNvCxnSpPr/>
      </xdr:nvCxnSpPr>
      <xdr:spPr>
        <a:xfrm flipV="1">
          <a:off x="13703300" y="134931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131598</xdr:rowOff>
    </xdr:from>
    <xdr:to>
      <xdr:col>71</xdr:col>
      <xdr:colOff>177800</xdr:colOff>
      <xdr:row>78</xdr:row>
      <xdr:rowOff>141376</xdr:rowOff>
    </xdr:to>
    <xdr:cxnSp macro="">
      <xdr:nvCxnSpPr>
        <xdr:cNvPr id="641" name="直線コネクタ 640"/>
        <xdr:cNvCxnSpPr/>
      </xdr:nvCxnSpPr>
      <xdr:spPr>
        <a:xfrm flipV="1">
          <a:off x="12814300" y="13504698"/>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58829</xdr:rowOff>
    </xdr:from>
    <xdr:to>
      <xdr:col>85</xdr:col>
      <xdr:colOff>177800</xdr:colOff>
      <xdr:row>78</xdr:row>
      <xdr:rowOff>160429</xdr:rowOff>
    </xdr:to>
    <xdr:sp macro="" textlink="">
      <xdr:nvSpPr>
        <xdr:cNvPr id="651" name="楕円 650"/>
        <xdr:cNvSpPr/>
      </xdr:nvSpPr>
      <xdr:spPr>
        <a:xfrm>
          <a:off x="16268700" y="13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145206</xdr:rowOff>
    </xdr:from>
    <xdr:ext cx="534377" cy="259045"/>
    <xdr:sp macro="" textlink="">
      <xdr:nvSpPr>
        <xdr:cNvPr id="652" name="公債費該当値テキスト"/>
        <xdr:cNvSpPr txBox="1"/>
      </xdr:nvSpPr>
      <xdr:spPr>
        <a:xfrm>
          <a:off x="16370300" y="133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65030</xdr:rowOff>
    </xdr:from>
    <xdr:to>
      <xdr:col>81</xdr:col>
      <xdr:colOff>101600</xdr:colOff>
      <xdr:row>78</xdr:row>
      <xdr:rowOff>166630</xdr:rowOff>
    </xdr:to>
    <xdr:sp macro="" textlink="">
      <xdr:nvSpPr>
        <xdr:cNvPr id="653" name="楕円 652"/>
        <xdr:cNvSpPr/>
      </xdr:nvSpPr>
      <xdr:spPr>
        <a:xfrm>
          <a:off x="15430500" y="13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157757</xdr:rowOff>
    </xdr:from>
    <xdr:ext cx="534377" cy="259045"/>
    <xdr:sp macro="" textlink="">
      <xdr:nvSpPr>
        <xdr:cNvPr id="654" name="テキスト ボックス 653"/>
        <xdr:cNvSpPr txBox="1"/>
      </xdr:nvSpPr>
      <xdr:spPr>
        <a:xfrm>
          <a:off x="15214111" y="135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69276</xdr:rowOff>
    </xdr:from>
    <xdr:to>
      <xdr:col>76</xdr:col>
      <xdr:colOff>165100</xdr:colOff>
      <xdr:row>78</xdr:row>
      <xdr:rowOff>170876</xdr:rowOff>
    </xdr:to>
    <xdr:sp macro="" textlink="">
      <xdr:nvSpPr>
        <xdr:cNvPr id="655" name="楕円 654"/>
        <xdr:cNvSpPr/>
      </xdr:nvSpPr>
      <xdr:spPr>
        <a:xfrm>
          <a:off x="14541500" y="134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162003</xdr:rowOff>
    </xdr:from>
    <xdr:ext cx="534377" cy="259045"/>
    <xdr:sp macro="" textlink="">
      <xdr:nvSpPr>
        <xdr:cNvPr id="656" name="テキスト ボックス 655"/>
        <xdr:cNvSpPr txBox="1"/>
      </xdr:nvSpPr>
      <xdr:spPr>
        <a:xfrm>
          <a:off x="14325111" y="1353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80798</xdr:rowOff>
    </xdr:from>
    <xdr:to>
      <xdr:col>72</xdr:col>
      <xdr:colOff>38100</xdr:colOff>
      <xdr:row>79</xdr:row>
      <xdr:rowOff>10948</xdr:rowOff>
    </xdr:to>
    <xdr:sp macro="" textlink="">
      <xdr:nvSpPr>
        <xdr:cNvPr id="657" name="楕円 656"/>
        <xdr:cNvSpPr/>
      </xdr:nvSpPr>
      <xdr:spPr>
        <a:xfrm>
          <a:off x="13652500" y="13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2075</xdr:rowOff>
    </xdr:from>
    <xdr:ext cx="534377" cy="259045"/>
    <xdr:sp macro="" textlink="">
      <xdr:nvSpPr>
        <xdr:cNvPr id="658" name="テキスト ボックス 657"/>
        <xdr:cNvSpPr txBox="1"/>
      </xdr:nvSpPr>
      <xdr:spPr>
        <a:xfrm>
          <a:off x="13436111" y="135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90576</xdr:rowOff>
    </xdr:from>
    <xdr:to>
      <xdr:col>67</xdr:col>
      <xdr:colOff>101600</xdr:colOff>
      <xdr:row>79</xdr:row>
      <xdr:rowOff>20726</xdr:rowOff>
    </xdr:to>
    <xdr:sp macro="" textlink="">
      <xdr:nvSpPr>
        <xdr:cNvPr id="659" name="楕円 658"/>
        <xdr:cNvSpPr/>
      </xdr:nvSpPr>
      <xdr:spPr>
        <a:xfrm>
          <a:off x="12763500" y="134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11853</xdr:rowOff>
    </xdr:from>
    <xdr:ext cx="534377" cy="259045"/>
    <xdr:sp macro="" textlink="">
      <xdr:nvSpPr>
        <xdr:cNvPr id="660" name="テキスト ボックス 659"/>
        <xdr:cNvSpPr txBox="1"/>
      </xdr:nvSpPr>
      <xdr:spPr>
        <a:xfrm>
          <a:off x="12547111" y="1355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125509</xdr:rowOff>
    </xdr:from>
    <xdr:to>
      <xdr:col>85</xdr:col>
      <xdr:colOff>127000</xdr:colOff>
      <xdr:row>98</xdr:row>
      <xdr:rowOff>137993</xdr:rowOff>
    </xdr:to>
    <xdr:cxnSp macro="">
      <xdr:nvCxnSpPr>
        <xdr:cNvPr id="687" name="直線コネクタ 686"/>
        <xdr:cNvCxnSpPr/>
      </xdr:nvCxnSpPr>
      <xdr:spPr>
        <a:xfrm flipV="1">
          <a:off x="15481300" y="16927609"/>
          <a:ext cx="8382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137993</xdr:rowOff>
    </xdr:from>
    <xdr:to>
      <xdr:col>81</xdr:col>
      <xdr:colOff>50800</xdr:colOff>
      <xdr:row>98</xdr:row>
      <xdr:rowOff>138192</xdr:rowOff>
    </xdr:to>
    <xdr:cxnSp macro="">
      <xdr:nvCxnSpPr>
        <xdr:cNvPr id="690" name="直線コネクタ 689"/>
        <xdr:cNvCxnSpPr/>
      </xdr:nvCxnSpPr>
      <xdr:spPr>
        <a:xfrm flipV="1">
          <a:off x="14592300" y="16940093"/>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138192</xdr:rowOff>
    </xdr:from>
    <xdr:to>
      <xdr:col>76</xdr:col>
      <xdr:colOff>114300</xdr:colOff>
      <xdr:row>98</xdr:row>
      <xdr:rowOff>139354</xdr:rowOff>
    </xdr:to>
    <xdr:cxnSp macro="">
      <xdr:nvCxnSpPr>
        <xdr:cNvPr id="693" name="直線コネクタ 692"/>
        <xdr:cNvCxnSpPr/>
      </xdr:nvCxnSpPr>
      <xdr:spPr>
        <a:xfrm flipV="1">
          <a:off x="13703300" y="16940292"/>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139354</xdr:rowOff>
    </xdr:from>
    <xdr:to>
      <xdr:col>71</xdr:col>
      <xdr:colOff>177800</xdr:colOff>
      <xdr:row>98</xdr:row>
      <xdr:rowOff>139498</xdr:rowOff>
    </xdr:to>
    <xdr:cxnSp macro="">
      <xdr:nvCxnSpPr>
        <xdr:cNvPr id="696" name="直線コネクタ 695"/>
        <xdr:cNvCxnSpPr/>
      </xdr:nvCxnSpPr>
      <xdr:spPr>
        <a:xfrm flipV="1">
          <a:off x="12814300" y="16941454"/>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74709</xdr:rowOff>
    </xdr:from>
    <xdr:to>
      <xdr:col>85</xdr:col>
      <xdr:colOff>177800</xdr:colOff>
      <xdr:row>99</xdr:row>
      <xdr:rowOff>4859</xdr:rowOff>
    </xdr:to>
    <xdr:sp macro="" textlink="">
      <xdr:nvSpPr>
        <xdr:cNvPr id="706" name="楕円 705"/>
        <xdr:cNvSpPr/>
      </xdr:nvSpPr>
      <xdr:spPr>
        <a:xfrm>
          <a:off x="16268700" y="168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469744" cy="259045"/>
    <xdr:sp macro="" textlink="">
      <xdr:nvSpPr>
        <xdr:cNvPr id="707" name="積立金該当値テキスト"/>
        <xdr:cNvSpPr txBox="1"/>
      </xdr:nvSpPr>
      <xdr:spPr>
        <a:xfrm>
          <a:off x="16370300" y="167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87193</xdr:rowOff>
    </xdr:from>
    <xdr:to>
      <xdr:col>81</xdr:col>
      <xdr:colOff>101600</xdr:colOff>
      <xdr:row>99</xdr:row>
      <xdr:rowOff>17343</xdr:rowOff>
    </xdr:to>
    <xdr:sp macro="" textlink="">
      <xdr:nvSpPr>
        <xdr:cNvPr id="708" name="楕円 707"/>
        <xdr:cNvSpPr/>
      </xdr:nvSpPr>
      <xdr:spPr>
        <a:xfrm>
          <a:off x="15430500" y="168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8470</xdr:rowOff>
    </xdr:from>
    <xdr:ext cx="378565" cy="259045"/>
    <xdr:sp macro="" textlink="">
      <xdr:nvSpPr>
        <xdr:cNvPr id="709" name="テキスト ボックス 708"/>
        <xdr:cNvSpPr txBox="1"/>
      </xdr:nvSpPr>
      <xdr:spPr>
        <a:xfrm>
          <a:off x="15292017" y="16982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87392</xdr:rowOff>
    </xdr:from>
    <xdr:to>
      <xdr:col>76</xdr:col>
      <xdr:colOff>165100</xdr:colOff>
      <xdr:row>99</xdr:row>
      <xdr:rowOff>17542</xdr:rowOff>
    </xdr:to>
    <xdr:sp macro="" textlink="">
      <xdr:nvSpPr>
        <xdr:cNvPr id="710" name="楕円 709"/>
        <xdr:cNvSpPr/>
      </xdr:nvSpPr>
      <xdr:spPr>
        <a:xfrm>
          <a:off x="14541500" y="168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8669</xdr:rowOff>
    </xdr:from>
    <xdr:ext cx="378565" cy="259045"/>
    <xdr:sp macro="" textlink="">
      <xdr:nvSpPr>
        <xdr:cNvPr id="711" name="テキスト ボックス 710"/>
        <xdr:cNvSpPr txBox="1"/>
      </xdr:nvSpPr>
      <xdr:spPr>
        <a:xfrm>
          <a:off x="14403017" y="1698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88554</xdr:rowOff>
    </xdr:from>
    <xdr:to>
      <xdr:col>72</xdr:col>
      <xdr:colOff>38100</xdr:colOff>
      <xdr:row>99</xdr:row>
      <xdr:rowOff>18704</xdr:rowOff>
    </xdr:to>
    <xdr:sp macro="" textlink="">
      <xdr:nvSpPr>
        <xdr:cNvPr id="712" name="楕円 711"/>
        <xdr:cNvSpPr/>
      </xdr:nvSpPr>
      <xdr:spPr>
        <a:xfrm>
          <a:off x="13652500" y="168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9831</xdr:rowOff>
    </xdr:from>
    <xdr:ext cx="378565" cy="259045"/>
    <xdr:sp macro="" textlink="">
      <xdr:nvSpPr>
        <xdr:cNvPr id="713" name="テキスト ボックス 712"/>
        <xdr:cNvSpPr txBox="1"/>
      </xdr:nvSpPr>
      <xdr:spPr>
        <a:xfrm>
          <a:off x="13514017" y="1698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88698</xdr:rowOff>
    </xdr:from>
    <xdr:to>
      <xdr:col>67</xdr:col>
      <xdr:colOff>101600</xdr:colOff>
      <xdr:row>99</xdr:row>
      <xdr:rowOff>18848</xdr:rowOff>
    </xdr:to>
    <xdr:sp macro="" textlink="">
      <xdr:nvSpPr>
        <xdr:cNvPr id="714" name="楕円 713"/>
        <xdr:cNvSpPr/>
      </xdr:nvSpPr>
      <xdr:spPr>
        <a:xfrm>
          <a:off x="12763500" y="168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9975</xdr:rowOff>
    </xdr:from>
    <xdr:ext cx="313932" cy="259045"/>
    <xdr:sp macro="" textlink="">
      <xdr:nvSpPr>
        <xdr:cNvPr id="715" name="テキスト ボックス 714"/>
        <xdr:cNvSpPr txBox="1"/>
      </xdr:nvSpPr>
      <xdr:spPr>
        <a:xfrm>
          <a:off x="12657333" y="16983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73543</xdr:rowOff>
    </xdr:from>
    <xdr:to>
      <xdr:col>116</xdr:col>
      <xdr:colOff>63500</xdr:colOff>
      <xdr:row>38</xdr:row>
      <xdr:rowOff>139700</xdr:rowOff>
    </xdr:to>
    <xdr:cxnSp macro="">
      <xdr:nvCxnSpPr>
        <xdr:cNvPr id="742" name="直線コネクタ 741"/>
        <xdr:cNvCxnSpPr/>
      </xdr:nvCxnSpPr>
      <xdr:spPr>
        <a:xfrm flipV="1">
          <a:off x="21323300" y="5559943"/>
          <a:ext cx="838200" cy="109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139700</xdr:rowOff>
    </xdr:to>
    <xdr:cxnSp macro="">
      <xdr:nvCxnSpPr>
        <xdr:cNvPr id="751" name="直線コネクタ 750"/>
        <xdr:cNvCxnSpPr/>
      </xdr:nvCxnSpPr>
      <xdr:spPr>
        <a:xfrm>
          <a:off x="18656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22743</xdr:rowOff>
    </xdr:from>
    <xdr:to>
      <xdr:col>116</xdr:col>
      <xdr:colOff>114300</xdr:colOff>
      <xdr:row>32</xdr:row>
      <xdr:rowOff>124343</xdr:rowOff>
    </xdr:to>
    <xdr:sp macro="" textlink="">
      <xdr:nvSpPr>
        <xdr:cNvPr id="761" name="楕円 760"/>
        <xdr:cNvSpPr/>
      </xdr:nvSpPr>
      <xdr:spPr>
        <a:xfrm>
          <a:off x="22110700" y="55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45620</xdr:rowOff>
    </xdr:from>
    <xdr:ext cx="534377" cy="259045"/>
    <xdr:sp macro="" textlink="">
      <xdr:nvSpPr>
        <xdr:cNvPr id="762" name="投資及び出資金該当値テキスト"/>
        <xdr:cNvSpPr txBox="1"/>
      </xdr:nvSpPr>
      <xdr:spPr>
        <a:xfrm>
          <a:off x="22212300" y="53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69" name="楕円 768"/>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70" name="テキスト ボックス 769"/>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97899</xdr:rowOff>
    </xdr:from>
    <xdr:to>
      <xdr:col>116</xdr:col>
      <xdr:colOff>63500</xdr:colOff>
      <xdr:row>59</xdr:row>
      <xdr:rowOff>97931</xdr:rowOff>
    </xdr:to>
    <xdr:cxnSp macro="">
      <xdr:nvCxnSpPr>
        <xdr:cNvPr id="801" name="直線コネクタ 800"/>
        <xdr:cNvCxnSpPr/>
      </xdr:nvCxnSpPr>
      <xdr:spPr>
        <a:xfrm flipV="1">
          <a:off x="21323300" y="10213449"/>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97931</xdr:rowOff>
    </xdr:from>
    <xdr:to>
      <xdr:col>111</xdr:col>
      <xdr:colOff>177800</xdr:colOff>
      <xdr:row>59</xdr:row>
      <xdr:rowOff>97931</xdr:rowOff>
    </xdr:to>
    <xdr:cxnSp macro="">
      <xdr:nvCxnSpPr>
        <xdr:cNvPr id="804" name="直線コネクタ 803"/>
        <xdr:cNvCxnSpPr/>
      </xdr:nvCxnSpPr>
      <xdr:spPr>
        <a:xfrm>
          <a:off x="20434300" y="102134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97931</xdr:rowOff>
    </xdr:from>
    <xdr:to>
      <xdr:col>107</xdr:col>
      <xdr:colOff>50800</xdr:colOff>
      <xdr:row>59</xdr:row>
      <xdr:rowOff>97948</xdr:rowOff>
    </xdr:to>
    <xdr:cxnSp macro="">
      <xdr:nvCxnSpPr>
        <xdr:cNvPr id="807" name="直線コネクタ 806"/>
        <xdr:cNvCxnSpPr/>
      </xdr:nvCxnSpPr>
      <xdr:spPr>
        <a:xfrm flipV="1">
          <a:off x="19545300" y="1021348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97948</xdr:rowOff>
    </xdr:from>
    <xdr:to>
      <xdr:col>102</xdr:col>
      <xdr:colOff>114300</xdr:colOff>
      <xdr:row>59</xdr:row>
      <xdr:rowOff>97964</xdr:rowOff>
    </xdr:to>
    <xdr:cxnSp macro="">
      <xdr:nvCxnSpPr>
        <xdr:cNvPr id="810" name="直線コネクタ 809"/>
        <xdr:cNvCxnSpPr/>
      </xdr:nvCxnSpPr>
      <xdr:spPr>
        <a:xfrm flipV="1">
          <a:off x="18656300" y="1021349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47099</xdr:rowOff>
    </xdr:from>
    <xdr:to>
      <xdr:col>116</xdr:col>
      <xdr:colOff>114300</xdr:colOff>
      <xdr:row>59</xdr:row>
      <xdr:rowOff>148699</xdr:rowOff>
    </xdr:to>
    <xdr:sp macro="" textlink="">
      <xdr:nvSpPr>
        <xdr:cNvPr id="820" name="楕円 819"/>
        <xdr:cNvSpPr/>
      </xdr:nvSpPr>
      <xdr:spPr>
        <a:xfrm>
          <a:off x="22110700" y="10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133476</xdr:rowOff>
    </xdr:from>
    <xdr:ext cx="313932" cy="259045"/>
    <xdr:sp macro="" textlink="">
      <xdr:nvSpPr>
        <xdr:cNvPr id="821" name="貸付金該当値テキスト"/>
        <xdr:cNvSpPr txBox="1"/>
      </xdr:nvSpPr>
      <xdr:spPr>
        <a:xfrm>
          <a:off x="22212300" y="10077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47131</xdr:rowOff>
    </xdr:from>
    <xdr:to>
      <xdr:col>112</xdr:col>
      <xdr:colOff>38100</xdr:colOff>
      <xdr:row>59</xdr:row>
      <xdr:rowOff>148731</xdr:rowOff>
    </xdr:to>
    <xdr:sp macro="" textlink="">
      <xdr:nvSpPr>
        <xdr:cNvPr id="822" name="楕円 821"/>
        <xdr:cNvSpPr/>
      </xdr:nvSpPr>
      <xdr:spPr>
        <a:xfrm>
          <a:off x="21272500" y="101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139858</xdr:rowOff>
    </xdr:from>
    <xdr:ext cx="313932" cy="259045"/>
    <xdr:sp macro="" textlink="">
      <xdr:nvSpPr>
        <xdr:cNvPr id="823" name="テキスト ボックス 822"/>
        <xdr:cNvSpPr txBox="1"/>
      </xdr:nvSpPr>
      <xdr:spPr>
        <a:xfrm>
          <a:off x="21166333" y="10255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47131</xdr:rowOff>
    </xdr:from>
    <xdr:to>
      <xdr:col>107</xdr:col>
      <xdr:colOff>101600</xdr:colOff>
      <xdr:row>59</xdr:row>
      <xdr:rowOff>148731</xdr:rowOff>
    </xdr:to>
    <xdr:sp macro="" textlink="">
      <xdr:nvSpPr>
        <xdr:cNvPr id="824" name="楕円 823"/>
        <xdr:cNvSpPr/>
      </xdr:nvSpPr>
      <xdr:spPr>
        <a:xfrm>
          <a:off x="20383500" y="101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139858</xdr:rowOff>
    </xdr:from>
    <xdr:ext cx="313932" cy="259045"/>
    <xdr:sp macro="" textlink="">
      <xdr:nvSpPr>
        <xdr:cNvPr id="825" name="テキスト ボックス 824"/>
        <xdr:cNvSpPr txBox="1"/>
      </xdr:nvSpPr>
      <xdr:spPr>
        <a:xfrm>
          <a:off x="20277333" y="10255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47148</xdr:rowOff>
    </xdr:from>
    <xdr:to>
      <xdr:col>102</xdr:col>
      <xdr:colOff>165100</xdr:colOff>
      <xdr:row>59</xdr:row>
      <xdr:rowOff>148748</xdr:rowOff>
    </xdr:to>
    <xdr:sp macro="" textlink="">
      <xdr:nvSpPr>
        <xdr:cNvPr id="826" name="楕円 825"/>
        <xdr:cNvSpPr/>
      </xdr:nvSpPr>
      <xdr:spPr>
        <a:xfrm>
          <a:off x="19494500" y="101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139875</xdr:rowOff>
    </xdr:from>
    <xdr:ext cx="313932" cy="259045"/>
    <xdr:sp macro="" textlink="">
      <xdr:nvSpPr>
        <xdr:cNvPr id="827" name="テキスト ボックス 826"/>
        <xdr:cNvSpPr txBox="1"/>
      </xdr:nvSpPr>
      <xdr:spPr>
        <a:xfrm>
          <a:off x="19388333" y="10255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47164</xdr:rowOff>
    </xdr:from>
    <xdr:to>
      <xdr:col>98</xdr:col>
      <xdr:colOff>38100</xdr:colOff>
      <xdr:row>59</xdr:row>
      <xdr:rowOff>148764</xdr:rowOff>
    </xdr:to>
    <xdr:sp macro="" textlink="">
      <xdr:nvSpPr>
        <xdr:cNvPr id="828" name="楕円 827"/>
        <xdr:cNvSpPr/>
      </xdr:nvSpPr>
      <xdr:spPr>
        <a:xfrm>
          <a:off x="18605500" y="101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139891</xdr:rowOff>
    </xdr:from>
    <xdr:ext cx="313932" cy="259045"/>
    <xdr:sp macro="" textlink="">
      <xdr:nvSpPr>
        <xdr:cNvPr id="829" name="テキスト ボックス 828"/>
        <xdr:cNvSpPr txBox="1"/>
      </xdr:nvSpPr>
      <xdr:spPr>
        <a:xfrm>
          <a:off x="18499333" y="1025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30258</xdr:rowOff>
    </xdr:from>
    <xdr:to>
      <xdr:col>116</xdr:col>
      <xdr:colOff>63500</xdr:colOff>
      <xdr:row>77</xdr:row>
      <xdr:rowOff>70168</xdr:rowOff>
    </xdr:to>
    <xdr:cxnSp macro="">
      <xdr:nvCxnSpPr>
        <xdr:cNvPr id="859" name="直線コネクタ 858"/>
        <xdr:cNvCxnSpPr/>
      </xdr:nvCxnSpPr>
      <xdr:spPr>
        <a:xfrm>
          <a:off x="21323300" y="12717558"/>
          <a:ext cx="838200" cy="55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160598</xdr:rowOff>
    </xdr:from>
    <xdr:to>
      <xdr:col>111</xdr:col>
      <xdr:colOff>177800</xdr:colOff>
      <xdr:row>74</xdr:row>
      <xdr:rowOff>30258</xdr:rowOff>
    </xdr:to>
    <xdr:cxnSp macro="">
      <xdr:nvCxnSpPr>
        <xdr:cNvPr id="862" name="直線コネクタ 861"/>
        <xdr:cNvCxnSpPr/>
      </xdr:nvCxnSpPr>
      <xdr:spPr>
        <a:xfrm>
          <a:off x="20434300" y="12676448"/>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161322</xdr:rowOff>
    </xdr:from>
    <xdr:to>
      <xdr:col>107</xdr:col>
      <xdr:colOff>50800</xdr:colOff>
      <xdr:row>73</xdr:row>
      <xdr:rowOff>160598</xdr:rowOff>
    </xdr:to>
    <xdr:cxnSp macro="">
      <xdr:nvCxnSpPr>
        <xdr:cNvPr id="865" name="直線コネクタ 864"/>
        <xdr:cNvCxnSpPr/>
      </xdr:nvCxnSpPr>
      <xdr:spPr>
        <a:xfrm>
          <a:off x="19545300" y="12505722"/>
          <a:ext cx="889000" cy="17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161322</xdr:rowOff>
    </xdr:from>
    <xdr:to>
      <xdr:col>102</xdr:col>
      <xdr:colOff>114300</xdr:colOff>
      <xdr:row>73</xdr:row>
      <xdr:rowOff>42221</xdr:rowOff>
    </xdr:to>
    <xdr:cxnSp macro="">
      <xdr:nvCxnSpPr>
        <xdr:cNvPr id="868" name="直線コネクタ 867"/>
        <xdr:cNvCxnSpPr/>
      </xdr:nvCxnSpPr>
      <xdr:spPr>
        <a:xfrm flipV="1">
          <a:off x="18656300" y="12505722"/>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19368</xdr:rowOff>
    </xdr:from>
    <xdr:to>
      <xdr:col>116</xdr:col>
      <xdr:colOff>114300</xdr:colOff>
      <xdr:row>77</xdr:row>
      <xdr:rowOff>120968</xdr:rowOff>
    </xdr:to>
    <xdr:sp macro="" textlink="">
      <xdr:nvSpPr>
        <xdr:cNvPr id="878" name="楕円 877"/>
        <xdr:cNvSpPr/>
      </xdr:nvSpPr>
      <xdr:spPr>
        <a:xfrm>
          <a:off x="22110700" y="132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169245</xdr:rowOff>
    </xdr:from>
    <xdr:ext cx="534377" cy="259045"/>
    <xdr:sp macro="" textlink="">
      <xdr:nvSpPr>
        <xdr:cNvPr id="879" name="繰出金該当値テキスト"/>
        <xdr:cNvSpPr txBox="1"/>
      </xdr:nvSpPr>
      <xdr:spPr>
        <a:xfrm>
          <a:off x="22212300" y="13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150908</xdr:rowOff>
    </xdr:from>
    <xdr:to>
      <xdr:col>112</xdr:col>
      <xdr:colOff>38100</xdr:colOff>
      <xdr:row>74</xdr:row>
      <xdr:rowOff>81058</xdr:rowOff>
    </xdr:to>
    <xdr:sp macro="" textlink="">
      <xdr:nvSpPr>
        <xdr:cNvPr id="880" name="楕円 879"/>
        <xdr:cNvSpPr/>
      </xdr:nvSpPr>
      <xdr:spPr>
        <a:xfrm>
          <a:off x="21272500" y="126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97585</xdr:rowOff>
    </xdr:from>
    <xdr:ext cx="534377" cy="259045"/>
    <xdr:sp macro="" textlink="">
      <xdr:nvSpPr>
        <xdr:cNvPr id="881" name="テキスト ボックス 880"/>
        <xdr:cNvSpPr txBox="1"/>
      </xdr:nvSpPr>
      <xdr:spPr>
        <a:xfrm>
          <a:off x="21056111" y="124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109798</xdr:rowOff>
    </xdr:from>
    <xdr:to>
      <xdr:col>107</xdr:col>
      <xdr:colOff>101600</xdr:colOff>
      <xdr:row>74</xdr:row>
      <xdr:rowOff>39948</xdr:rowOff>
    </xdr:to>
    <xdr:sp macro="" textlink="">
      <xdr:nvSpPr>
        <xdr:cNvPr id="882" name="楕円 881"/>
        <xdr:cNvSpPr/>
      </xdr:nvSpPr>
      <xdr:spPr>
        <a:xfrm>
          <a:off x="20383500" y="126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56475</xdr:rowOff>
    </xdr:from>
    <xdr:ext cx="534377" cy="259045"/>
    <xdr:sp macro="" textlink="">
      <xdr:nvSpPr>
        <xdr:cNvPr id="883" name="テキスト ボックス 882"/>
        <xdr:cNvSpPr txBox="1"/>
      </xdr:nvSpPr>
      <xdr:spPr>
        <a:xfrm>
          <a:off x="20167111" y="124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110522</xdr:rowOff>
    </xdr:from>
    <xdr:to>
      <xdr:col>102</xdr:col>
      <xdr:colOff>165100</xdr:colOff>
      <xdr:row>73</xdr:row>
      <xdr:rowOff>40672</xdr:rowOff>
    </xdr:to>
    <xdr:sp macro="" textlink="">
      <xdr:nvSpPr>
        <xdr:cNvPr id="884" name="楕円 883"/>
        <xdr:cNvSpPr/>
      </xdr:nvSpPr>
      <xdr:spPr>
        <a:xfrm>
          <a:off x="19494500" y="1245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57199</xdr:rowOff>
    </xdr:from>
    <xdr:ext cx="534377" cy="259045"/>
    <xdr:sp macro="" textlink="">
      <xdr:nvSpPr>
        <xdr:cNvPr id="885" name="テキスト ボックス 884"/>
        <xdr:cNvSpPr txBox="1"/>
      </xdr:nvSpPr>
      <xdr:spPr>
        <a:xfrm>
          <a:off x="19278111" y="122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162871</xdr:rowOff>
    </xdr:from>
    <xdr:to>
      <xdr:col>98</xdr:col>
      <xdr:colOff>38100</xdr:colOff>
      <xdr:row>73</xdr:row>
      <xdr:rowOff>93021</xdr:rowOff>
    </xdr:to>
    <xdr:sp macro="" textlink="">
      <xdr:nvSpPr>
        <xdr:cNvPr id="886" name="楕円 885"/>
        <xdr:cNvSpPr/>
      </xdr:nvSpPr>
      <xdr:spPr>
        <a:xfrm>
          <a:off x="18605500" y="125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109548</xdr:rowOff>
    </xdr:from>
    <xdr:ext cx="534377" cy="259045"/>
    <xdr:sp macro="" textlink="">
      <xdr:nvSpPr>
        <xdr:cNvPr id="887" name="テキスト ボックス 886"/>
        <xdr:cNvSpPr txBox="1"/>
      </xdr:nvSpPr>
      <xdr:spPr>
        <a:xfrm>
          <a:off x="18389111" y="1228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rgbClr val="FF0000"/>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歳出決算総額における住民一人当たりのコストは</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582,726</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円で、前年度より</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35.2</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％増加している。性質別分類の中で類似団体平均より経年的に高い水準にあった繰出金は、下水道事業が企業会計になったことで大幅に減少（前年度比</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29,095</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円の減）した。物件費は、</a:t>
          </a:r>
          <a:r>
            <a:rPr kumimoji="1"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新型コロナウイルス感染症対策による道の駅の営業時間や営業規模の縮小、観光イベントの中止、小中学校のリモート授業など</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により、今まで類似団体平均と差が出なかったが、令和</a:t>
          </a:r>
          <a:r>
            <a:rPr kumimoji="1" lang="en-US"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年度は大きく下回った。しかしながら、</a:t>
          </a:r>
          <a:r>
            <a:rPr kumimoji="1"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今後も引き続き事務事業の見直しや公共施設の適正管理に努め、物件費の削減</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に努める必要がある</a:t>
          </a:r>
          <a:r>
            <a:rPr kumimoji="1"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扶助費は、経年的に類似団体平均より一人当たりのコストがかなり低い水準にあるが、今後の上昇を見据え、</a:t>
          </a:r>
          <a:r>
            <a:rPr kumimoji="1"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資格審査等の適正化や各種手当等の見直しに</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全力で</a:t>
          </a:r>
          <a:r>
            <a:rPr kumimoji="1"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取り組み、一人当たりコストの上昇が緩やかに</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する。</a:t>
          </a:r>
          <a:endParaRPr kumimoji="1" lang="en-US"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　また、普通建設事業については、事業費抑制に努めている中、新規整備は減少（前年度比</a:t>
          </a:r>
          <a:r>
            <a:rPr kumimoji="1" lang="en-US"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2,586</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円の減）したものの、更新整備が大きく増加（前年度比</a:t>
          </a:r>
          <a:r>
            <a:rPr kumimoji="1" lang="en-US"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19,799</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円の増）しているため、</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公共施設等総合管理計画に基づき、</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施設の維持管理費も含め、</a:t>
          </a:r>
          <a:r>
            <a:rPr kumimoji="1"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施設の適正</a:t>
          </a:r>
          <a:r>
            <a:rPr kumimoji="1"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管理に努めていく必要がある。</a:t>
          </a:r>
          <a:r>
            <a:rPr kumimoji="1"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公債費については、令和</a:t>
          </a:r>
          <a:r>
            <a:rPr kumimoji="1" lang="en-US"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4</a:t>
          </a:r>
          <a:r>
            <a:rPr kumimoji="1"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年度にピークを迎える</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ことを想定している</a:t>
          </a:r>
          <a:r>
            <a:rPr kumimoji="1" lang="ja-JP" altLang="ja-JP"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ことから、事業の必要性や優先度を精査し、計画的な地方債発行に取り組</a:t>
          </a:r>
          <a:r>
            <a:rPr kumimoji="1" lang="ja-JP" altLang="en-US" sz="1200" b="0" i="0" baseline="0">
              <a:solidFill>
                <a:schemeClr val="dk1"/>
              </a:solidFill>
              <a:effectLst/>
              <a:latin typeface="UD デジタル 教科書体 N-R" panose="02020400000000000000" pitchFamily="17" charset="-128"/>
              <a:ea typeface="UD デジタル 教科書体 N-R" panose="02020400000000000000" pitchFamily="17" charset="-128"/>
              <a:cs typeface="+mn-cs"/>
            </a:rPr>
            <a:t>む。</a:t>
          </a:r>
          <a:endParaRPr lang="ja-JP" altLang="ja-JP" sz="1200">
            <a:effectLst/>
            <a:latin typeface="UD デジタル 教科書体 N-R" panose="02020400000000000000" pitchFamily="17" charset="-128"/>
            <a:ea typeface="UD デジタル 教科書体 N-R" panose="02020400000000000000"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33,576
32,775
112.03
20,559,505
19,565,608
925,116
10,280,662
17,267,429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63119</xdr:rowOff>
    </xdr:from>
    <xdr:to>
      <xdr:col>24</xdr:col>
      <xdr:colOff>63500</xdr:colOff>
      <xdr:row>37</xdr:row>
      <xdr:rowOff>90170</xdr:rowOff>
    </xdr:to>
    <xdr:cxnSp macro="">
      <xdr:nvCxnSpPr>
        <xdr:cNvPr id="61" name="直線コネクタ 60"/>
        <xdr:cNvCxnSpPr/>
      </xdr:nvCxnSpPr>
      <xdr:spPr>
        <a:xfrm>
          <a:off x="3797300" y="640676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63119</xdr:rowOff>
    </xdr:from>
    <xdr:to>
      <xdr:col>19</xdr:col>
      <xdr:colOff>177800</xdr:colOff>
      <xdr:row>37</xdr:row>
      <xdr:rowOff>66739</xdr:rowOff>
    </xdr:to>
    <xdr:cxnSp macro="">
      <xdr:nvCxnSpPr>
        <xdr:cNvPr id="64" name="直線コネクタ 63"/>
        <xdr:cNvCxnSpPr/>
      </xdr:nvCxnSpPr>
      <xdr:spPr>
        <a:xfrm flipV="1">
          <a:off x="2908300" y="640676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66739</xdr:rowOff>
    </xdr:from>
    <xdr:to>
      <xdr:col>15</xdr:col>
      <xdr:colOff>50800</xdr:colOff>
      <xdr:row>37</xdr:row>
      <xdr:rowOff>150559</xdr:rowOff>
    </xdr:to>
    <xdr:cxnSp macro="">
      <xdr:nvCxnSpPr>
        <xdr:cNvPr id="67" name="直線コネクタ 66"/>
        <xdr:cNvCxnSpPr/>
      </xdr:nvCxnSpPr>
      <xdr:spPr>
        <a:xfrm flipV="1">
          <a:off x="2019300" y="641038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88074</xdr:rowOff>
    </xdr:from>
    <xdr:to>
      <xdr:col>10</xdr:col>
      <xdr:colOff>114300</xdr:colOff>
      <xdr:row>37</xdr:row>
      <xdr:rowOff>150559</xdr:rowOff>
    </xdr:to>
    <xdr:cxnSp macro="">
      <xdr:nvCxnSpPr>
        <xdr:cNvPr id="70" name="直線コネクタ 69"/>
        <xdr:cNvCxnSpPr/>
      </xdr:nvCxnSpPr>
      <xdr:spPr>
        <a:xfrm>
          <a:off x="1130300" y="6431724"/>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39370</xdr:rowOff>
    </xdr:from>
    <xdr:to>
      <xdr:col>24</xdr:col>
      <xdr:colOff>114300</xdr:colOff>
      <xdr:row>37</xdr:row>
      <xdr:rowOff>140970</xdr:rowOff>
    </xdr:to>
    <xdr:sp macro="" textlink="">
      <xdr:nvSpPr>
        <xdr:cNvPr id="80" name="楕円 79"/>
        <xdr:cNvSpPr/>
      </xdr:nvSpPr>
      <xdr:spPr>
        <a:xfrm>
          <a:off x="4584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125747</xdr:rowOff>
    </xdr:from>
    <xdr:ext cx="469744" cy="259045"/>
    <xdr:sp macro="" textlink="">
      <xdr:nvSpPr>
        <xdr:cNvPr id="81" name="議会費該当値テキスト"/>
        <xdr:cNvSpPr txBox="1"/>
      </xdr:nvSpPr>
      <xdr:spPr>
        <a:xfrm>
          <a:off x="4686300"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12319</xdr:rowOff>
    </xdr:from>
    <xdr:to>
      <xdr:col>20</xdr:col>
      <xdr:colOff>38100</xdr:colOff>
      <xdr:row>37</xdr:row>
      <xdr:rowOff>113919</xdr:rowOff>
    </xdr:to>
    <xdr:sp macro="" textlink="">
      <xdr:nvSpPr>
        <xdr:cNvPr id="82" name="楕円 81"/>
        <xdr:cNvSpPr/>
      </xdr:nvSpPr>
      <xdr:spPr>
        <a:xfrm>
          <a:off x="3746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105046</xdr:rowOff>
    </xdr:from>
    <xdr:ext cx="469744" cy="259045"/>
    <xdr:sp macro="" textlink="">
      <xdr:nvSpPr>
        <xdr:cNvPr id="83" name="テキスト ボックス 82"/>
        <xdr:cNvSpPr txBox="1"/>
      </xdr:nvSpPr>
      <xdr:spPr>
        <a:xfrm>
          <a:off x="3562428"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15939</xdr:rowOff>
    </xdr:from>
    <xdr:to>
      <xdr:col>15</xdr:col>
      <xdr:colOff>101600</xdr:colOff>
      <xdr:row>37</xdr:row>
      <xdr:rowOff>117539</xdr:rowOff>
    </xdr:to>
    <xdr:sp macro="" textlink="">
      <xdr:nvSpPr>
        <xdr:cNvPr id="84" name="楕円 83"/>
        <xdr:cNvSpPr/>
      </xdr:nvSpPr>
      <xdr:spPr>
        <a:xfrm>
          <a:off x="2857500" y="63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108666</xdr:rowOff>
    </xdr:from>
    <xdr:ext cx="469744" cy="259045"/>
    <xdr:sp macro="" textlink="">
      <xdr:nvSpPr>
        <xdr:cNvPr id="85" name="テキスト ボックス 84"/>
        <xdr:cNvSpPr txBox="1"/>
      </xdr:nvSpPr>
      <xdr:spPr>
        <a:xfrm>
          <a:off x="2673428" y="645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99759</xdr:rowOff>
    </xdr:from>
    <xdr:to>
      <xdr:col>10</xdr:col>
      <xdr:colOff>165100</xdr:colOff>
      <xdr:row>38</xdr:row>
      <xdr:rowOff>29908</xdr:rowOff>
    </xdr:to>
    <xdr:sp macro="" textlink="">
      <xdr:nvSpPr>
        <xdr:cNvPr id="86" name="楕円 85"/>
        <xdr:cNvSpPr/>
      </xdr:nvSpPr>
      <xdr:spPr>
        <a:xfrm>
          <a:off x="1968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21035</xdr:rowOff>
    </xdr:from>
    <xdr:ext cx="469744" cy="259045"/>
    <xdr:sp macro="" textlink="">
      <xdr:nvSpPr>
        <xdr:cNvPr id="87" name="テキスト ボックス 86"/>
        <xdr:cNvSpPr txBox="1"/>
      </xdr:nvSpPr>
      <xdr:spPr>
        <a:xfrm>
          <a:off x="1784428" y="65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37274</xdr:rowOff>
    </xdr:from>
    <xdr:to>
      <xdr:col>6</xdr:col>
      <xdr:colOff>38100</xdr:colOff>
      <xdr:row>37</xdr:row>
      <xdr:rowOff>138874</xdr:rowOff>
    </xdr:to>
    <xdr:sp macro="" textlink="">
      <xdr:nvSpPr>
        <xdr:cNvPr id="88" name="楕円 87"/>
        <xdr:cNvSpPr/>
      </xdr:nvSpPr>
      <xdr:spPr>
        <a:xfrm>
          <a:off x="1079500" y="63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130001</xdr:rowOff>
    </xdr:from>
    <xdr:ext cx="469744" cy="259045"/>
    <xdr:sp macro="" textlink="">
      <xdr:nvSpPr>
        <xdr:cNvPr id="89" name="テキスト ボックス 88"/>
        <xdr:cNvSpPr txBox="1"/>
      </xdr:nvSpPr>
      <xdr:spPr>
        <a:xfrm>
          <a:off x="895428" y="647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25013</xdr:rowOff>
    </xdr:from>
    <xdr:to>
      <xdr:col>24</xdr:col>
      <xdr:colOff>63500</xdr:colOff>
      <xdr:row>59</xdr:row>
      <xdr:rowOff>19400</xdr:rowOff>
    </xdr:to>
    <xdr:cxnSp macro="">
      <xdr:nvCxnSpPr>
        <xdr:cNvPr id="120" name="直線コネクタ 119"/>
        <xdr:cNvCxnSpPr/>
      </xdr:nvCxnSpPr>
      <xdr:spPr>
        <a:xfrm flipV="1">
          <a:off x="3797300" y="9969113"/>
          <a:ext cx="838200" cy="1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19400</xdr:rowOff>
    </xdr:from>
    <xdr:to>
      <xdr:col>19</xdr:col>
      <xdr:colOff>177800</xdr:colOff>
      <xdr:row>59</xdr:row>
      <xdr:rowOff>21803</xdr:rowOff>
    </xdr:to>
    <xdr:cxnSp macro="">
      <xdr:nvCxnSpPr>
        <xdr:cNvPr id="123" name="直線コネクタ 122"/>
        <xdr:cNvCxnSpPr/>
      </xdr:nvCxnSpPr>
      <xdr:spPr>
        <a:xfrm flipV="1">
          <a:off x="2908300" y="10134950"/>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14674</xdr:rowOff>
    </xdr:from>
    <xdr:to>
      <xdr:col>15</xdr:col>
      <xdr:colOff>50800</xdr:colOff>
      <xdr:row>59</xdr:row>
      <xdr:rowOff>21803</xdr:rowOff>
    </xdr:to>
    <xdr:cxnSp macro="">
      <xdr:nvCxnSpPr>
        <xdr:cNvPr id="126" name="直線コネクタ 125"/>
        <xdr:cNvCxnSpPr/>
      </xdr:nvCxnSpPr>
      <xdr:spPr>
        <a:xfrm>
          <a:off x="2019300" y="10130224"/>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14674</xdr:rowOff>
    </xdr:from>
    <xdr:to>
      <xdr:col>10</xdr:col>
      <xdr:colOff>114300</xdr:colOff>
      <xdr:row>59</xdr:row>
      <xdr:rowOff>19229</xdr:rowOff>
    </xdr:to>
    <xdr:cxnSp macro="">
      <xdr:nvCxnSpPr>
        <xdr:cNvPr id="129" name="直線コネクタ 128"/>
        <xdr:cNvCxnSpPr/>
      </xdr:nvCxnSpPr>
      <xdr:spPr>
        <a:xfrm flipV="1">
          <a:off x="1130300" y="10130224"/>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145663</xdr:rowOff>
    </xdr:from>
    <xdr:to>
      <xdr:col>24</xdr:col>
      <xdr:colOff>114300</xdr:colOff>
      <xdr:row>58</xdr:row>
      <xdr:rowOff>75813</xdr:rowOff>
    </xdr:to>
    <xdr:sp macro="" textlink="">
      <xdr:nvSpPr>
        <xdr:cNvPr id="139" name="楕円 138"/>
        <xdr:cNvSpPr/>
      </xdr:nvSpPr>
      <xdr:spPr>
        <a:xfrm>
          <a:off x="4584700" y="99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60590</xdr:rowOff>
    </xdr:from>
    <xdr:ext cx="599010" cy="259045"/>
    <xdr:sp macro="" textlink="">
      <xdr:nvSpPr>
        <xdr:cNvPr id="140" name="総務費該当値テキスト"/>
        <xdr:cNvSpPr txBox="1"/>
      </xdr:nvSpPr>
      <xdr:spPr>
        <a:xfrm>
          <a:off x="4686300" y="983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140050</xdr:rowOff>
    </xdr:from>
    <xdr:to>
      <xdr:col>20</xdr:col>
      <xdr:colOff>38100</xdr:colOff>
      <xdr:row>59</xdr:row>
      <xdr:rowOff>70200</xdr:rowOff>
    </xdr:to>
    <xdr:sp macro="" textlink="">
      <xdr:nvSpPr>
        <xdr:cNvPr id="141" name="楕円 140"/>
        <xdr:cNvSpPr/>
      </xdr:nvSpPr>
      <xdr:spPr>
        <a:xfrm>
          <a:off x="3746500" y="100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61327</xdr:rowOff>
    </xdr:from>
    <xdr:ext cx="534377" cy="259045"/>
    <xdr:sp macro="" textlink="">
      <xdr:nvSpPr>
        <xdr:cNvPr id="142" name="テキスト ボックス 141"/>
        <xdr:cNvSpPr txBox="1"/>
      </xdr:nvSpPr>
      <xdr:spPr>
        <a:xfrm>
          <a:off x="3530111" y="101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142453</xdr:rowOff>
    </xdr:from>
    <xdr:to>
      <xdr:col>15</xdr:col>
      <xdr:colOff>101600</xdr:colOff>
      <xdr:row>59</xdr:row>
      <xdr:rowOff>72603</xdr:rowOff>
    </xdr:to>
    <xdr:sp macro="" textlink="">
      <xdr:nvSpPr>
        <xdr:cNvPr id="143" name="楕円 142"/>
        <xdr:cNvSpPr/>
      </xdr:nvSpPr>
      <xdr:spPr>
        <a:xfrm>
          <a:off x="2857500" y="1008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63730</xdr:rowOff>
    </xdr:from>
    <xdr:ext cx="534377" cy="259045"/>
    <xdr:sp macro="" textlink="">
      <xdr:nvSpPr>
        <xdr:cNvPr id="144" name="テキスト ボックス 143"/>
        <xdr:cNvSpPr txBox="1"/>
      </xdr:nvSpPr>
      <xdr:spPr>
        <a:xfrm>
          <a:off x="2641111" y="101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135324</xdr:rowOff>
    </xdr:from>
    <xdr:to>
      <xdr:col>10</xdr:col>
      <xdr:colOff>165100</xdr:colOff>
      <xdr:row>59</xdr:row>
      <xdr:rowOff>65474</xdr:rowOff>
    </xdr:to>
    <xdr:sp macro="" textlink="">
      <xdr:nvSpPr>
        <xdr:cNvPr id="145" name="楕円 144"/>
        <xdr:cNvSpPr/>
      </xdr:nvSpPr>
      <xdr:spPr>
        <a:xfrm>
          <a:off x="1968500" y="100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56601</xdr:rowOff>
    </xdr:from>
    <xdr:ext cx="534377" cy="259045"/>
    <xdr:sp macro="" textlink="">
      <xdr:nvSpPr>
        <xdr:cNvPr id="146" name="テキスト ボックス 145"/>
        <xdr:cNvSpPr txBox="1"/>
      </xdr:nvSpPr>
      <xdr:spPr>
        <a:xfrm>
          <a:off x="1752111" y="101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139879</xdr:rowOff>
    </xdr:from>
    <xdr:to>
      <xdr:col>6</xdr:col>
      <xdr:colOff>38100</xdr:colOff>
      <xdr:row>59</xdr:row>
      <xdr:rowOff>70029</xdr:rowOff>
    </xdr:to>
    <xdr:sp macro="" textlink="">
      <xdr:nvSpPr>
        <xdr:cNvPr id="147" name="楕円 146"/>
        <xdr:cNvSpPr/>
      </xdr:nvSpPr>
      <xdr:spPr>
        <a:xfrm>
          <a:off x="1079500" y="100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61156</xdr:rowOff>
    </xdr:from>
    <xdr:ext cx="534377" cy="259045"/>
    <xdr:sp macro="" textlink="">
      <xdr:nvSpPr>
        <xdr:cNvPr id="148" name="テキスト ボックス 147"/>
        <xdr:cNvSpPr txBox="1"/>
      </xdr:nvSpPr>
      <xdr:spPr>
        <a:xfrm>
          <a:off x="863111" y="1017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137057</xdr:rowOff>
    </xdr:from>
    <xdr:to>
      <xdr:col>24</xdr:col>
      <xdr:colOff>63500</xdr:colOff>
      <xdr:row>77</xdr:row>
      <xdr:rowOff>144875</xdr:rowOff>
    </xdr:to>
    <xdr:cxnSp macro="">
      <xdr:nvCxnSpPr>
        <xdr:cNvPr id="176" name="直線コネクタ 175"/>
        <xdr:cNvCxnSpPr/>
      </xdr:nvCxnSpPr>
      <xdr:spPr>
        <a:xfrm flipV="1">
          <a:off x="3797300" y="13338707"/>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144875</xdr:rowOff>
    </xdr:from>
    <xdr:to>
      <xdr:col>19</xdr:col>
      <xdr:colOff>177800</xdr:colOff>
      <xdr:row>78</xdr:row>
      <xdr:rowOff>16078</xdr:rowOff>
    </xdr:to>
    <xdr:cxnSp macro="">
      <xdr:nvCxnSpPr>
        <xdr:cNvPr id="179" name="直線コネクタ 178"/>
        <xdr:cNvCxnSpPr/>
      </xdr:nvCxnSpPr>
      <xdr:spPr>
        <a:xfrm flipV="1">
          <a:off x="2908300" y="13346525"/>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16078</xdr:rowOff>
    </xdr:from>
    <xdr:to>
      <xdr:col>15</xdr:col>
      <xdr:colOff>50800</xdr:colOff>
      <xdr:row>78</xdr:row>
      <xdr:rowOff>19172</xdr:rowOff>
    </xdr:to>
    <xdr:cxnSp macro="">
      <xdr:nvCxnSpPr>
        <xdr:cNvPr id="182" name="直線コネクタ 181"/>
        <xdr:cNvCxnSpPr/>
      </xdr:nvCxnSpPr>
      <xdr:spPr>
        <a:xfrm flipV="1">
          <a:off x="2019300" y="13389178"/>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19172</xdr:rowOff>
    </xdr:from>
    <xdr:to>
      <xdr:col>10</xdr:col>
      <xdr:colOff>114300</xdr:colOff>
      <xdr:row>78</xdr:row>
      <xdr:rowOff>21134</xdr:rowOff>
    </xdr:to>
    <xdr:cxnSp macro="">
      <xdr:nvCxnSpPr>
        <xdr:cNvPr id="185" name="直線コネクタ 184"/>
        <xdr:cNvCxnSpPr/>
      </xdr:nvCxnSpPr>
      <xdr:spPr>
        <a:xfrm flipV="1">
          <a:off x="1130300" y="13392272"/>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86257</xdr:rowOff>
    </xdr:from>
    <xdr:to>
      <xdr:col>24</xdr:col>
      <xdr:colOff>114300</xdr:colOff>
      <xdr:row>78</xdr:row>
      <xdr:rowOff>16407</xdr:rowOff>
    </xdr:to>
    <xdr:sp macro="" textlink="">
      <xdr:nvSpPr>
        <xdr:cNvPr id="195" name="楕円 194"/>
        <xdr:cNvSpPr/>
      </xdr:nvSpPr>
      <xdr:spPr>
        <a:xfrm>
          <a:off x="4584700" y="13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1184</xdr:rowOff>
    </xdr:from>
    <xdr:ext cx="599010" cy="259045"/>
    <xdr:sp macro="" textlink="">
      <xdr:nvSpPr>
        <xdr:cNvPr id="196" name="民生費該当値テキスト"/>
        <xdr:cNvSpPr txBox="1"/>
      </xdr:nvSpPr>
      <xdr:spPr>
        <a:xfrm>
          <a:off x="4686300" y="1320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94075</xdr:rowOff>
    </xdr:from>
    <xdr:to>
      <xdr:col>20</xdr:col>
      <xdr:colOff>38100</xdr:colOff>
      <xdr:row>78</xdr:row>
      <xdr:rowOff>24225</xdr:rowOff>
    </xdr:to>
    <xdr:sp macro="" textlink="">
      <xdr:nvSpPr>
        <xdr:cNvPr id="197" name="楕円 196"/>
        <xdr:cNvSpPr/>
      </xdr:nvSpPr>
      <xdr:spPr>
        <a:xfrm>
          <a:off x="3746500" y="132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15352</xdr:rowOff>
    </xdr:from>
    <xdr:ext cx="599010" cy="259045"/>
    <xdr:sp macro="" textlink="">
      <xdr:nvSpPr>
        <xdr:cNvPr id="198" name="テキスト ボックス 197"/>
        <xdr:cNvSpPr txBox="1"/>
      </xdr:nvSpPr>
      <xdr:spPr>
        <a:xfrm>
          <a:off x="3497795" y="133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136728</xdr:rowOff>
    </xdr:from>
    <xdr:to>
      <xdr:col>15</xdr:col>
      <xdr:colOff>101600</xdr:colOff>
      <xdr:row>78</xdr:row>
      <xdr:rowOff>66878</xdr:rowOff>
    </xdr:to>
    <xdr:sp macro="" textlink="">
      <xdr:nvSpPr>
        <xdr:cNvPr id="199" name="楕円 198"/>
        <xdr:cNvSpPr/>
      </xdr:nvSpPr>
      <xdr:spPr>
        <a:xfrm>
          <a:off x="2857500" y="13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58005</xdr:rowOff>
    </xdr:from>
    <xdr:ext cx="599010" cy="259045"/>
    <xdr:sp macro="" textlink="">
      <xdr:nvSpPr>
        <xdr:cNvPr id="200" name="テキスト ボックス 199"/>
        <xdr:cNvSpPr txBox="1"/>
      </xdr:nvSpPr>
      <xdr:spPr>
        <a:xfrm>
          <a:off x="2608795" y="1343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139822</xdr:rowOff>
    </xdr:from>
    <xdr:to>
      <xdr:col>10</xdr:col>
      <xdr:colOff>165100</xdr:colOff>
      <xdr:row>78</xdr:row>
      <xdr:rowOff>69972</xdr:rowOff>
    </xdr:to>
    <xdr:sp macro="" textlink="">
      <xdr:nvSpPr>
        <xdr:cNvPr id="201" name="楕円 200"/>
        <xdr:cNvSpPr/>
      </xdr:nvSpPr>
      <xdr:spPr>
        <a:xfrm>
          <a:off x="1968500" y="133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61099</xdr:rowOff>
    </xdr:from>
    <xdr:ext cx="599010" cy="259045"/>
    <xdr:sp macro="" textlink="">
      <xdr:nvSpPr>
        <xdr:cNvPr id="202" name="テキスト ボックス 201"/>
        <xdr:cNvSpPr txBox="1"/>
      </xdr:nvSpPr>
      <xdr:spPr>
        <a:xfrm>
          <a:off x="1719795" y="134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141784</xdr:rowOff>
    </xdr:from>
    <xdr:to>
      <xdr:col>6</xdr:col>
      <xdr:colOff>38100</xdr:colOff>
      <xdr:row>78</xdr:row>
      <xdr:rowOff>71934</xdr:rowOff>
    </xdr:to>
    <xdr:sp macro="" textlink="">
      <xdr:nvSpPr>
        <xdr:cNvPr id="203" name="楕円 202"/>
        <xdr:cNvSpPr/>
      </xdr:nvSpPr>
      <xdr:spPr>
        <a:xfrm>
          <a:off x="1079500" y="133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63061</xdr:rowOff>
    </xdr:from>
    <xdr:ext cx="599010" cy="259045"/>
    <xdr:sp macro="" textlink="">
      <xdr:nvSpPr>
        <xdr:cNvPr id="204" name="テキスト ボックス 203"/>
        <xdr:cNvSpPr txBox="1"/>
      </xdr:nvSpPr>
      <xdr:spPr>
        <a:xfrm>
          <a:off x="830795" y="13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51710</xdr:rowOff>
    </xdr:from>
    <xdr:to>
      <xdr:col>24</xdr:col>
      <xdr:colOff>63500</xdr:colOff>
      <xdr:row>97</xdr:row>
      <xdr:rowOff>67103</xdr:rowOff>
    </xdr:to>
    <xdr:cxnSp macro="">
      <xdr:nvCxnSpPr>
        <xdr:cNvPr id="235" name="直線コネクタ 234"/>
        <xdr:cNvCxnSpPr/>
      </xdr:nvCxnSpPr>
      <xdr:spPr>
        <a:xfrm flipV="1">
          <a:off x="3797300" y="16682360"/>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48608</xdr:rowOff>
    </xdr:from>
    <xdr:to>
      <xdr:col>19</xdr:col>
      <xdr:colOff>177800</xdr:colOff>
      <xdr:row>97</xdr:row>
      <xdr:rowOff>67103</xdr:rowOff>
    </xdr:to>
    <xdr:cxnSp macro="">
      <xdr:nvCxnSpPr>
        <xdr:cNvPr id="238" name="直線コネクタ 237"/>
        <xdr:cNvCxnSpPr/>
      </xdr:nvCxnSpPr>
      <xdr:spPr>
        <a:xfrm>
          <a:off x="2908300" y="16679258"/>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48608</xdr:rowOff>
    </xdr:from>
    <xdr:to>
      <xdr:col>15</xdr:col>
      <xdr:colOff>50800</xdr:colOff>
      <xdr:row>97</xdr:row>
      <xdr:rowOff>64001</xdr:rowOff>
    </xdr:to>
    <xdr:cxnSp macro="">
      <xdr:nvCxnSpPr>
        <xdr:cNvPr id="241" name="直線コネクタ 240"/>
        <xdr:cNvCxnSpPr/>
      </xdr:nvCxnSpPr>
      <xdr:spPr>
        <a:xfrm flipV="1">
          <a:off x="2019300" y="16679258"/>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43394</xdr:rowOff>
    </xdr:from>
    <xdr:to>
      <xdr:col>10</xdr:col>
      <xdr:colOff>114300</xdr:colOff>
      <xdr:row>97</xdr:row>
      <xdr:rowOff>64001</xdr:rowOff>
    </xdr:to>
    <xdr:cxnSp macro="">
      <xdr:nvCxnSpPr>
        <xdr:cNvPr id="244" name="直線コネクタ 243"/>
        <xdr:cNvCxnSpPr/>
      </xdr:nvCxnSpPr>
      <xdr:spPr>
        <a:xfrm>
          <a:off x="1130300" y="16674044"/>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910</xdr:rowOff>
    </xdr:from>
    <xdr:to>
      <xdr:col>24</xdr:col>
      <xdr:colOff>114300</xdr:colOff>
      <xdr:row>97</xdr:row>
      <xdr:rowOff>102510</xdr:rowOff>
    </xdr:to>
    <xdr:sp macro="" textlink="">
      <xdr:nvSpPr>
        <xdr:cNvPr id="254" name="楕円 253"/>
        <xdr:cNvSpPr/>
      </xdr:nvSpPr>
      <xdr:spPr>
        <a:xfrm>
          <a:off x="4584700" y="166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150787</xdr:rowOff>
    </xdr:from>
    <xdr:ext cx="534377" cy="259045"/>
    <xdr:sp macro="" textlink="">
      <xdr:nvSpPr>
        <xdr:cNvPr id="255" name="衛生費該当値テキスト"/>
        <xdr:cNvSpPr txBox="1"/>
      </xdr:nvSpPr>
      <xdr:spPr>
        <a:xfrm>
          <a:off x="4686300" y="166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16303</xdr:rowOff>
    </xdr:from>
    <xdr:to>
      <xdr:col>20</xdr:col>
      <xdr:colOff>38100</xdr:colOff>
      <xdr:row>97</xdr:row>
      <xdr:rowOff>117903</xdr:rowOff>
    </xdr:to>
    <xdr:sp macro="" textlink="">
      <xdr:nvSpPr>
        <xdr:cNvPr id="256" name="楕円 255"/>
        <xdr:cNvSpPr/>
      </xdr:nvSpPr>
      <xdr:spPr>
        <a:xfrm>
          <a:off x="3746500" y="166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109030</xdr:rowOff>
    </xdr:from>
    <xdr:ext cx="534377" cy="259045"/>
    <xdr:sp macro="" textlink="">
      <xdr:nvSpPr>
        <xdr:cNvPr id="257" name="テキスト ボックス 256"/>
        <xdr:cNvSpPr txBox="1"/>
      </xdr:nvSpPr>
      <xdr:spPr>
        <a:xfrm>
          <a:off x="3530111" y="1673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169258</xdr:rowOff>
    </xdr:from>
    <xdr:to>
      <xdr:col>15</xdr:col>
      <xdr:colOff>101600</xdr:colOff>
      <xdr:row>97</xdr:row>
      <xdr:rowOff>99408</xdr:rowOff>
    </xdr:to>
    <xdr:sp macro="" textlink="">
      <xdr:nvSpPr>
        <xdr:cNvPr id="258" name="楕円 257"/>
        <xdr:cNvSpPr/>
      </xdr:nvSpPr>
      <xdr:spPr>
        <a:xfrm>
          <a:off x="2857500" y="166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90535</xdr:rowOff>
    </xdr:from>
    <xdr:ext cx="534377" cy="259045"/>
    <xdr:sp macro="" textlink="">
      <xdr:nvSpPr>
        <xdr:cNvPr id="259" name="テキスト ボックス 258"/>
        <xdr:cNvSpPr txBox="1"/>
      </xdr:nvSpPr>
      <xdr:spPr>
        <a:xfrm>
          <a:off x="2641111" y="1672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13201</xdr:rowOff>
    </xdr:from>
    <xdr:to>
      <xdr:col>10</xdr:col>
      <xdr:colOff>165100</xdr:colOff>
      <xdr:row>97</xdr:row>
      <xdr:rowOff>114801</xdr:rowOff>
    </xdr:to>
    <xdr:sp macro="" textlink="">
      <xdr:nvSpPr>
        <xdr:cNvPr id="260" name="楕円 259"/>
        <xdr:cNvSpPr/>
      </xdr:nvSpPr>
      <xdr:spPr>
        <a:xfrm>
          <a:off x="1968500" y="166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105928</xdr:rowOff>
    </xdr:from>
    <xdr:ext cx="534377" cy="259045"/>
    <xdr:sp macro="" textlink="">
      <xdr:nvSpPr>
        <xdr:cNvPr id="261" name="テキスト ボックス 260"/>
        <xdr:cNvSpPr txBox="1"/>
      </xdr:nvSpPr>
      <xdr:spPr>
        <a:xfrm>
          <a:off x="1752111" y="167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164044</xdr:rowOff>
    </xdr:from>
    <xdr:to>
      <xdr:col>6</xdr:col>
      <xdr:colOff>38100</xdr:colOff>
      <xdr:row>97</xdr:row>
      <xdr:rowOff>94194</xdr:rowOff>
    </xdr:to>
    <xdr:sp macro="" textlink="">
      <xdr:nvSpPr>
        <xdr:cNvPr id="262" name="楕円 261"/>
        <xdr:cNvSpPr/>
      </xdr:nvSpPr>
      <xdr:spPr>
        <a:xfrm>
          <a:off x="1079500" y="166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85321</xdr:rowOff>
    </xdr:from>
    <xdr:ext cx="534377" cy="259045"/>
    <xdr:sp macro="" textlink="">
      <xdr:nvSpPr>
        <xdr:cNvPr id="263" name="テキスト ボックス 262"/>
        <xdr:cNvSpPr txBox="1"/>
      </xdr:nvSpPr>
      <xdr:spPr>
        <a:xfrm>
          <a:off x="863111" y="167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63936</xdr:rowOff>
    </xdr:from>
    <xdr:to>
      <xdr:col>55</xdr:col>
      <xdr:colOff>0</xdr:colOff>
      <xdr:row>38</xdr:row>
      <xdr:rowOff>92673</xdr:rowOff>
    </xdr:to>
    <xdr:cxnSp macro="">
      <xdr:nvCxnSpPr>
        <xdr:cNvPr id="294" name="直線コネクタ 293"/>
        <xdr:cNvCxnSpPr/>
      </xdr:nvCxnSpPr>
      <xdr:spPr>
        <a:xfrm>
          <a:off x="9639300" y="6579036"/>
          <a:ext cx="838200" cy="2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45974</xdr:rowOff>
    </xdr:from>
    <xdr:to>
      <xdr:col>50</xdr:col>
      <xdr:colOff>114300</xdr:colOff>
      <xdr:row>38</xdr:row>
      <xdr:rowOff>63936</xdr:rowOff>
    </xdr:to>
    <xdr:cxnSp macro="">
      <xdr:nvCxnSpPr>
        <xdr:cNvPr id="297" name="直線コネクタ 296"/>
        <xdr:cNvCxnSpPr/>
      </xdr:nvCxnSpPr>
      <xdr:spPr>
        <a:xfrm>
          <a:off x="8750300" y="65610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34217</xdr:rowOff>
    </xdr:from>
    <xdr:to>
      <xdr:col>45</xdr:col>
      <xdr:colOff>177800</xdr:colOff>
      <xdr:row>38</xdr:row>
      <xdr:rowOff>45974</xdr:rowOff>
    </xdr:to>
    <xdr:cxnSp macro="">
      <xdr:nvCxnSpPr>
        <xdr:cNvPr id="300" name="直線コネクタ 299"/>
        <xdr:cNvCxnSpPr/>
      </xdr:nvCxnSpPr>
      <xdr:spPr>
        <a:xfrm>
          <a:off x="7861300" y="654931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20175</xdr:rowOff>
    </xdr:from>
    <xdr:to>
      <xdr:col>41</xdr:col>
      <xdr:colOff>50800</xdr:colOff>
      <xdr:row>38</xdr:row>
      <xdr:rowOff>34217</xdr:rowOff>
    </xdr:to>
    <xdr:cxnSp macro="">
      <xdr:nvCxnSpPr>
        <xdr:cNvPr id="303" name="直線コネクタ 302"/>
        <xdr:cNvCxnSpPr/>
      </xdr:nvCxnSpPr>
      <xdr:spPr>
        <a:xfrm>
          <a:off x="6972300" y="653527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41873</xdr:rowOff>
    </xdr:from>
    <xdr:to>
      <xdr:col>55</xdr:col>
      <xdr:colOff>50800</xdr:colOff>
      <xdr:row>38</xdr:row>
      <xdr:rowOff>143473</xdr:rowOff>
    </xdr:to>
    <xdr:sp macro="" textlink="">
      <xdr:nvSpPr>
        <xdr:cNvPr id="313" name="楕円 312"/>
        <xdr:cNvSpPr/>
      </xdr:nvSpPr>
      <xdr:spPr>
        <a:xfrm>
          <a:off x="104267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20300</xdr:rowOff>
    </xdr:from>
    <xdr:ext cx="378565" cy="259045"/>
    <xdr:sp macro="" textlink="">
      <xdr:nvSpPr>
        <xdr:cNvPr id="314" name="労働費該当値テキスト"/>
        <xdr:cNvSpPr txBox="1"/>
      </xdr:nvSpPr>
      <xdr:spPr>
        <a:xfrm>
          <a:off x="10528300" y="653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13136</xdr:rowOff>
    </xdr:from>
    <xdr:to>
      <xdr:col>50</xdr:col>
      <xdr:colOff>165100</xdr:colOff>
      <xdr:row>38</xdr:row>
      <xdr:rowOff>114736</xdr:rowOff>
    </xdr:to>
    <xdr:sp macro="" textlink="">
      <xdr:nvSpPr>
        <xdr:cNvPr id="315" name="楕円 314"/>
        <xdr:cNvSpPr/>
      </xdr:nvSpPr>
      <xdr:spPr>
        <a:xfrm>
          <a:off x="9588500" y="6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105863</xdr:rowOff>
    </xdr:from>
    <xdr:ext cx="378565" cy="259045"/>
    <xdr:sp macro="" textlink="">
      <xdr:nvSpPr>
        <xdr:cNvPr id="316" name="テキスト ボックス 315"/>
        <xdr:cNvSpPr txBox="1"/>
      </xdr:nvSpPr>
      <xdr:spPr>
        <a:xfrm>
          <a:off x="9450017" y="662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166624</xdr:rowOff>
    </xdr:from>
    <xdr:to>
      <xdr:col>46</xdr:col>
      <xdr:colOff>38100</xdr:colOff>
      <xdr:row>38</xdr:row>
      <xdr:rowOff>96774</xdr:rowOff>
    </xdr:to>
    <xdr:sp macro="" textlink="">
      <xdr:nvSpPr>
        <xdr:cNvPr id="317" name="楕円 316"/>
        <xdr:cNvSpPr/>
      </xdr:nvSpPr>
      <xdr:spPr>
        <a:xfrm>
          <a:off x="8699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87901</xdr:rowOff>
    </xdr:from>
    <xdr:ext cx="378565" cy="259045"/>
    <xdr:sp macro="" textlink="">
      <xdr:nvSpPr>
        <xdr:cNvPr id="318" name="テキスト ボックス 317"/>
        <xdr:cNvSpPr txBox="1"/>
      </xdr:nvSpPr>
      <xdr:spPr>
        <a:xfrm>
          <a:off x="8561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154867</xdr:rowOff>
    </xdr:from>
    <xdr:to>
      <xdr:col>41</xdr:col>
      <xdr:colOff>101600</xdr:colOff>
      <xdr:row>38</xdr:row>
      <xdr:rowOff>85017</xdr:rowOff>
    </xdr:to>
    <xdr:sp macro="" textlink="">
      <xdr:nvSpPr>
        <xdr:cNvPr id="319" name="楕円 318"/>
        <xdr:cNvSpPr/>
      </xdr:nvSpPr>
      <xdr:spPr>
        <a:xfrm>
          <a:off x="7810500" y="64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76144</xdr:rowOff>
    </xdr:from>
    <xdr:ext cx="378565" cy="259045"/>
    <xdr:sp macro="" textlink="">
      <xdr:nvSpPr>
        <xdr:cNvPr id="320" name="テキスト ボックス 319"/>
        <xdr:cNvSpPr txBox="1"/>
      </xdr:nvSpPr>
      <xdr:spPr>
        <a:xfrm>
          <a:off x="7672017" y="6591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140825</xdr:rowOff>
    </xdr:from>
    <xdr:to>
      <xdr:col>36</xdr:col>
      <xdr:colOff>165100</xdr:colOff>
      <xdr:row>38</xdr:row>
      <xdr:rowOff>70975</xdr:rowOff>
    </xdr:to>
    <xdr:sp macro="" textlink="">
      <xdr:nvSpPr>
        <xdr:cNvPr id="321" name="楕円 320"/>
        <xdr:cNvSpPr/>
      </xdr:nvSpPr>
      <xdr:spPr>
        <a:xfrm>
          <a:off x="6921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87502</xdr:rowOff>
    </xdr:from>
    <xdr:ext cx="378565" cy="259045"/>
    <xdr:sp macro="" textlink="">
      <xdr:nvSpPr>
        <xdr:cNvPr id="322" name="テキスト ボックス 321"/>
        <xdr:cNvSpPr txBox="1"/>
      </xdr:nvSpPr>
      <xdr:spPr>
        <a:xfrm>
          <a:off x="6783017" y="62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27028</xdr:rowOff>
    </xdr:from>
    <xdr:to>
      <xdr:col>55</xdr:col>
      <xdr:colOff>0</xdr:colOff>
      <xdr:row>58</xdr:row>
      <xdr:rowOff>45512</xdr:rowOff>
    </xdr:to>
    <xdr:cxnSp macro="">
      <xdr:nvCxnSpPr>
        <xdr:cNvPr id="349" name="直線コネクタ 348"/>
        <xdr:cNvCxnSpPr/>
      </xdr:nvCxnSpPr>
      <xdr:spPr>
        <a:xfrm>
          <a:off x="9639300" y="9971128"/>
          <a:ext cx="8382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4867</xdr:rowOff>
    </xdr:from>
    <xdr:to>
      <xdr:col>50</xdr:col>
      <xdr:colOff>114300</xdr:colOff>
      <xdr:row>58</xdr:row>
      <xdr:rowOff>27028</xdr:rowOff>
    </xdr:to>
    <xdr:cxnSp macro="">
      <xdr:nvCxnSpPr>
        <xdr:cNvPr id="352" name="直線コネクタ 351"/>
        <xdr:cNvCxnSpPr/>
      </xdr:nvCxnSpPr>
      <xdr:spPr>
        <a:xfrm>
          <a:off x="8750300" y="9948967"/>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226</xdr:rowOff>
    </xdr:from>
    <xdr:to>
      <xdr:col>45</xdr:col>
      <xdr:colOff>177800</xdr:colOff>
      <xdr:row>58</xdr:row>
      <xdr:rowOff>4867</xdr:rowOff>
    </xdr:to>
    <xdr:cxnSp macro="">
      <xdr:nvCxnSpPr>
        <xdr:cNvPr id="355" name="直線コネクタ 354"/>
        <xdr:cNvCxnSpPr/>
      </xdr:nvCxnSpPr>
      <xdr:spPr>
        <a:xfrm>
          <a:off x="7861300" y="9944326"/>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167612</xdr:rowOff>
    </xdr:from>
    <xdr:to>
      <xdr:col>41</xdr:col>
      <xdr:colOff>50800</xdr:colOff>
      <xdr:row>58</xdr:row>
      <xdr:rowOff>226</xdr:rowOff>
    </xdr:to>
    <xdr:cxnSp macro="">
      <xdr:nvCxnSpPr>
        <xdr:cNvPr id="358" name="直線コネクタ 357"/>
        <xdr:cNvCxnSpPr/>
      </xdr:nvCxnSpPr>
      <xdr:spPr>
        <a:xfrm>
          <a:off x="6972300" y="994026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166162</xdr:rowOff>
    </xdr:from>
    <xdr:to>
      <xdr:col>55</xdr:col>
      <xdr:colOff>50800</xdr:colOff>
      <xdr:row>58</xdr:row>
      <xdr:rowOff>96312</xdr:rowOff>
    </xdr:to>
    <xdr:sp macro="" textlink="">
      <xdr:nvSpPr>
        <xdr:cNvPr id="368" name="楕円 367"/>
        <xdr:cNvSpPr/>
      </xdr:nvSpPr>
      <xdr:spPr>
        <a:xfrm>
          <a:off x="10426700" y="99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81089</xdr:rowOff>
    </xdr:from>
    <xdr:ext cx="534377" cy="259045"/>
    <xdr:sp macro="" textlink="">
      <xdr:nvSpPr>
        <xdr:cNvPr id="369" name="農林水産業費該当値テキスト"/>
        <xdr:cNvSpPr txBox="1"/>
      </xdr:nvSpPr>
      <xdr:spPr>
        <a:xfrm>
          <a:off x="10528300" y="98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147678</xdr:rowOff>
    </xdr:from>
    <xdr:to>
      <xdr:col>50</xdr:col>
      <xdr:colOff>165100</xdr:colOff>
      <xdr:row>58</xdr:row>
      <xdr:rowOff>77828</xdr:rowOff>
    </xdr:to>
    <xdr:sp macro="" textlink="">
      <xdr:nvSpPr>
        <xdr:cNvPr id="370" name="楕円 369"/>
        <xdr:cNvSpPr/>
      </xdr:nvSpPr>
      <xdr:spPr>
        <a:xfrm>
          <a:off x="9588500" y="99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68955</xdr:rowOff>
    </xdr:from>
    <xdr:ext cx="534377" cy="259045"/>
    <xdr:sp macro="" textlink="">
      <xdr:nvSpPr>
        <xdr:cNvPr id="371" name="テキスト ボックス 370"/>
        <xdr:cNvSpPr txBox="1"/>
      </xdr:nvSpPr>
      <xdr:spPr>
        <a:xfrm>
          <a:off x="9372111" y="100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125517</xdr:rowOff>
    </xdr:from>
    <xdr:to>
      <xdr:col>46</xdr:col>
      <xdr:colOff>38100</xdr:colOff>
      <xdr:row>58</xdr:row>
      <xdr:rowOff>55667</xdr:rowOff>
    </xdr:to>
    <xdr:sp macro="" textlink="">
      <xdr:nvSpPr>
        <xdr:cNvPr id="372" name="楕円 371"/>
        <xdr:cNvSpPr/>
      </xdr:nvSpPr>
      <xdr:spPr>
        <a:xfrm>
          <a:off x="8699500" y="98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46794</xdr:rowOff>
    </xdr:from>
    <xdr:ext cx="534377" cy="259045"/>
    <xdr:sp macro="" textlink="">
      <xdr:nvSpPr>
        <xdr:cNvPr id="373" name="テキスト ボックス 372"/>
        <xdr:cNvSpPr txBox="1"/>
      </xdr:nvSpPr>
      <xdr:spPr>
        <a:xfrm>
          <a:off x="8483111" y="99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120876</xdr:rowOff>
    </xdr:from>
    <xdr:to>
      <xdr:col>41</xdr:col>
      <xdr:colOff>101600</xdr:colOff>
      <xdr:row>58</xdr:row>
      <xdr:rowOff>51026</xdr:rowOff>
    </xdr:to>
    <xdr:sp macro="" textlink="">
      <xdr:nvSpPr>
        <xdr:cNvPr id="374" name="楕円 373"/>
        <xdr:cNvSpPr/>
      </xdr:nvSpPr>
      <xdr:spPr>
        <a:xfrm>
          <a:off x="7810500" y="98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42153</xdr:rowOff>
    </xdr:from>
    <xdr:ext cx="534377" cy="259045"/>
    <xdr:sp macro="" textlink="">
      <xdr:nvSpPr>
        <xdr:cNvPr id="375" name="テキスト ボックス 374"/>
        <xdr:cNvSpPr txBox="1"/>
      </xdr:nvSpPr>
      <xdr:spPr>
        <a:xfrm>
          <a:off x="7594111" y="998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116812</xdr:rowOff>
    </xdr:from>
    <xdr:to>
      <xdr:col>36</xdr:col>
      <xdr:colOff>165100</xdr:colOff>
      <xdr:row>58</xdr:row>
      <xdr:rowOff>46962</xdr:rowOff>
    </xdr:to>
    <xdr:sp macro="" textlink="">
      <xdr:nvSpPr>
        <xdr:cNvPr id="376" name="楕円 375"/>
        <xdr:cNvSpPr/>
      </xdr:nvSpPr>
      <xdr:spPr>
        <a:xfrm>
          <a:off x="6921500" y="9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38089</xdr:rowOff>
    </xdr:from>
    <xdr:ext cx="534377" cy="259045"/>
    <xdr:sp macro="" textlink="">
      <xdr:nvSpPr>
        <xdr:cNvPr id="377" name="テキスト ボックス 376"/>
        <xdr:cNvSpPr txBox="1"/>
      </xdr:nvSpPr>
      <xdr:spPr>
        <a:xfrm>
          <a:off x="6705111" y="998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111685</xdr:rowOff>
    </xdr:from>
    <xdr:to>
      <xdr:col>55</xdr:col>
      <xdr:colOff>0</xdr:colOff>
      <xdr:row>77</xdr:row>
      <xdr:rowOff>148427</xdr:rowOff>
    </xdr:to>
    <xdr:cxnSp macro="">
      <xdr:nvCxnSpPr>
        <xdr:cNvPr id="402" name="直線コネクタ 401"/>
        <xdr:cNvCxnSpPr/>
      </xdr:nvCxnSpPr>
      <xdr:spPr>
        <a:xfrm flipV="1">
          <a:off x="9639300" y="13313335"/>
          <a:ext cx="8382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148427</xdr:rowOff>
    </xdr:from>
    <xdr:to>
      <xdr:col>50</xdr:col>
      <xdr:colOff>114300</xdr:colOff>
      <xdr:row>77</xdr:row>
      <xdr:rowOff>163674</xdr:rowOff>
    </xdr:to>
    <xdr:cxnSp macro="">
      <xdr:nvCxnSpPr>
        <xdr:cNvPr id="405" name="直線コネクタ 404"/>
        <xdr:cNvCxnSpPr/>
      </xdr:nvCxnSpPr>
      <xdr:spPr>
        <a:xfrm flipV="1">
          <a:off x="8750300" y="13350077"/>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160840</xdr:rowOff>
    </xdr:from>
    <xdr:to>
      <xdr:col>45</xdr:col>
      <xdr:colOff>177800</xdr:colOff>
      <xdr:row>77</xdr:row>
      <xdr:rowOff>163674</xdr:rowOff>
    </xdr:to>
    <xdr:cxnSp macro="">
      <xdr:nvCxnSpPr>
        <xdr:cNvPr id="408" name="直線コネクタ 407"/>
        <xdr:cNvCxnSpPr/>
      </xdr:nvCxnSpPr>
      <xdr:spPr>
        <a:xfrm>
          <a:off x="7861300" y="13362490"/>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160840</xdr:rowOff>
    </xdr:from>
    <xdr:to>
      <xdr:col>41</xdr:col>
      <xdr:colOff>50800</xdr:colOff>
      <xdr:row>77</xdr:row>
      <xdr:rowOff>164354</xdr:rowOff>
    </xdr:to>
    <xdr:cxnSp macro="">
      <xdr:nvCxnSpPr>
        <xdr:cNvPr id="411" name="直線コネクタ 410"/>
        <xdr:cNvCxnSpPr/>
      </xdr:nvCxnSpPr>
      <xdr:spPr>
        <a:xfrm flipV="1">
          <a:off x="6972300" y="13362490"/>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60885</xdr:rowOff>
    </xdr:from>
    <xdr:to>
      <xdr:col>55</xdr:col>
      <xdr:colOff>50800</xdr:colOff>
      <xdr:row>77</xdr:row>
      <xdr:rowOff>162485</xdr:rowOff>
    </xdr:to>
    <xdr:sp macro="" textlink="">
      <xdr:nvSpPr>
        <xdr:cNvPr id="421" name="楕円 420"/>
        <xdr:cNvSpPr/>
      </xdr:nvSpPr>
      <xdr:spPr>
        <a:xfrm>
          <a:off x="104267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147262</xdr:rowOff>
    </xdr:from>
    <xdr:ext cx="534377" cy="259045"/>
    <xdr:sp macro="" textlink="">
      <xdr:nvSpPr>
        <xdr:cNvPr id="422" name="商工費該当値テキスト"/>
        <xdr:cNvSpPr txBox="1"/>
      </xdr:nvSpPr>
      <xdr:spPr>
        <a:xfrm>
          <a:off x="10528300" y="1317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97627</xdr:rowOff>
    </xdr:from>
    <xdr:to>
      <xdr:col>50</xdr:col>
      <xdr:colOff>165100</xdr:colOff>
      <xdr:row>78</xdr:row>
      <xdr:rowOff>27777</xdr:rowOff>
    </xdr:to>
    <xdr:sp macro="" textlink="">
      <xdr:nvSpPr>
        <xdr:cNvPr id="423" name="楕円 422"/>
        <xdr:cNvSpPr/>
      </xdr:nvSpPr>
      <xdr:spPr>
        <a:xfrm>
          <a:off x="9588500" y="132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18904</xdr:rowOff>
    </xdr:from>
    <xdr:ext cx="469744" cy="259045"/>
    <xdr:sp macro="" textlink="">
      <xdr:nvSpPr>
        <xdr:cNvPr id="424" name="テキスト ボックス 423"/>
        <xdr:cNvSpPr txBox="1"/>
      </xdr:nvSpPr>
      <xdr:spPr>
        <a:xfrm>
          <a:off x="9404428" y="1339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112874</xdr:rowOff>
    </xdr:from>
    <xdr:to>
      <xdr:col>46</xdr:col>
      <xdr:colOff>38100</xdr:colOff>
      <xdr:row>78</xdr:row>
      <xdr:rowOff>43024</xdr:rowOff>
    </xdr:to>
    <xdr:sp macro="" textlink="">
      <xdr:nvSpPr>
        <xdr:cNvPr id="425" name="楕円 424"/>
        <xdr:cNvSpPr/>
      </xdr:nvSpPr>
      <xdr:spPr>
        <a:xfrm>
          <a:off x="8699500" y="133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34151</xdr:rowOff>
    </xdr:from>
    <xdr:ext cx="469744" cy="259045"/>
    <xdr:sp macro="" textlink="">
      <xdr:nvSpPr>
        <xdr:cNvPr id="426" name="テキスト ボックス 425"/>
        <xdr:cNvSpPr txBox="1"/>
      </xdr:nvSpPr>
      <xdr:spPr>
        <a:xfrm>
          <a:off x="8515428" y="1340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110040</xdr:rowOff>
    </xdr:from>
    <xdr:to>
      <xdr:col>41</xdr:col>
      <xdr:colOff>101600</xdr:colOff>
      <xdr:row>78</xdr:row>
      <xdr:rowOff>40190</xdr:rowOff>
    </xdr:to>
    <xdr:sp macro="" textlink="">
      <xdr:nvSpPr>
        <xdr:cNvPr id="427" name="楕円 426"/>
        <xdr:cNvSpPr/>
      </xdr:nvSpPr>
      <xdr:spPr>
        <a:xfrm>
          <a:off x="7810500" y="133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31317</xdr:rowOff>
    </xdr:from>
    <xdr:ext cx="469744" cy="259045"/>
    <xdr:sp macro="" textlink="">
      <xdr:nvSpPr>
        <xdr:cNvPr id="428" name="テキスト ボックス 427"/>
        <xdr:cNvSpPr txBox="1"/>
      </xdr:nvSpPr>
      <xdr:spPr>
        <a:xfrm>
          <a:off x="7626428" y="1340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113554</xdr:rowOff>
    </xdr:from>
    <xdr:to>
      <xdr:col>36</xdr:col>
      <xdr:colOff>165100</xdr:colOff>
      <xdr:row>78</xdr:row>
      <xdr:rowOff>43704</xdr:rowOff>
    </xdr:to>
    <xdr:sp macro="" textlink="">
      <xdr:nvSpPr>
        <xdr:cNvPr id="429" name="楕円 428"/>
        <xdr:cNvSpPr/>
      </xdr:nvSpPr>
      <xdr:spPr>
        <a:xfrm>
          <a:off x="6921500" y="133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34831</xdr:rowOff>
    </xdr:from>
    <xdr:ext cx="469744" cy="259045"/>
    <xdr:sp macro="" textlink="">
      <xdr:nvSpPr>
        <xdr:cNvPr id="430" name="テキスト ボックス 429"/>
        <xdr:cNvSpPr txBox="1"/>
      </xdr:nvSpPr>
      <xdr:spPr>
        <a:xfrm>
          <a:off x="6737428" y="134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159327</xdr:rowOff>
    </xdr:from>
    <xdr:to>
      <xdr:col>55</xdr:col>
      <xdr:colOff>0</xdr:colOff>
      <xdr:row>96</xdr:row>
      <xdr:rowOff>27936</xdr:rowOff>
    </xdr:to>
    <xdr:cxnSp macro="">
      <xdr:nvCxnSpPr>
        <xdr:cNvPr id="461" name="直線コネクタ 460"/>
        <xdr:cNvCxnSpPr/>
      </xdr:nvCxnSpPr>
      <xdr:spPr>
        <a:xfrm flipV="1">
          <a:off x="9639300" y="16275627"/>
          <a:ext cx="838200" cy="21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148986</xdr:rowOff>
    </xdr:from>
    <xdr:to>
      <xdr:col>50</xdr:col>
      <xdr:colOff>114300</xdr:colOff>
      <xdr:row>96</xdr:row>
      <xdr:rowOff>27936</xdr:rowOff>
    </xdr:to>
    <xdr:cxnSp macro="">
      <xdr:nvCxnSpPr>
        <xdr:cNvPr id="464" name="直線コネクタ 463"/>
        <xdr:cNvCxnSpPr/>
      </xdr:nvCxnSpPr>
      <xdr:spPr>
        <a:xfrm>
          <a:off x="8750300" y="16436736"/>
          <a:ext cx="889000" cy="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91825</xdr:rowOff>
    </xdr:from>
    <xdr:to>
      <xdr:col>45</xdr:col>
      <xdr:colOff>177800</xdr:colOff>
      <xdr:row>95</xdr:row>
      <xdr:rowOff>148986</xdr:rowOff>
    </xdr:to>
    <xdr:cxnSp macro="">
      <xdr:nvCxnSpPr>
        <xdr:cNvPr id="467" name="直線コネクタ 466"/>
        <xdr:cNvCxnSpPr/>
      </xdr:nvCxnSpPr>
      <xdr:spPr>
        <a:xfrm>
          <a:off x="7861300" y="16379575"/>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91825</xdr:rowOff>
    </xdr:from>
    <xdr:to>
      <xdr:col>41</xdr:col>
      <xdr:colOff>50800</xdr:colOff>
      <xdr:row>95</xdr:row>
      <xdr:rowOff>114184</xdr:rowOff>
    </xdr:to>
    <xdr:cxnSp macro="">
      <xdr:nvCxnSpPr>
        <xdr:cNvPr id="470" name="直線コネクタ 469"/>
        <xdr:cNvCxnSpPr/>
      </xdr:nvCxnSpPr>
      <xdr:spPr>
        <a:xfrm flipV="1">
          <a:off x="6972300" y="16379575"/>
          <a:ext cx="889000" cy="2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108527</xdr:rowOff>
    </xdr:from>
    <xdr:to>
      <xdr:col>55</xdr:col>
      <xdr:colOff>50800</xdr:colOff>
      <xdr:row>95</xdr:row>
      <xdr:rowOff>38677</xdr:rowOff>
    </xdr:to>
    <xdr:sp macro="" textlink="">
      <xdr:nvSpPr>
        <xdr:cNvPr id="480" name="楕円 479"/>
        <xdr:cNvSpPr/>
      </xdr:nvSpPr>
      <xdr:spPr>
        <a:xfrm>
          <a:off x="10426700" y="16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131404</xdr:rowOff>
    </xdr:from>
    <xdr:ext cx="534377" cy="259045"/>
    <xdr:sp macro="" textlink="">
      <xdr:nvSpPr>
        <xdr:cNvPr id="481" name="土木費該当値テキスト"/>
        <xdr:cNvSpPr txBox="1"/>
      </xdr:nvSpPr>
      <xdr:spPr>
        <a:xfrm>
          <a:off x="10528300" y="160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148586</xdr:rowOff>
    </xdr:from>
    <xdr:to>
      <xdr:col>50</xdr:col>
      <xdr:colOff>165100</xdr:colOff>
      <xdr:row>96</xdr:row>
      <xdr:rowOff>78736</xdr:rowOff>
    </xdr:to>
    <xdr:sp macro="" textlink="">
      <xdr:nvSpPr>
        <xdr:cNvPr id="482" name="楕円 481"/>
        <xdr:cNvSpPr/>
      </xdr:nvSpPr>
      <xdr:spPr>
        <a:xfrm>
          <a:off x="9588500" y="164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69863</xdr:rowOff>
    </xdr:from>
    <xdr:ext cx="534377" cy="259045"/>
    <xdr:sp macro="" textlink="">
      <xdr:nvSpPr>
        <xdr:cNvPr id="483" name="テキスト ボックス 482"/>
        <xdr:cNvSpPr txBox="1"/>
      </xdr:nvSpPr>
      <xdr:spPr>
        <a:xfrm>
          <a:off x="9372111" y="165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98186</xdr:rowOff>
    </xdr:from>
    <xdr:to>
      <xdr:col>46</xdr:col>
      <xdr:colOff>38100</xdr:colOff>
      <xdr:row>96</xdr:row>
      <xdr:rowOff>28336</xdr:rowOff>
    </xdr:to>
    <xdr:sp macro="" textlink="">
      <xdr:nvSpPr>
        <xdr:cNvPr id="484" name="楕円 483"/>
        <xdr:cNvSpPr/>
      </xdr:nvSpPr>
      <xdr:spPr>
        <a:xfrm>
          <a:off x="8699500" y="163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44863</xdr:rowOff>
    </xdr:from>
    <xdr:ext cx="534377" cy="259045"/>
    <xdr:sp macro="" textlink="">
      <xdr:nvSpPr>
        <xdr:cNvPr id="485" name="テキスト ボックス 484"/>
        <xdr:cNvSpPr txBox="1"/>
      </xdr:nvSpPr>
      <xdr:spPr>
        <a:xfrm>
          <a:off x="8483111" y="1616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41025</xdr:rowOff>
    </xdr:from>
    <xdr:to>
      <xdr:col>41</xdr:col>
      <xdr:colOff>101600</xdr:colOff>
      <xdr:row>95</xdr:row>
      <xdr:rowOff>142625</xdr:rowOff>
    </xdr:to>
    <xdr:sp macro="" textlink="">
      <xdr:nvSpPr>
        <xdr:cNvPr id="486" name="楕円 485"/>
        <xdr:cNvSpPr/>
      </xdr:nvSpPr>
      <xdr:spPr>
        <a:xfrm>
          <a:off x="7810500" y="163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159152</xdr:rowOff>
    </xdr:from>
    <xdr:ext cx="534377" cy="259045"/>
    <xdr:sp macro="" textlink="">
      <xdr:nvSpPr>
        <xdr:cNvPr id="487" name="テキスト ボックス 486"/>
        <xdr:cNvSpPr txBox="1"/>
      </xdr:nvSpPr>
      <xdr:spPr>
        <a:xfrm>
          <a:off x="7594111" y="1610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63384</xdr:rowOff>
    </xdr:from>
    <xdr:to>
      <xdr:col>36</xdr:col>
      <xdr:colOff>165100</xdr:colOff>
      <xdr:row>95</xdr:row>
      <xdr:rowOff>164984</xdr:rowOff>
    </xdr:to>
    <xdr:sp macro="" textlink="">
      <xdr:nvSpPr>
        <xdr:cNvPr id="488" name="楕円 487"/>
        <xdr:cNvSpPr/>
      </xdr:nvSpPr>
      <xdr:spPr>
        <a:xfrm>
          <a:off x="6921500" y="163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10061</xdr:rowOff>
    </xdr:from>
    <xdr:ext cx="534377" cy="259045"/>
    <xdr:sp macro="" textlink="">
      <xdr:nvSpPr>
        <xdr:cNvPr id="489" name="テキスト ボックス 488"/>
        <xdr:cNvSpPr txBox="1"/>
      </xdr:nvSpPr>
      <xdr:spPr>
        <a:xfrm>
          <a:off x="6705111" y="161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141251</xdr:rowOff>
    </xdr:from>
    <xdr:to>
      <xdr:col>85</xdr:col>
      <xdr:colOff>127000</xdr:colOff>
      <xdr:row>37</xdr:row>
      <xdr:rowOff>146444</xdr:rowOff>
    </xdr:to>
    <xdr:cxnSp macro="">
      <xdr:nvCxnSpPr>
        <xdr:cNvPr id="520" name="直線コネクタ 519"/>
        <xdr:cNvCxnSpPr/>
      </xdr:nvCxnSpPr>
      <xdr:spPr>
        <a:xfrm>
          <a:off x="15481300" y="6484901"/>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141251</xdr:rowOff>
    </xdr:from>
    <xdr:to>
      <xdr:col>81</xdr:col>
      <xdr:colOff>50800</xdr:colOff>
      <xdr:row>37</xdr:row>
      <xdr:rowOff>168585</xdr:rowOff>
    </xdr:to>
    <xdr:cxnSp macro="">
      <xdr:nvCxnSpPr>
        <xdr:cNvPr id="523" name="直線コネクタ 522"/>
        <xdr:cNvCxnSpPr/>
      </xdr:nvCxnSpPr>
      <xdr:spPr>
        <a:xfrm flipV="1">
          <a:off x="14592300" y="6484901"/>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164226</xdr:rowOff>
    </xdr:from>
    <xdr:to>
      <xdr:col>76</xdr:col>
      <xdr:colOff>114300</xdr:colOff>
      <xdr:row>37</xdr:row>
      <xdr:rowOff>168585</xdr:rowOff>
    </xdr:to>
    <xdr:cxnSp macro="">
      <xdr:nvCxnSpPr>
        <xdr:cNvPr id="526" name="直線コネクタ 525"/>
        <xdr:cNvCxnSpPr/>
      </xdr:nvCxnSpPr>
      <xdr:spPr>
        <a:xfrm>
          <a:off x="13703300" y="6507876"/>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164226</xdr:rowOff>
    </xdr:from>
    <xdr:to>
      <xdr:col>71</xdr:col>
      <xdr:colOff>177800</xdr:colOff>
      <xdr:row>37</xdr:row>
      <xdr:rowOff>170871</xdr:rowOff>
    </xdr:to>
    <xdr:cxnSp macro="">
      <xdr:nvCxnSpPr>
        <xdr:cNvPr id="529" name="直線コネクタ 528"/>
        <xdr:cNvCxnSpPr/>
      </xdr:nvCxnSpPr>
      <xdr:spPr>
        <a:xfrm flipV="1">
          <a:off x="12814300" y="6507876"/>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95644</xdr:rowOff>
    </xdr:from>
    <xdr:to>
      <xdr:col>85</xdr:col>
      <xdr:colOff>177800</xdr:colOff>
      <xdr:row>38</xdr:row>
      <xdr:rowOff>25794</xdr:rowOff>
    </xdr:to>
    <xdr:sp macro="" textlink="">
      <xdr:nvSpPr>
        <xdr:cNvPr id="539" name="楕円 538"/>
        <xdr:cNvSpPr/>
      </xdr:nvSpPr>
      <xdr:spPr>
        <a:xfrm>
          <a:off x="16268700" y="64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10571</xdr:rowOff>
    </xdr:from>
    <xdr:ext cx="534377" cy="259045"/>
    <xdr:sp macro="" textlink="">
      <xdr:nvSpPr>
        <xdr:cNvPr id="540" name="消防費該当値テキスト"/>
        <xdr:cNvSpPr txBox="1"/>
      </xdr:nvSpPr>
      <xdr:spPr>
        <a:xfrm>
          <a:off x="16370300" y="63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90451</xdr:rowOff>
    </xdr:from>
    <xdr:to>
      <xdr:col>81</xdr:col>
      <xdr:colOff>101600</xdr:colOff>
      <xdr:row>38</xdr:row>
      <xdr:rowOff>20601</xdr:rowOff>
    </xdr:to>
    <xdr:sp macro="" textlink="">
      <xdr:nvSpPr>
        <xdr:cNvPr id="541" name="楕円 540"/>
        <xdr:cNvSpPr/>
      </xdr:nvSpPr>
      <xdr:spPr>
        <a:xfrm>
          <a:off x="15430500" y="6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11728</xdr:rowOff>
    </xdr:from>
    <xdr:ext cx="534377" cy="259045"/>
    <xdr:sp macro="" textlink="">
      <xdr:nvSpPr>
        <xdr:cNvPr id="542" name="テキスト ボックス 541"/>
        <xdr:cNvSpPr txBox="1"/>
      </xdr:nvSpPr>
      <xdr:spPr>
        <a:xfrm>
          <a:off x="15214111" y="652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117785</xdr:rowOff>
    </xdr:from>
    <xdr:to>
      <xdr:col>76</xdr:col>
      <xdr:colOff>165100</xdr:colOff>
      <xdr:row>38</xdr:row>
      <xdr:rowOff>47935</xdr:rowOff>
    </xdr:to>
    <xdr:sp macro="" textlink="">
      <xdr:nvSpPr>
        <xdr:cNvPr id="543" name="楕円 542"/>
        <xdr:cNvSpPr/>
      </xdr:nvSpPr>
      <xdr:spPr>
        <a:xfrm>
          <a:off x="14541500" y="64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39062</xdr:rowOff>
    </xdr:from>
    <xdr:ext cx="534377" cy="259045"/>
    <xdr:sp macro="" textlink="">
      <xdr:nvSpPr>
        <xdr:cNvPr id="544" name="テキスト ボックス 543"/>
        <xdr:cNvSpPr txBox="1"/>
      </xdr:nvSpPr>
      <xdr:spPr>
        <a:xfrm>
          <a:off x="14325111" y="655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113426</xdr:rowOff>
    </xdr:from>
    <xdr:to>
      <xdr:col>72</xdr:col>
      <xdr:colOff>38100</xdr:colOff>
      <xdr:row>38</xdr:row>
      <xdr:rowOff>43576</xdr:rowOff>
    </xdr:to>
    <xdr:sp macro="" textlink="">
      <xdr:nvSpPr>
        <xdr:cNvPr id="545" name="楕円 544"/>
        <xdr:cNvSpPr/>
      </xdr:nvSpPr>
      <xdr:spPr>
        <a:xfrm>
          <a:off x="13652500" y="64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34703</xdr:rowOff>
    </xdr:from>
    <xdr:ext cx="534377" cy="259045"/>
    <xdr:sp macro="" textlink="">
      <xdr:nvSpPr>
        <xdr:cNvPr id="546" name="テキスト ボックス 545"/>
        <xdr:cNvSpPr txBox="1"/>
      </xdr:nvSpPr>
      <xdr:spPr>
        <a:xfrm>
          <a:off x="13436111" y="65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120071</xdr:rowOff>
    </xdr:from>
    <xdr:to>
      <xdr:col>67</xdr:col>
      <xdr:colOff>101600</xdr:colOff>
      <xdr:row>38</xdr:row>
      <xdr:rowOff>50222</xdr:rowOff>
    </xdr:to>
    <xdr:sp macro="" textlink="">
      <xdr:nvSpPr>
        <xdr:cNvPr id="547" name="楕円 546"/>
        <xdr:cNvSpPr/>
      </xdr:nvSpPr>
      <xdr:spPr>
        <a:xfrm>
          <a:off x="12763500" y="64637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41348</xdr:rowOff>
    </xdr:from>
    <xdr:ext cx="534377" cy="259045"/>
    <xdr:sp macro="" textlink="">
      <xdr:nvSpPr>
        <xdr:cNvPr id="548" name="テキスト ボックス 547"/>
        <xdr:cNvSpPr txBox="1"/>
      </xdr:nvSpPr>
      <xdr:spPr>
        <a:xfrm>
          <a:off x="12547111" y="6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132248</xdr:rowOff>
    </xdr:from>
    <xdr:to>
      <xdr:col>85</xdr:col>
      <xdr:colOff>127000</xdr:colOff>
      <xdr:row>56</xdr:row>
      <xdr:rowOff>142238</xdr:rowOff>
    </xdr:to>
    <xdr:cxnSp macro="">
      <xdr:nvCxnSpPr>
        <xdr:cNvPr id="577" name="直線コネクタ 576"/>
        <xdr:cNvCxnSpPr/>
      </xdr:nvCxnSpPr>
      <xdr:spPr>
        <a:xfrm flipV="1">
          <a:off x="15481300" y="9561998"/>
          <a:ext cx="838200" cy="18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82138</xdr:rowOff>
    </xdr:from>
    <xdr:to>
      <xdr:col>81</xdr:col>
      <xdr:colOff>50800</xdr:colOff>
      <xdr:row>56</xdr:row>
      <xdr:rowOff>142238</xdr:rowOff>
    </xdr:to>
    <xdr:cxnSp macro="">
      <xdr:nvCxnSpPr>
        <xdr:cNvPr id="580" name="直線コネクタ 579"/>
        <xdr:cNvCxnSpPr/>
      </xdr:nvCxnSpPr>
      <xdr:spPr>
        <a:xfrm>
          <a:off x="14592300" y="9683338"/>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25857</xdr:rowOff>
    </xdr:from>
    <xdr:to>
      <xdr:col>76</xdr:col>
      <xdr:colOff>114300</xdr:colOff>
      <xdr:row>56</xdr:row>
      <xdr:rowOff>82138</xdr:rowOff>
    </xdr:to>
    <xdr:cxnSp macro="">
      <xdr:nvCxnSpPr>
        <xdr:cNvPr id="583" name="直線コネクタ 582"/>
        <xdr:cNvCxnSpPr/>
      </xdr:nvCxnSpPr>
      <xdr:spPr>
        <a:xfrm>
          <a:off x="13703300" y="9627057"/>
          <a:ext cx="8890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25857</xdr:rowOff>
    </xdr:from>
    <xdr:to>
      <xdr:col>71</xdr:col>
      <xdr:colOff>177800</xdr:colOff>
      <xdr:row>56</xdr:row>
      <xdr:rowOff>59499</xdr:rowOff>
    </xdr:to>
    <xdr:cxnSp macro="">
      <xdr:nvCxnSpPr>
        <xdr:cNvPr id="586" name="直線コネクタ 585"/>
        <xdr:cNvCxnSpPr/>
      </xdr:nvCxnSpPr>
      <xdr:spPr>
        <a:xfrm flipV="1">
          <a:off x="12814300" y="9627057"/>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81448</xdr:rowOff>
    </xdr:from>
    <xdr:to>
      <xdr:col>85</xdr:col>
      <xdr:colOff>177800</xdr:colOff>
      <xdr:row>56</xdr:row>
      <xdr:rowOff>11598</xdr:rowOff>
    </xdr:to>
    <xdr:sp macro="" textlink="">
      <xdr:nvSpPr>
        <xdr:cNvPr id="596" name="楕円 595"/>
        <xdr:cNvSpPr/>
      </xdr:nvSpPr>
      <xdr:spPr>
        <a:xfrm>
          <a:off x="16268700" y="95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104325</xdr:rowOff>
    </xdr:from>
    <xdr:ext cx="534377" cy="259045"/>
    <xdr:sp macro="" textlink="">
      <xdr:nvSpPr>
        <xdr:cNvPr id="597" name="教育費該当値テキスト"/>
        <xdr:cNvSpPr txBox="1"/>
      </xdr:nvSpPr>
      <xdr:spPr>
        <a:xfrm>
          <a:off x="16370300" y="936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91438</xdr:rowOff>
    </xdr:from>
    <xdr:to>
      <xdr:col>81</xdr:col>
      <xdr:colOff>101600</xdr:colOff>
      <xdr:row>57</xdr:row>
      <xdr:rowOff>21588</xdr:rowOff>
    </xdr:to>
    <xdr:sp macro="" textlink="">
      <xdr:nvSpPr>
        <xdr:cNvPr id="598" name="楕円 597"/>
        <xdr:cNvSpPr/>
      </xdr:nvSpPr>
      <xdr:spPr>
        <a:xfrm>
          <a:off x="15430500" y="9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12715</xdr:rowOff>
    </xdr:from>
    <xdr:ext cx="534377" cy="259045"/>
    <xdr:sp macro="" textlink="">
      <xdr:nvSpPr>
        <xdr:cNvPr id="599" name="テキスト ボックス 598"/>
        <xdr:cNvSpPr txBox="1"/>
      </xdr:nvSpPr>
      <xdr:spPr>
        <a:xfrm>
          <a:off x="15214111" y="97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31338</xdr:rowOff>
    </xdr:from>
    <xdr:to>
      <xdr:col>76</xdr:col>
      <xdr:colOff>165100</xdr:colOff>
      <xdr:row>56</xdr:row>
      <xdr:rowOff>132938</xdr:rowOff>
    </xdr:to>
    <xdr:sp macro="" textlink="">
      <xdr:nvSpPr>
        <xdr:cNvPr id="600" name="楕円 599"/>
        <xdr:cNvSpPr/>
      </xdr:nvSpPr>
      <xdr:spPr>
        <a:xfrm>
          <a:off x="14541500" y="96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149465</xdr:rowOff>
    </xdr:from>
    <xdr:ext cx="534377" cy="259045"/>
    <xdr:sp macro="" textlink="">
      <xdr:nvSpPr>
        <xdr:cNvPr id="601" name="テキスト ボックス 600"/>
        <xdr:cNvSpPr txBox="1"/>
      </xdr:nvSpPr>
      <xdr:spPr>
        <a:xfrm>
          <a:off x="14325111" y="94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146507</xdr:rowOff>
    </xdr:from>
    <xdr:to>
      <xdr:col>72</xdr:col>
      <xdr:colOff>38100</xdr:colOff>
      <xdr:row>56</xdr:row>
      <xdr:rowOff>76657</xdr:rowOff>
    </xdr:to>
    <xdr:sp macro="" textlink="">
      <xdr:nvSpPr>
        <xdr:cNvPr id="602" name="楕円 601"/>
        <xdr:cNvSpPr/>
      </xdr:nvSpPr>
      <xdr:spPr>
        <a:xfrm>
          <a:off x="13652500" y="95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93184</xdr:rowOff>
    </xdr:from>
    <xdr:ext cx="534377" cy="259045"/>
    <xdr:sp macro="" textlink="">
      <xdr:nvSpPr>
        <xdr:cNvPr id="603" name="テキスト ボックス 602"/>
        <xdr:cNvSpPr txBox="1"/>
      </xdr:nvSpPr>
      <xdr:spPr>
        <a:xfrm>
          <a:off x="13436111" y="93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8699</xdr:rowOff>
    </xdr:from>
    <xdr:to>
      <xdr:col>67</xdr:col>
      <xdr:colOff>101600</xdr:colOff>
      <xdr:row>56</xdr:row>
      <xdr:rowOff>110299</xdr:rowOff>
    </xdr:to>
    <xdr:sp macro="" textlink="">
      <xdr:nvSpPr>
        <xdr:cNvPr id="604" name="楕円 603"/>
        <xdr:cNvSpPr/>
      </xdr:nvSpPr>
      <xdr:spPr>
        <a:xfrm>
          <a:off x="12763500" y="96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126826</xdr:rowOff>
    </xdr:from>
    <xdr:ext cx="534377" cy="259045"/>
    <xdr:sp macro="" textlink="">
      <xdr:nvSpPr>
        <xdr:cNvPr id="605" name="テキスト ボックス 604"/>
        <xdr:cNvSpPr txBox="1"/>
      </xdr:nvSpPr>
      <xdr:spPr>
        <a:xfrm>
          <a:off x="12547111" y="93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41427</xdr:rowOff>
    </xdr:from>
    <xdr:to>
      <xdr:col>76</xdr:col>
      <xdr:colOff>114300</xdr:colOff>
      <xdr:row>79</xdr:row>
      <xdr:rowOff>44450</xdr:rowOff>
    </xdr:to>
    <xdr:cxnSp macro="">
      <xdr:nvCxnSpPr>
        <xdr:cNvPr id="640" name="直線コネクタ 639"/>
        <xdr:cNvCxnSpPr/>
      </xdr:nvCxnSpPr>
      <xdr:spPr>
        <a:xfrm>
          <a:off x="13703300" y="13585977"/>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41427</xdr:rowOff>
    </xdr:from>
    <xdr:to>
      <xdr:col>71</xdr:col>
      <xdr:colOff>177800</xdr:colOff>
      <xdr:row>79</xdr:row>
      <xdr:rowOff>44450</xdr:rowOff>
    </xdr:to>
    <xdr:cxnSp macro="">
      <xdr:nvCxnSpPr>
        <xdr:cNvPr id="643" name="直線コネクタ 642"/>
        <xdr:cNvCxnSpPr/>
      </xdr:nvCxnSpPr>
      <xdr:spPr>
        <a:xfrm flipV="1">
          <a:off x="12814300" y="13585977"/>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162077</xdr:rowOff>
    </xdr:from>
    <xdr:to>
      <xdr:col>72</xdr:col>
      <xdr:colOff>38100</xdr:colOff>
      <xdr:row>79</xdr:row>
      <xdr:rowOff>92227</xdr:rowOff>
    </xdr:to>
    <xdr:sp macro="" textlink="">
      <xdr:nvSpPr>
        <xdr:cNvPr id="659" name="楕円 658"/>
        <xdr:cNvSpPr/>
      </xdr:nvSpPr>
      <xdr:spPr>
        <a:xfrm>
          <a:off x="13652500" y="135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83354</xdr:rowOff>
    </xdr:from>
    <xdr:ext cx="378565" cy="259045"/>
    <xdr:sp macro="" textlink="">
      <xdr:nvSpPr>
        <xdr:cNvPr id="660" name="テキスト ボックス 659"/>
        <xdr:cNvSpPr txBox="1"/>
      </xdr:nvSpPr>
      <xdr:spPr>
        <a:xfrm>
          <a:off x="13514017" y="1362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109629</xdr:rowOff>
    </xdr:from>
    <xdr:to>
      <xdr:col>85</xdr:col>
      <xdr:colOff>127000</xdr:colOff>
      <xdr:row>98</xdr:row>
      <xdr:rowOff>115830</xdr:rowOff>
    </xdr:to>
    <xdr:cxnSp macro="">
      <xdr:nvCxnSpPr>
        <xdr:cNvPr id="693" name="直線コネクタ 692"/>
        <xdr:cNvCxnSpPr/>
      </xdr:nvCxnSpPr>
      <xdr:spPr>
        <a:xfrm flipV="1">
          <a:off x="15481300" y="16911729"/>
          <a:ext cx="8382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115830</xdr:rowOff>
    </xdr:from>
    <xdr:to>
      <xdr:col>81</xdr:col>
      <xdr:colOff>50800</xdr:colOff>
      <xdr:row>98</xdr:row>
      <xdr:rowOff>120076</xdr:rowOff>
    </xdr:to>
    <xdr:cxnSp macro="">
      <xdr:nvCxnSpPr>
        <xdr:cNvPr id="696" name="直線コネクタ 695"/>
        <xdr:cNvCxnSpPr/>
      </xdr:nvCxnSpPr>
      <xdr:spPr>
        <a:xfrm flipV="1">
          <a:off x="14592300" y="1691793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120076</xdr:rowOff>
    </xdr:from>
    <xdr:to>
      <xdr:col>76</xdr:col>
      <xdr:colOff>114300</xdr:colOff>
      <xdr:row>98</xdr:row>
      <xdr:rowOff>131598</xdr:rowOff>
    </xdr:to>
    <xdr:cxnSp macro="">
      <xdr:nvCxnSpPr>
        <xdr:cNvPr id="699" name="直線コネクタ 698"/>
        <xdr:cNvCxnSpPr/>
      </xdr:nvCxnSpPr>
      <xdr:spPr>
        <a:xfrm flipV="1">
          <a:off x="13703300" y="169221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131598</xdr:rowOff>
    </xdr:from>
    <xdr:to>
      <xdr:col>71</xdr:col>
      <xdr:colOff>177800</xdr:colOff>
      <xdr:row>98</xdr:row>
      <xdr:rowOff>141376</xdr:rowOff>
    </xdr:to>
    <xdr:cxnSp macro="">
      <xdr:nvCxnSpPr>
        <xdr:cNvPr id="702" name="直線コネクタ 701"/>
        <xdr:cNvCxnSpPr/>
      </xdr:nvCxnSpPr>
      <xdr:spPr>
        <a:xfrm flipV="1">
          <a:off x="12814300" y="16933698"/>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58829</xdr:rowOff>
    </xdr:from>
    <xdr:to>
      <xdr:col>85</xdr:col>
      <xdr:colOff>177800</xdr:colOff>
      <xdr:row>98</xdr:row>
      <xdr:rowOff>160429</xdr:rowOff>
    </xdr:to>
    <xdr:sp macro="" textlink="">
      <xdr:nvSpPr>
        <xdr:cNvPr id="712" name="楕円 711"/>
        <xdr:cNvSpPr/>
      </xdr:nvSpPr>
      <xdr:spPr>
        <a:xfrm>
          <a:off x="16268700" y="168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145206</xdr:rowOff>
    </xdr:from>
    <xdr:ext cx="534377" cy="259045"/>
    <xdr:sp macro="" textlink="">
      <xdr:nvSpPr>
        <xdr:cNvPr id="713" name="公債費該当値テキスト"/>
        <xdr:cNvSpPr txBox="1"/>
      </xdr:nvSpPr>
      <xdr:spPr>
        <a:xfrm>
          <a:off x="16370300" y="1677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65030</xdr:rowOff>
    </xdr:from>
    <xdr:to>
      <xdr:col>81</xdr:col>
      <xdr:colOff>101600</xdr:colOff>
      <xdr:row>98</xdr:row>
      <xdr:rowOff>166630</xdr:rowOff>
    </xdr:to>
    <xdr:sp macro="" textlink="">
      <xdr:nvSpPr>
        <xdr:cNvPr id="714" name="楕円 713"/>
        <xdr:cNvSpPr/>
      </xdr:nvSpPr>
      <xdr:spPr>
        <a:xfrm>
          <a:off x="15430500" y="16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157757</xdr:rowOff>
    </xdr:from>
    <xdr:ext cx="534377" cy="259045"/>
    <xdr:sp macro="" textlink="">
      <xdr:nvSpPr>
        <xdr:cNvPr id="715" name="テキスト ボックス 714"/>
        <xdr:cNvSpPr txBox="1"/>
      </xdr:nvSpPr>
      <xdr:spPr>
        <a:xfrm>
          <a:off x="15214111" y="169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69276</xdr:rowOff>
    </xdr:from>
    <xdr:to>
      <xdr:col>76</xdr:col>
      <xdr:colOff>165100</xdr:colOff>
      <xdr:row>98</xdr:row>
      <xdr:rowOff>170876</xdr:rowOff>
    </xdr:to>
    <xdr:sp macro="" textlink="">
      <xdr:nvSpPr>
        <xdr:cNvPr id="716" name="楕円 715"/>
        <xdr:cNvSpPr/>
      </xdr:nvSpPr>
      <xdr:spPr>
        <a:xfrm>
          <a:off x="14541500" y="168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162003</xdr:rowOff>
    </xdr:from>
    <xdr:ext cx="534377" cy="259045"/>
    <xdr:sp macro="" textlink="">
      <xdr:nvSpPr>
        <xdr:cNvPr id="717" name="テキスト ボックス 716"/>
        <xdr:cNvSpPr txBox="1"/>
      </xdr:nvSpPr>
      <xdr:spPr>
        <a:xfrm>
          <a:off x="14325111" y="169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80798</xdr:rowOff>
    </xdr:from>
    <xdr:to>
      <xdr:col>72</xdr:col>
      <xdr:colOff>38100</xdr:colOff>
      <xdr:row>99</xdr:row>
      <xdr:rowOff>10948</xdr:rowOff>
    </xdr:to>
    <xdr:sp macro="" textlink="">
      <xdr:nvSpPr>
        <xdr:cNvPr id="718" name="楕円 717"/>
        <xdr:cNvSpPr/>
      </xdr:nvSpPr>
      <xdr:spPr>
        <a:xfrm>
          <a:off x="136525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2075</xdr:rowOff>
    </xdr:from>
    <xdr:ext cx="534377" cy="259045"/>
    <xdr:sp macro="" textlink="">
      <xdr:nvSpPr>
        <xdr:cNvPr id="719" name="テキスト ボックス 718"/>
        <xdr:cNvSpPr txBox="1"/>
      </xdr:nvSpPr>
      <xdr:spPr>
        <a:xfrm>
          <a:off x="13436111" y="169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90576</xdr:rowOff>
    </xdr:from>
    <xdr:to>
      <xdr:col>67</xdr:col>
      <xdr:colOff>101600</xdr:colOff>
      <xdr:row>99</xdr:row>
      <xdr:rowOff>20726</xdr:rowOff>
    </xdr:to>
    <xdr:sp macro="" textlink="">
      <xdr:nvSpPr>
        <xdr:cNvPr id="720" name="楕円 719"/>
        <xdr:cNvSpPr/>
      </xdr:nvSpPr>
      <xdr:spPr>
        <a:xfrm>
          <a:off x="12763500" y="168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11853</xdr:rowOff>
    </xdr:from>
    <xdr:ext cx="534377" cy="259045"/>
    <xdr:sp macro="" textlink="">
      <xdr:nvSpPr>
        <xdr:cNvPr id="721" name="テキスト ボックス 720"/>
        <xdr:cNvSpPr txBox="1"/>
      </xdr:nvSpPr>
      <xdr:spPr>
        <a:xfrm>
          <a:off x="12547111"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前年度より、住民一人当たりのコストが増加したのは、総務費（前年度比</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101,562</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円の増）、民生費（</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1,710</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円の増）、衛生費（</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1,414</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円の増）、商工費（</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6,429</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円の増）、土木費（</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19,430</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円の増）、教育費（</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23,811</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増）であり、土木費及び教育費以外は類似団体平均と比べて低い水準にある。土木費については、下水道事業が特別会計から企業会計になったことにより、補助費等が増加したことが要因となっている。また、総務費については、新型コロナウイルス感染症対策に伴う特別定額給付金給付事業による増加、教育費については、小学校ＧＩＧＡスクール学習者用端末の購入や各小学校トイレ改修工事の実施により大きく増加した。</a:t>
          </a:r>
          <a:endPar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eaLnBrk="1" fontAlgn="auto" latinLnBrk="0" hangingPunct="1"/>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一方、労働費では、非常勤職員、働く女性の家管理事業における修繕料の減に伴い前年度より</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88</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円の減、農林水産業費では、土地利用型農業推進事業における元気な農業産地構造改革支援事業、新規就農者支援事業、後継者等就農給付金事業などの減に伴い前年度より</a:t>
          </a:r>
          <a:r>
            <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4,043</a:t>
          </a:r>
          <a:r>
            <a:rPr kumimoji="1" lang="ja-JP" altLang="en-US"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円の減となっている。</a:t>
          </a:r>
          <a:endParaRPr kumimoji="1" lang="en-US" altLang="ja-JP" sz="1200" b="0" i="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eaLnBrk="1" fontAlgn="auto" latinLnBrk="0" hangingPunct="1"/>
          <a:r>
            <a:rPr kumimoji="1" lang="ja-JP" altLang="en-US" sz="1200" b="0" i="0" baseline="0">
              <a:solidFill>
                <a:srgbClr val="FF0000"/>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公債費については、住民一人当たりのコスト</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が</a:t>
          </a:r>
          <a:r>
            <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49,208</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円と類似団体内平均よりは低い水準を保っているが、今後も上昇が見込まれることから、事業の必要性や優先度を精査し、計画的な地方債発行に取り組み公債費</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の</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抑制に努める。</a:t>
          </a:r>
          <a:endParaRPr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eaLnBrk="1" fontAlgn="auto" latinLnBrk="0" hangingPunct="1"/>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令和</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a:t>
          </a:r>
          <a:r>
            <a:rPr kumimoji="1" lang="ja-JP"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年度は、歳入が前年度に対して</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33.6</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kumimoji="1" lang="ja-JP"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の</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増収となったが、新型コロナウイルス感染症対策関係に伴う特別定額給付金給付事業費補助金、新型コロナウイルス感染症対応地方創生臨時交付金など、国庫支出金の増額が大きな要因となっている。</a:t>
          </a:r>
          <a:endPar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歳出では、物件費で</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252</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百万円、扶助費で</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54</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百万円、繰出金で</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1,021</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百万円の減などにより、財政調整基金の取崩しを抑制することができた。</a:t>
          </a:r>
          <a:endParaRPr kumimoji="1" lang="en-US" altLang="ja-JP" sz="1000">
            <a:solidFill>
              <a:srgbClr val="FF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000">
              <a:solidFill>
                <a:srgbClr val="FF0000"/>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実質単年度収支額は、</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129</a:t>
          </a:r>
          <a:r>
            <a:rPr kumimoji="1" lang="ja-JP"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百万円から</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333</a:t>
          </a:r>
          <a:r>
            <a:rPr kumimoji="1" lang="ja-JP"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百万円となり、</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平成</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27</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年度から</a:t>
          </a:r>
          <a:r>
            <a:rPr kumimoji="1" lang="en-US"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5</a:t>
          </a:r>
          <a:r>
            <a:rPr kumimoji="1" lang="ja-JP" altLang="en-US"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年ぶりの黒字となった。物件費の経常経費に充当した一般財源等の減少が一つの要因と言えるが、新型コロナウイルス感染症の影響によるものと考えられ、今後も</a:t>
          </a:r>
          <a:r>
            <a:rPr kumimoji="1" lang="ja-JP"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事務事業の見直しによる歳出抑制、市税等の歳入確保に取り組み、財政基盤の強化に努める。</a:t>
          </a:r>
          <a:endParaRPr lang="ja-JP" altLang="ja-JP" sz="100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solidFill>
                <a:srgbClr val="FF0000"/>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前年度に対して黒字幅が大きく縮小した会計として、</a:t>
          </a:r>
          <a:r>
            <a:rPr kumimoji="1" lang="ja-JP"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介護老人保健施設事業特別会計については、</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事業収益である介護保険施設介護料収益が増加したことにより、総収益は増加（前年度比</a:t>
          </a:r>
          <a:r>
            <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0.62</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％）となったものの、一方で事業費用の給与費、減価償却費、経費が増加したことにより、総費用が増加（前年度比</a:t>
          </a:r>
          <a:r>
            <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3.82</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％）となり、結果として、純損失</a:t>
          </a:r>
          <a:r>
            <a:rPr kumimoji="1" lang="en-US" altLang="ja-JP"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32</a:t>
          </a:r>
          <a:r>
            <a:rPr kumimoji="1" lang="ja-JP" altLang="en-US" sz="12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百万円、赤字経営となったことが要因となっている。</a:t>
          </a:r>
          <a:endParaRPr kumimoji="1" lang="en-US"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介護老人福祉施設事業特別会計については、事業収益の指定介護福祉施設介護料収益、居宅介護料収益、利用者等使用料収益が減少したことにより、総収益が減少（前年度比</a:t>
          </a:r>
          <a:r>
            <a:rPr kumimoji="1" lang="en-US"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11.23</a:t>
          </a:r>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％）となった。一方、事業費用の給与費、材料費、経費が減少したことにより、総費用も減少（</a:t>
          </a:r>
          <a:r>
            <a:rPr kumimoji="1" lang="en-US"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8.69</a:t>
          </a:r>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％）となり、結果、収益、費用ともに減少し、純損失</a:t>
          </a:r>
          <a:r>
            <a:rPr kumimoji="1" lang="en-US"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24</a:t>
          </a:r>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百万円、赤字経営となったことが要因となっている。</a:t>
          </a:r>
          <a:endParaRPr kumimoji="1" lang="en-US"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kumimoji="1" lang="ja-JP"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すべての会計において、連結実績赤字は生じていない</a:t>
          </a:r>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が、</a:t>
          </a:r>
          <a:r>
            <a:rPr kumimoji="1" lang="ja-JP"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各会計における使用料等の適正化による収入の確保、事務事業の見直し等による支出の抑制に取り組</a:t>
          </a:r>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む必要があり、</a:t>
          </a:r>
          <a:r>
            <a:rPr kumimoji="1" lang="ja-JP"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赤字に転じない健全な経営に努め</a:t>
          </a:r>
          <a:r>
            <a:rPr kumimoji="1" lang="ja-JP" altLang="en-US"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ていく必要がある。</a:t>
          </a:r>
          <a:endParaRPr kumimoji="1" lang="en-US" altLang="ja-JP" sz="120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20559505</v>
      </c>
      <c r="BO4" s="433"/>
      <c r="BP4" s="433"/>
      <c r="BQ4" s="433"/>
      <c r="BR4" s="433"/>
      <c r="BS4" s="433"/>
      <c r="BT4" s="433"/>
      <c r="BU4" s="434"/>
      <c r="BV4" s="432">
        <v>15393715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9</v>
      </c>
      <c r="CU4" s="439"/>
      <c r="CV4" s="439"/>
      <c r="CW4" s="439"/>
      <c r="CX4" s="439"/>
      <c r="CY4" s="439"/>
      <c r="CZ4" s="439"/>
      <c r="DA4" s="440"/>
      <c r="DB4" s="438">
        <v>5.9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19565608</v>
      </c>
      <c r="BO5" s="470"/>
      <c r="BP5" s="470"/>
      <c r="BQ5" s="470"/>
      <c r="BR5" s="470"/>
      <c r="BS5" s="470"/>
      <c r="BT5" s="470"/>
      <c r="BU5" s="471"/>
      <c r="BV5" s="469">
        <v>14765585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88.7</v>
      </c>
      <c r="CU5" s="467"/>
      <c r="CV5" s="467"/>
      <c r="CW5" s="467"/>
      <c r="CX5" s="467"/>
      <c r="CY5" s="467"/>
      <c r="CZ5" s="467"/>
      <c r="DA5" s="468"/>
      <c r="DB5" s="466">
        <v>93.2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993897</v>
      </c>
      <c r="BO6" s="470"/>
      <c r="BP6" s="470"/>
      <c r="BQ6" s="470"/>
      <c r="BR6" s="470"/>
      <c r="BS6" s="470"/>
      <c r="BT6" s="470"/>
      <c r="BU6" s="471"/>
      <c r="BV6" s="469">
        <v>628130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91.7</v>
      </c>
      <c r="CU6" s="507"/>
      <c r="CV6" s="507"/>
      <c r="CW6" s="507"/>
      <c r="CX6" s="507"/>
      <c r="CY6" s="507"/>
      <c r="CZ6" s="507"/>
      <c r="DA6" s="508"/>
      <c r="DB6" s="506">
        <v>97.3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68781</v>
      </c>
      <c r="BO7" s="470"/>
      <c r="BP7" s="470"/>
      <c r="BQ7" s="470"/>
      <c r="BR7" s="470"/>
      <c r="BS7" s="470"/>
      <c r="BT7" s="470"/>
      <c r="BU7" s="471"/>
      <c r="BV7" s="469">
        <v>35162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10280662</v>
      </c>
      <c r="CU7" s="470"/>
      <c r="CV7" s="470"/>
      <c r="CW7" s="470"/>
      <c r="CX7" s="470"/>
      <c r="CY7" s="470"/>
      <c r="CZ7" s="470"/>
      <c r="DA7" s="471"/>
      <c r="DB7" s="469">
        <v>10022816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925116</v>
      </c>
      <c r="BO8" s="470"/>
      <c r="BP8" s="470"/>
      <c r="BQ8" s="470"/>
      <c r="BR8" s="470"/>
      <c r="BS8" s="470"/>
      <c r="BT8" s="470"/>
      <c r="BU8" s="471"/>
      <c r="BV8" s="469">
        <v>592968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0.49</v>
      </c>
      <c r="CU8" s="510"/>
      <c r="CV8" s="510"/>
      <c r="CW8" s="510"/>
      <c r="CX8" s="510"/>
      <c r="CY8" s="510"/>
      <c r="CZ8" s="510"/>
      <c r="DA8" s="511"/>
      <c r="DB8" s="509">
        <v>0.49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32735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332148</v>
      </c>
      <c r="BO9" s="470"/>
      <c r="BP9" s="470"/>
      <c r="BQ9" s="470"/>
      <c r="BR9" s="470"/>
      <c r="BS9" s="470"/>
      <c r="BT9" s="470"/>
      <c r="BU9" s="471"/>
      <c r="BV9" s="469">
        <v>-130260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14.3</v>
      </c>
      <c r="CU9" s="467"/>
      <c r="CV9" s="467"/>
      <c r="CW9" s="467"/>
      <c r="CX9" s="467"/>
      <c r="CY9" s="467"/>
      <c r="CZ9" s="467"/>
      <c r="DA9" s="468"/>
      <c r="DB9" s="466">
        <v>13.8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35206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948</v>
      </c>
      <c r="BO10" s="470"/>
      <c r="BP10" s="470"/>
      <c r="BQ10" s="470"/>
      <c r="BR10" s="470"/>
      <c r="BS10" s="470"/>
      <c r="BT10" s="470"/>
      <c r="BU10" s="471"/>
      <c r="BV10" s="469">
        <v>928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33576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32775</v>
      </c>
      <c r="S13" s="554"/>
      <c r="T13" s="554"/>
      <c r="U13" s="554"/>
      <c r="V13" s="555"/>
      <c r="W13" s="485" t="s">
        <v>142</v>
      </c>
      <c r="X13" s="486"/>
      <c r="Y13" s="486"/>
      <c r="Z13" s="486"/>
      <c r="AA13" s="486"/>
      <c r="AB13" s="476"/>
      <c r="AC13" s="520">
        <v>1365</v>
      </c>
      <c r="AD13" s="521"/>
      <c r="AE13" s="521"/>
      <c r="AF13" s="521"/>
      <c r="AG13" s="563"/>
      <c r="AH13" s="520">
        <v>1413</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333096</v>
      </c>
      <c r="BO13" s="470"/>
      <c r="BP13" s="470"/>
      <c r="BQ13" s="470"/>
      <c r="BR13" s="470"/>
      <c r="BS13" s="470"/>
      <c r="BT13" s="470"/>
      <c r="BU13" s="471"/>
      <c r="BV13" s="469">
        <v>-129332</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9.1999999999999993</v>
      </c>
      <c r="CU13" s="467"/>
      <c r="CV13" s="467"/>
      <c r="CW13" s="467"/>
      <c r="CX13" s="467"/>
      <c r="CY13" s="467"/>
      <c r="CZ13" s="467"/>
      <c r="DA13" s="468"/>
      <c r="DB13" s="466">
        <v>9.9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34254</v>
      </c>
      <c r="S14" s="554"/>
      <c r="T14" s="554"/>
      <c r="U14" s="554"/>
      <c r="V14" s="555"/>
      <c r="W14" s="459"/>
      <c r="X14" s="460"/>
      <c r="Y14" s="460"/>
      <c r="Z14" s="460"/>
      <c r="AA14" s="460"/>
      <c r="AB14" s="449"/>
      <c r="AC14" s="556">
        <v>7.5</v>
      </c>
      <c r="AD14" s="557"/>
      <c r="AE14" s="557"/>
      <c r="AF14" s="557"/>
      <c r="AG14" s="558"/>
      <c r="AH14" s="556">
        <v>7.4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49.2</v>
      </c>
      <c r="CU14" s="568"/>
      <c r="CV14" s="568"/>
      <c r="CW14" s="568"/>
      <c r="CX14" s="568"/>
      <c r="CY14" s="568"/>
      <c r="CZ14" s="568"/>
      <c r="DA14" s="569"/>
      <c r="DB14" s="567">
        <v>49.4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33418</v>
      </c>
      <c r="S15" s="554"/>
      <c r="T15" s="554"/>
      <c r="U15" s="554"/>
      <c r="V15" s="555"/>
      <c r="W15" s="485" t="s">
        <v>150</v>
      </c>
      <c r="X15" s="486"/>
      <c r="Y15" s="486"/>
      <c r="Z15" s="486"/>
      <c r="AA15" s="486"/>
      <c r="AB15" s="476"/>
      <c r="AC15" s="520">
        <v>6323</v>
      </c>
      <c r="AD15" s="521"/>
      <c r="AE15" s="521"/>
      <c r="AF15" s="521"/>
      <c r="AG15" s="563"/>
      <c r="AH15" s="520">
        <v>6995</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4298630</v>
      </c>
      <c r="BO15" s="433"/>
      <c r="BP15" s="433"/>
      <c r="BQ15" s="433"/>
      <c r="BR15" s="433"/>
      <c r="BS15" s="433"/>
      <c r="BT15" s="433"/>
      <c r="BU15" s="434"/>
      <c r="BV15" s="432">
        <v>4105509</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34.9</v>
      </c>
      <c r="AD16" s="557"/>
      <c r="AE16" s="557"/>
      <c r="AF16" s="557"/>
      <c r="AG16" s="558"/>
      <c r="AH16" s="556">
        <v>36.799999999999997</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8741573</v>
      </c>
      <c r="BO16" s="470"/>
      <c r="BP16" s="470"/>
      <c r="BQ16" s="470"/>
      <c r="BR16" s="470"/>
      <c r="BS16" s="470"/>
      <c r="BT16" s="470"/>
      <c r="BU16" s="471"/>
      <c r="BV16" s="469">
        <v>8423496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10451</v>
      </c>
      <c r="AD17" s="521"/>
      <c r="AE17" s="521"/>
      <c r="AF17" s="521"/>
      <c r="AG17" s="563"/>
      <c r="AH17" s="520">
        <v>10577</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5389494</v>
      </c>
      <c r="BO17" s="470"/>
      <c r="BP17" s="470"/>
      <c r="BQ17" s="470"/>
      <c r="BR17" s="470"/>
      <c r="BS17" s="470"/>
      <c r="BT17" s="470"/>
      <c r="BU17" s="471"/>
      <c r="BV17" s="469">
        <v>5168521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112.03</v>
      </c>
      <c r="M18" s="585"/>
      <c r="N18" s="585"/>
      <c r="O18" s="585"/>
      <c r="P18" s="585"/>
      <c r="Q18" s="585"/>
      <c r="R18" s="586"/>
      <c r="S18" s="586"/>
      <c r="T18" s="586"/>
      <c r="U18" s="586"/>
      <c r="V18" s="587"/>
      <c r="W18" s="487"/>
      <c r="X18" s="488"/>
      <c r="Y18" s="488"/>
      <c r="Z18" s="488"/>
      <c r="AA18" s="488"/>
      <c r="AB18" s="479"/>
      <c r="AC18" s="588">
        <v>57.6</v>
      </c>
      <c r="AD18" s="589"/>
      <c r="AE18" s="589"/>
      <c r="AF18" s="589"/>
      <c r="AG18" s="590"/>
      <c r="AH18" s="588">
        <v>55.7</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9021146</v>
      </c>
      <c r="BO18" s="470"/>
      <c r="BP18" s="470"/>
      <c r="BQ18" s="470"/>
      <c r="BR18" s="470"/>
      <c r="BS18" s="470"/>
      <c r="BT18" s="470"/>
      <c r="BU18" s="471"/>
      <c r="BV18" s="469">
        <v>9520843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292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11375077</v>
      </c>
      <c r="BO19" s="470"/>
      <c r="BP19" s="470"/>
      <c r="BQ19" s="470"/>
      <c r="BR19" s="470"/>
      <c r="BS19" s="470"/>
      <c r="BT19" s="470"/>
      <c r="BU19" s="471"/>
      <c r="BV19" s="469">
        <v>11487980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11600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17267429</v>
      </c>
      <c r="BO23" s="470"/>
      <c r="BP23" s="470"/>
      <c r="BQ23" s="470"/>
      <c r="BR23" s="470"/>
      <c r="BS23" s="470"/>
      <c r="BT23" s="470"/>
      <c r="BU23" s="471"/>
      <c r="BV23" s="469">
        <v>17644039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6100</v>
      </c>
      <c r="R24" s="521"/>
      <c r="S24" s="521"/>
      <c r="T24" s="521"/>
      <c r="U24" s="521"/>
      <c r="V24" s="563"/>
      <c r="W24" s="622"/>
      <c r="X24" s="610"/>
      <c r="Y24" s="611"/>
      <c r="Z24" s="519" t="s">
        <v>174</v>
      </c>
      <c r="AA24" s="499"/>
      <c r="AB24" s="499"/>
      <c r="AC24" s="499"/>
      <c r="AD24" s="499"/>
      <c r="AE24" s="499"/>
      <c r="AF24" s="499"/>
      <c r="AG24" s="500"/>
      <c r="AH24" s="520">
        <v>291</v>
      </c>
      <c r="AI24" s="521"/>
      <c r="AJ24" s="521"/>
      <c r="AK24" s="521"/>
      <c r="AL24" s="563"/>
      <c r="AM24" s="520">
        <v>908211</v>
      </c>
      <c r="AN24" s="521"/>
      <c r="AO24" s="521"/>
      <c r="AP24" s="521"/>
      <c r="AQ24" s="521"/>
      <c r="AR24" s="563"/>
      <c r="AS24" s="520">
        <v>3121</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7274063</v>
      </c>
      <c r="BO24" s="470"/>
      <c r="BP24" s="470"/>
      <c r="BQ24" s="470"/>
      <c r="BR24" s="470"/>
      <c r="BS24" s="470"/>
      <c r="BT24" s="470"/>
      <c r="BU24" s="471"/>
      <c r="BV24" s="469">
        <v>7604946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5250</v>
      </c>
      <c r="R25" s="521"/>
      <c r="S25" s="521"/>
      <c r="T25" s="521"/>
      <c r="U25" s="521"/>
      <c r="V25" s="563"/>
      <c r="W25" s="622"/>
      <c r="X25" s="610"/>
      <c r="Y25" s="611"/>
      <c r="Z25" s="519" t="s">
        <v>177</v>
      </c>
      <c r="AA25" s="499"/>
      <c r="AB25" s="499"/>
      <c r="AC25" s="499"/>
      <c r="AD25" s="499"/>
      <c r="AE25" s="499"/>
      <c r="AF25" s="499"/>
      <c r="AG25" s="500"/>
      <c r="AH25" s="520">
        <v>62</v>
      </c>
      <c r="AI25" s="521"/>
      <c r="AJ25" s="521"/>
      <c r="AK25" s="521"/>
      <c r="AL25" s="563"/>
      <c r="AM25" s="520">
        <v>180110</v>
      </c>
      <c r="AN25" s="521"/>
      <c r="AO25" s="521"/>
      <c r="AP25" s="521"/>
      <c r="AQ25" s="521"/>
      <c r="AR25" s="563"/>
      <c r="AS25" s="520">
        <v>2905</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941669</v>
      </c>
      <c r="BO25" s="433"/>
      <c r="BP25" s="433"/>
      <c r="BQ25" s="433"/>
      <c r="BR25" s="433"/>
      <c r="BS25" s="433"/>
      <c r="BT25" s="433"/>
      <c r="BU25" s="434"/>
      <c r="BV25" s="432">
        <v>857748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5100</v>
      </c>
      <c r="R26" s="521"/>
      <c r="S26" s="521"/>
      <c r="T26" s="521"/>
      <c r="U26" s="521"/>
      <c r="V26" s="563"/>
      <c r="W26" s="622"/>
      <c r="X26" s="610"/>
      <c r="Y26" s="611"/>
      <c r="Z26" s="519" t="s">
        <v>180</v>
      </c>
      <c r="AA26" s="632"/>
      <c r="AB26" s="632"/>
      <c r="AC26" s="632"/>
      <c r="AD26" s="632"/>
      <c r="AE26" s="632"/>
      <c r="AF26" s="632"/>
      <c r="AG26" s="633"/>
      <c r="AH26" s="520">
        <v>3</v>
      </c>
      <c r="AI26" s="521"/>
      <c r="AJ26" s="521"/>
      <c r="AK26" s="521"/>
      <c r="AL26" s="563"/>
      <c r="AM26" s="520">
        <v>7884</v>
      </c>
      <c r="AN26" s="521"/>
      <c r="AO26" s="521"/>
      <c r="AP26" s="521"/>
      <c r="AQ26" s="521"/>
      <c r="AR26" s="563"/>
      <c r="AS26" s="520">
        <v>2628</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3090</v>
      </c>
      <c r="R27" s="521"/>
      <c r="S27" s="521"/>
      <c r="T27" s="521"/>
      <c r="U27" s="521"/>
      <c r="V27" s="563"/>
      <c r="W27" s="622"/>
      <c r="X27" s="610"/>
      <c r="Y27" s="611"/>
      <c r="Z27" s="519" t="s">
        <v>183</v>
      </c>
      <c r="AA27" s="499"/>
      <c r="AB27" s="499"/>
      <c r="AC27" s="499"/>
      <c r="AD27" s="499"/>
      <c r="AE27" s="499"/>
      <c r="AF27" s="499"/>
      <c r="AG27" s="500"/>
      <c r="AH27" s="520">
        <v>9</v>
      </c>
      <c r="AI27" s="521"/>
      <c r="AJ27" s="521"/>
      <c r="AK27" s="521"/>
      <c r="AL27" s="563"/>
      <c r="AM27" s="520">
        <v>23832</v>
      </c>
      <c r="AN27" s="521"/>
      <c r="AO27" s="521"/>
      <c r="AP27" s="521"/>
      <c r="AQ27" s="521"/>
      <c r="AR27" s="563"/>
      <c r="AS27" s="520">
        <v>2648</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702700</v>
      </c>
      <c r="BO27" s="646"/>
      <c r="BP27" s="646"/>
      <c r="BQ27" s="646"/>
      <c r="BR27" s="646"/>
      <c r="BS27" s="646"/>
      <c r="BT27" s="646"/>
      <c r="BU27" s="647"/>
      <c r="BV27" s="645">
        <v>702400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2830</v>
      </c>
      <c r="R28" s="521"/>
      <c r="S28" s="521"/>
      <c r="T28" s="521"/>
      <c r="U28" s="521"/>
      <c r="V28" s="563"/>
      <c r="W28" s="622"/>
      <c r="X28" s="610"/>
      <c r="Y28" s="611"/>
      <c r="Z28" s="519" t="s">
        <v>186</v>
      </c>
      <c r="AA28" s="499"/>
      <c r="AB28" s="499"/>
      <c r="AC28" s="499"/>
      <c r="AD28" s="499"/>
      <c r="AE28" s="499"/>
      <c r="AF28" s="499"/>
      <c r="AG28" s="500"/>
      <c r="AH28" s="520" t="s">
        <v>187</v>
      </c>
      <c r="AI28" s="521"/>
      <c r="AJ28" s="521"/>
      <c r="AK28" s="521"/>
      <c r="AL28" s="563"/>
      <c r="AM28" s="520" t="s">
        <v>140</v>
      </c>
      <c r="AN28" s="521"/>
      <c r="AO28" s="521"/>
      <c r="AP28" s="521"/>
      <c r="AQ28" s="521"/>
      <c r="AR28" s="563"/>
      <c r="AS28" s="520" t="s">
        <v>187</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1166513</v>
      </c>
      <c r="BO28" s="433"/>
      <c r="BP28" s="433"/>
      <c r="BQ28" s="433"/>
      <c r="BR28" s="433"/>
      <c r="BS28" s="433"/>
      <c r="BT28" s="433"/>
      <c r="BU28" s="434"/>
      <c r="BV28" s="432">
        <v>1165565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13</v>
      </c>
      <c r="M29" s="521"/>
      <c r="N29" s="521"/>
      <c r="O29" s="521"/>
      <c r="P29" s="563"/>
      <c r="Q29" s="520">
        <v>2650</v>
      </c>
      <c r="R29" s="521"/>
      <c r="S29" s="521"/>
      <c r="T29" s="521"/>
      <c r="U29" s="521"/>
      <c r="V29" s="563"/>
      <c r="W29" s="623"/>
      <c r="X29" s="624"/>
      <c r="Y29" s="625"/>
      <c r="Z29" s="519" t="s">
        <v>190</v>
      </c>
      <c r="AA29" s="499"/>
      <c r="AB29" s="499"/>
      <c r="AC29" s="499"/>
      <c r="AD29" s="499"/>
      <c r="AE29" s="499"/>
      <c r="AF29" s="499"/>
      <c r="AG29" s="500"/>
      <c r="AH29" s="520">
        <v>300</v>
      </c>
      <c r="AI29" s="521"/>
      <c r="AJ29" s="521"/>
      <c r="AK29" s="521"/>
      <c r="AL29" s="563"/>
      <c r="AM29" s="520">
        <v>932043</v>
      </c>
      <c r="AN29" s="521"/>
      <c r="AO29" s="521"/>
      <c r="AP29" s="521"/>
      <c r="AQ29" s="521"/>
      <c r="AR29" s="563"/>
      <c r="AS29" s="520">
        <v>3107</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731155</v>
      </c>
      <c r="BO29" s="470"/>
      <c r="BP29" s="470"/>
      <c r="BQ29" s="470"/>
      <c r="BR29" s="470"/>
      <c r="BS29" s="470"/>
      <c r="BT29" s="470"/>
      <c r="BU29" s="471"/>
      <c r="BV29" s="469">
        <v>730352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92.3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1904763</v>
      </c>
      <c r="BO30" s="646"/>
      <c r="BP30" s="646"/>
      <c r="BQ30" s="646"/>
      <c r="BR30" s="646"/>
      <c r="BS30" s="646"/>
      <c r="BT30" s="646"/>
      <c r="BU30" s="647"/>
      <c r="BV30" s="645">
        <v>2414761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201</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西南濃粗大廃棄物処理組合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海津市観光情報センター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クレール平田運営特別会計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介護老人福祉施設事業特別会計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南濃衛生施設利用事務組合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岐阜県土地開発公社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月見の里南濃運営特別会計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介護保険特別会計（介護サービス事業勘定）</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IF('各会計、関係団体の財政状況及び健全化判断比率'!B34="","",'各会計、関係団体の財政状況及び健全化判断比率'!B34)</f>
        <v>介護老人保健施設事業特別会計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後期高齢者医療連合（一般会計）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介護老人保健施設在宅介護支援センター特別会計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f t="shared" si="0"/>
        <v>12</v>
      </c>
      <c r="AN37" s="658"/>
      <c r="AO37" s="659" t="str">
        <f>IF('各会計、関係団体の財政状況及び健全化判断比率'!B35="","",'各会計、関係団体の財政状況及び健全化判断比率'!B35)</f>
        <v>下水道事業会計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後期高齢者医療連合（特別会計）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西南濃老人福祉施設事務組合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岐阜県市町村会館組合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岐阜県市町村職員退職手当組合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q7lmtWmnlXC1xWkpXBs7AOZ9tozGg/mnDjnMsAlTQQXajMLg8qDu+2+wUAKzUiCgzIZuLkCN9UjlaQ8T1oFwg==" saltValue="qKNH9m1R8rAuOy6Vn1YA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7" t="s">
        <v>573</v>
      </c>
      <c r="D34" s="1247"/>
      <c r="E34" s="1248"/>
      <c r="F34" s="32">
        <v>5.54</v>
      </c>
      <c r="G34" s="33">
        <v>7</v>
      </c>
      <c r="H34" s="33">
        <v>6.75</v>
      </c>
      <c r="I34" s="33">
        <v>5.66</v>
      </c>
      <c r="J34" s="34">
        <v>8.6300000000000008</v>
      </c>
      <c r="K34" s="22"/>
      <c r="L34" s="22"/>
      <c r="M34" s="22"/>
      <c r="N34" s="22"/>
      <c r="O34" s="22"/>
      <c r="P34" s="22"/>
    </row>
    <row r="35" spans="1:16" ht="39" customHeight="1" x14ac:dyDescent="0.15">
      <c r="A35" s="22"/>
      <c r="B35" s="35"/>
      <c r="C35" s="1241" t="s">
        <v>574</v>
      </c>
      <c r="D35" s="1242"/>
      <c r="E35" s="1243"/>
      <c r="F35" s="36">
        <v>7.22</v>
      </c>
      <c r="G35" s="37">
        <v>7.38</v>
      </c>
      <c r="H35" s="37">
        <v>6.55</v>
      </c>
      <c r="I35" s="37">
        <v>7.43</v>
      </c>
      <c r="J35" s="38">
        <v>8.07</v>
      </c>
      <c r="K35" s="22"/>
      <c r="L35" s="22"/>
      <c r="M35" s="22"/>
      <c r="N35" s="22"/>
      <c r="O35" s="22"/>
      <c r="P35" s="22"/>
    </row>
    <row r="36" spans="1:16" ht="39" customHeight="1" x14ac:dyDescent="0.15">
      <c r="A36" s="22"/>
      <c r="B36" s="35"/>
      <c r="C36" s="1241" t="s">
        <v>575</v>
      </c>
      <c r="D36" s="1242"/>
      <c r="E36" s="1243"/>
      <c r="F36" s="36" t="s">
        <v>522</v>
      </c>
      <c r="G36" s="37" t="s">
        <v>522</v>
      </c>
      <c r="H36" s="37" t="s">
        <v>522</v>
      </c>
      <c r="I36" s="37" t="s">
        <v>522</v>
      </c>
      <c r="J36" s="38">
        <v>6.52</v>
      </c>
      <c r="K36" s="22"/>
      <c r="L36" s="22"/>
      <c r="M36" s="22"/>
      <c r="N36" s="22"/>
      <c r="O36" s="22"/>
      <c r="P36" s="22"/>
    </row>
    <row r="37" spans="1:16" ht="39" customHeight="1" x14ac:dyDescent="0.15">
      <c r="A37" s="22"/>
      <c r="B37" s="35"/>
      <c r="C37" s="1241" t="s">
        <v>576</v>
      </c>
      <c r="D37" s="1242"/>
      <c r="E37" s="1243"/>
      <c r="F37" s="36">
        <v>1.3</v>
      </c>
      <c r="G37" s="37">
        <v>2.2000000000000002</v>
      </c>
      <c r="H37" s="37">
        <v>2.5299999999999998</v>
      </c>
      <c r="I37" s="37">
        <v>2.82</v>
      </c>
      <c r="J37" s="38">
        <v>2.77</v>
      </c>
      <c r="K37" s="22"/>
      <c r="L37" s="22"/>
      <c r="M37" s="22"/>
      <c r="N37" s="22"/>
      <c r="O37" s="22"/>
      <c r="P37" s="22"/>
    </row>
    <row r="38" spans="1:16" ht="39" customHeight="1" x14ac:dyDescent="0.15">
      <c r="A38" s="22"/>
      <c r="B38" s="35"/>
      <c r="C38" s="1241" t="s">
        <v>577</v>
      </c>
      <c r="D38" s="1242"/>
      <c r="E38" s="1243"/>
      <c r="F38" s="36">
        <v>4.8899999999999997</v>
      </c>
      <c r="G38" s="37">
        <v>4.37</v>
      </c>
      <c r="H38" s="37">
        <v>3.84</v>
      </c>
      <c r="I38" s="37">
        <v>2.77</v>
      </c>
      <c r="J38" s="38">
        <v>2.08</v>
      </c>
      <c r="K38" s="22"/>
      <c r="L38" s="22"/>
      <c r="M38" s="22"/>
      <c r="N38" s="22"/>
      <c r="O38" s="22"/>
      <c r="P38" s="22"/>
    </row>
    <row r="39" spans="1:16" ht="39" customHeight="1" x14ac:dyDescent="0.15">
      <c r="A39" s="22"/>
      <c r="B39" s="35"/>
      <c r="C39" s="1241" t="s">
        <v>578</v>
      </c>
      <c r="D39" s="1242"/>
      <c r="E39" s="1243"/>
      <c r="F39" s="36">
        <v>1.8</v>
      </c>
      <c r="G39" s="37">
        <v>3.01</v>
      </c>
      <c r="H39" s="37">
        <v>1.52</v>
      </c>
      <c r="I39" s="37">
        <v>1.8</v>
      </c>
      <c r="J39" s="38">
        <v>1.81</v>
      </c>
      <c r="K39" s="22"/>
      <c r="L39" s="22"/>
      <c r="M39" s="22"/>
      <c r="N39" s="22"/>
      <c r="O39" s="22"/>
      <c r="P39" s="22"/>
    </row>
    <row r="40" spans="1:16" ht="39" customHeight="1" x14ac:dyDescent="0.15">
      <c r="A40" s="22"/>
      <c r="B40" s="35"/>
      <c r="C40" s="1241" t="s">
        <v>579</v>
      </c>
      <c r="D40" s="1242"/>
      <c r="E40" s="1243"/>
      <c r="F40" s="36">
        <v>1.59</v>
      </c>
      <c r="G40" s="37">
        <v>1.49</v>
      </c>
      <c r="H40" s="37">
        <v>2.04</v>
      </c>
      <c r="I40" s="37">
        <v>1.88</v>
      </c>
      <c r="J40" s="38">
        <v>1.73</v>
      </c>
      <c r="K40" s="22"/>
      <c r="L40" s="22"/>
      <c r="M40" s="22"/>
      <c r="N40" s="22"/>
      <c r="O40" s="22"/>
      <c r="P40" s="22"/>
    </row>
    <row r="41" spans="1:16" ht="39" customHeight="1" x14ac:dyDescent="0.15">
      <c r="A41" s="22"/>
      <c r="B41" s="35"/>
      <c r="C41" s="1241" t="s">
        <v>580</v>
      </c>
      <c r="D41" s="1242"/>
      <c r="E41" s="1243"/>
      <c r="F41" s="36">
        <v>0.24</v>
      </c>
      <c r="G41" s="37">
        <v>0.25</v>
      </c>
      <c r="H41" s="37">
        <v>0.24</v>
      </c>
      <c r="I41" s="37">
        <v>0.22</v>
      </c>
      <c r="J41" s="38">
        <v>0.22</v>
      </c>
      <c r="K41" s="22"/>
      <c r="L41" s="22"/>
      <c r="M41" s="22"/>
      <c r="N41" s="22"/>
      <c r="O41" s="22"/>
      <c r="P41" s="22"/>
    </row>
    <row r="42" spans="1:16" ht="39" customHeight="1" x14ac:dyDescent="0.15">
      <c r="A42" s="22"/>
      <c r="B42" s="39"/>
      <c r="C42" s="1241" t="s">
        <v>581</v>
      </c>
      <c r="D42" s="1242"/>
      <c r="E42" s="1243"/>
      <c r="F42" s="36" t="s">
        <v>522</v>
      </c>
      <c r="G42" s="37" t="s">
        <v>522</v>
      </c>
      <c r="H42" s="37" t="s">
        <v>522</v>
      </c>
      <c r="I42" s="37" t="s">
        <v>522</v>
      </c>
      <c r="J42" s="38" t="s">
        <v>522</v>
      </c>
      <c r="K42" s="22"/>
      <c r="L42" s="22"/>
      <c r="M42" s="22"/>
      <c r="N42" s="22"/>
      <c r="O42" s="22"/>
      <c r="P42" s="22"/>
    </row>
    <row r="43" spans="1:16" ht="39" customHeight="1" thickBot="1" x14ac:dyDescent="0.2">
      <c r="A43" s="22"/>
      <c r="B43" s="40"/>
      <c r="C43" s="1244" t="s">
        <v>582</v>
      </c>
      <c r="D43" s="1245"/>
      <c r="E43" s="1246"/>
      <c r="F43" s="41">
        <v>0.75</v>
      </c>
      <c r="G43" s="42">
        <v>0.56999999999999995</v>
      </c>
      <c r="H43" s="42">
        <v>0.35</v>
      </c>
      <c r="I43" s="42">
        <v>0.59</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JikpYEesw55Ini7r9gr7qvZ+dT5JPO5WSru7JOhHufinD4b9wBwIzA4xSark7hjh2nkwi+kEvMvxqhqPk8dag==" saltValue="TtOkAaf706SAVTjUa/b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1410</v>
      </c>
      <c r="L45" s="60">
        <v>1494</v>
      </c>
      <c r="M45" s="60">
        <v>1589</v>
      </c>
      <c r="N45" s="60">
        <v>1621</v>
      </c>
      <c r="O45" s="61">
        <v>1652</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522</v>
      </c>
      <c r="L46" s="64" t="s">
        <v>522</v>
      </c>
      <c r="M46" s="64" t="s">
        <v>522</v>
      </c>
      <c r="N46" s="64" t="s">
        <v>522</v>
      </c>
      <c r="O46" s="65" t="s">
        <v>522</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522</v>
      </c>
      <c r="L47" s="64" t="s">
        <v>522</v>
      </c>
      <c r="M47" s="64" t="s">
        <v>522</v>
      </c>
      <c r="N47" s="64" t="s">
        <v>522</v>
      </c>
      <c r="O47" s="65" t="s">
        <v>522</v>
      </c>
      <c r="P47" s="48"/>
      <c r="Q47" s="48"/>
      <c r="R47" s="48"/>
      <c r="S47" s="48"/>
      <c r="T47" s="48"/>
      <c r="U47" s="48"/>
    </row>
    <row r="48" spans="1:21" ht="30.75" customHeight="1" x14ac:dyDescent="0.15">
      <c r="A48" s="48"/>
      <c r="B48" s="1251"/>
      <c r="C48" s="1252"/>
      <c r="D48" s="62"/>
      <c r="E48" s="1257" t="s">
        <v>15</v>
      </c>
      <c r="F48" s="1257"/>
      <c r="G48" s="1257"/>
      <c r="H48" s="1257"/>
      <c r="I48" s="1257"/>
      <c r="J48" s="1258"/>
      <c r="K48" s="63">
        <v>1309</v>
      </c>
      <c r="L48" s="64">
        <v>1305</v>
      </c>
      <c r="M48" s="64">
        <v>1015</v>
      </c>
      <c r="N48" s="64">
        <v>923</v>
      </c>
      <c r="O48" s="65">
        <v>799</v>
      </c>
      <c r="P48" s="48"/>
      <c r="Q48" s="48"/>
      <c r="R48" s="48"/>
      <c r="S48" s="48"/>
      <c r="T48" s="48"/>
      <c r="U48" s="48"/>
    </row>
    <row r="49" spans="1:21" ht="30.75" customHeight="1" x14ac:dyDescent="0.15">
      <c r="A49" s="48"/>
      <c r="B49" s="1251"/>
      <c r="C49" s="1252"/>
      <c r="D49" s="62"/>
      <c r="E49" s="1257" t="s">
        <v>16</v>
      </c>
      <c r="F49" s="1257"/>
      <c r="G49" s="1257"/>
      <c r="H49" s="1257"/>
      <c r="I49" s="1257"/>
      <c r="J49" s="1258"/>
      <c r="K49" s="63">
        <v>153</v>
      </c>
      <c r="L49" s="64">
        <v>154</v>
      </c>
      <c r="M49" s="64">
        <v>157</v>
      </c>
      <c r="N49" s="64">
        <v>163</v>
      </c>
      <c r="O49" s="65">
        <v>160</v>
      </c>
      <c r="P49" s="48"/>
      <c r="Q49" s="48"/>
      <c r="R49" s="48"/>
      <c r="S49" s="48"/>
      <c r="T49" s="48"/>
      <c r="U49" s="48"/>
    </row>
    <row r="50" spans="1:21" ht="30.75" customHeight="1" x14ac:dyDescent="0.15">
      <c r="A50" s="48"/>
      <c r="B50" s="1251"/>
      <c r="C50" s="1252"/>
      <c r="D50" s="62"/>
      <c r="E50" s="1257" t="s">
        <v>17</v>
      </c>
      <c r="F50" s="1257"/>
      <c r="G50" s="1257"/>
      <c r="H50" s="1257"/>
      <c r="I50" s="1257"/>
      <c r="J50" s="1258"/>
      <c r="K50" s="63">
        <v>2</v>
      </c>
      <c r="L50" s="64">
        <v>1</v>
      </c>
      <c r="M50" s="64">
        <v>1</v>
      </c>
      <c r="N50" s="64">
        <v>0</v>
      </c>
      <c r="O50" s="65">
        <v>0</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522</v>
      </c>
      <c r="L51" s="64" t="s">
        <v>522</v>
      </c>
      <c r="M51" s="64" t="s">
        <v>522</v>
      </c>
      <c r="N51" s="64" t="s">
        <v>522</v>
      </c>
      <c r="O51" s="65" t="s">
        <v>522</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1918</v>
      </c>
      <c r="L52" s="64">
        <v>2049</v>
      </c>
      <c r="M52" s="64">
        <v>1964</v>
      </c>
      <c r="N52" s="64">
        <v>1934</v>
      </c>
      <c r="O52" s="65">
        <v>1885</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956</v>
      </c>
      <c r="L53" s="69">
        <v>905</v>
      </c>
      <c r="M53" s="69">
        <v>798</v>
      </c>
      <c r="N53" s="69">
        <v>773</v>
      </c>
      <c r="O53" s="70">
        <v>726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589</v>
      </c>
      <c r="L57" s="84" t="s">
        <v>589</v>
      </c>
      <c r="M57" s="84" t="s">
        <v>589</v>
      </c>
      <c r="N57" s="84" t="s">
        <v>589</v>
      </c>
      <c r="O57" s="85" t="s">
        <v>589</v>
      </c>
    </row>
    <row r="58" spans="1:21" ht="31.5" customHeight="1" thickBot="1" x14ac:dyDescent="0.2">
      <c r="B58" s="1267"/>
      <c r="C58" s="1268"/>
      <c r="D58" s="1272" t="s">
        <v>27</v>
      </c>
      <c r="E58" s="1273"/>
      <c r="F58" s="1273"/>
      <c r="G58" s="1273"/>
      <c r="H58" s="1273"/>
      <c r="I58" s="1273"/>
      <c r="J58" s="1274"/>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7nhKl/Tpz8cLt6f5Idux6X0jjswezlGW2HTsU10UYn2vx0+RJZ3noOf1qYp5LK3YwZzXzNyjkhyEVyKTwHKg==" saltValue="TFG4LGVexLufhxj5nEpG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5" t="s">
        <v>30</v>
      </c>
      <c r="C41" s="1276"/>
      <c r="D41" s="102"/>
      <c r="E41" s="1281" t="s">
        <v>31</v>
      </c>
      <c r="F41" s="1281"/>
      <c r="G41" s="1281"/>
      <c r="H41" s="1282"/>
      <c r="I41" s="103">
        <v>18567</v>
      </c>
      <c r="J41" s="104">
        <v>18630</v>
      </c>
      <c r="K41" s="104">
        <v>18264</v>
      </c>
      <c r="L41" s="104">
        <v>17644</v>
      </c>
      <c r="M41" s="105">
        <v>17267</v>
      </c>
    </row>
    <row r="42" spans="2:13" ht="27.75" customHeight="1" x14ac:dyDescent="0.15">
      <c r="B42" s="1277"/>
      <c r="C42" s="1278"/>
      <c r="D42" s="106"/>
      <c r="E42" s="1283" t="s">
        <v>32</v>
      </c>
      <c r="F42" s="1283"/>
      <c r="G42" s="1283"/>
      <c r="H42" s="1284"/>
      <c r="I42" s="107" t="s">
        <v>522</v>
      </c>
      <c r="J42" s="108" t="s">
        <v>522</v>
      </c>
      <c r="K42" s="108" t="s">
        <v>522</v>
      </c>
      <c r="L42" s="108" t="s">
        <v>522</v>
      </c>
      <c r="M42" s="109" t="s">
        <v>522</v>
      </c>
    </row>
    <row r="43" spans="2:13" ht="27.75" customHeight="1" x14ac:dyDescent="0.15">
      <c r="B43" s="1277"/>
      <c r="C43" s="1278"/>
      <c r="D43" s="106"/>
      <c r="E43" s="1283" t="s">
        <v>33</v>
      </c>
      <c r="F43" s="1283"/>
      <c r="G43" s="1283"/>
      <c r="H43" s="1284"/>
      <c r="I43" s="107">
        <v>13921</v>
      </c>
      <c r="J43" s="108">
        <v>13317</v>
      </c>
      <c r="K43" s="108">
        <v>12997</v>
      </c>
      <c r="L43" s="108">
        <v>12641</v>
      </c>
      <c r="M43" s="109">
        <v>12401</v>
      </c>
    </row>
    <row r="44" spans="2:13" ht="27.75" customHeight="1" x14ac:dyDescent="0.15">
      <c r="B44" s="1277"/>
      <c r="C44" s="1278"/>
      <c r="D44" s="106"/>
      <c r="E44" s="1283" t="s">
        <v>34</v>
      </c>
      <c r="F44" s="1283"/>
      <c r="G44" s="1283"/>
      <c r="H44" s="1284"/>
      <c r="I44" s="107">
        <v>929</v>
      </c>
      <c r="J44" s="108">
        <v>833</v>
      </c>
      <c r="K44" s="108">
        <v>715</v>
      </c>
      <c r="L44" s="108">
        <v>550</v>
      </c>
      <c r="M44" s="109">
        <v>481</v>
      </c>
    </row>
    <row r="45" spans="2:13" ht="27.75" customHeight="1" x14ac:dyDescent="0.15">
      <c r="B45" s="1277"/>
      <c r="C45" s="1278"/>
      <c r="D45" s="106"/>
      <c r="E45" s="1283" t="s">
        <v>35</v>
      </c>
      <c r="F45" s="1283"/>
      <c r="G45" s="1283"/>
      <c r="H45" s="1284"/>
      <c r="I45" s="107" t="s">
        <v>522</v>
      </c>
      <c r="J45" s="108" t="s">
        <v>522</v>
      </c>
      <c r="K45" s="108" t="s">
        <v>522</v>
      </c>
      <c r="L45" s="108" t="s">
        <v>522</v>
      </c>
      <c r="M45" s="109" t="s">
        <v>522</v>
      </c>
    </row>
    <row r="46" spans="2:13" ht="27.75" customHeight="1" x14ac:dyDescent="0.15">
      <c r="B46" s="1277"/>
      <c r="C46" s="1278"/>
      <c r="D46" s="110"/>
      <c r="E46" s="1283" t="s">
        <v>36</v>
      </c>
      <c r="F46" s="1283"/>
      <c r="G46" s="1283"/>
      <c r="H46" s="1284"/>
      <c r="I46" s="107" t="s">
        <v>522</v>
      </c>
      <c r="J46" s="108" t="s">
        <v>522</v>
      </c>
      <c r="K46" s="108" t="s">
        <v>522</v>
      </c>
      <c r="L46" s="108" t="s">
        <v>522</v>
      </c>
      <c r="M46" s="109" t="s">
        <v>522</v>
      </c>
    </row>
    <row r="47" spans="2:13" ht="27.75" customHeight="1" x14ac:dyDescent="0.15">
      <c r="B47" s="1277"/>
      <c r="C47" s="1278"/>
      <c r="D47" s="111"/>
      <c r="E47" s="1285" t="s">
        <v>37</v>
      </c>
      <c r="F47" s="1286"/>
      <c r="G47" s="1286"/>
      <c r="H47" s="1287"/>
      <c r="I47" s="107" t="s">
        <v>522</v>
      </c>
      <c r="J47" s="108" t="s">
        <v>522</v>
      </c>
      <c r="K47" s="108" t="s">
        <v>522</v>
      </c>
      <c r="L47" s="108" t="s">
        <v>522</v>
      </c>
      <c r="M47" s="109" t="s">
        <v>522</v>
      </c>
    </row>
    <row r="48" spans="2:13" ht="27.75" customHeight="1" x14ac:dyDescent="0.15">
      <c r="B48" s="1277"/>
      <c r="C48" s="1278"/>
      <c r="D48" s="106"/>
      <c r="E48" s="1283" t="s">
        <v>38</v>
      </c>
      <c r="F48" s="1283"/>
      <c r="G48" s="1283"/>
      <c r="H48" s="1284"/>
      <c r="I48" s="107" t="s">
        <v>522</v>
      </c>
      <c r="J48" s="108" t="s">
        <v>522</v>
      </c>
      <c r="K48" s="108" t="s">
        <v>522</v>
      </c>
      <c r="L48" s="108" t="s">
        <v>522</v>
      </c>
      <c r="M48" s="109" t="s">
        <v>522</v>
      </c>
    </row>
    <row r="49" spans="2:13" ht="27.75" customHeight="1" x14ac:dyDescent="0.15">
      <c r="B49" s="1279"/>
      <c r="C49" s="1280"/>
      <c r="D49" s="106"/>
      <c r="E49" s="1283" t="s">
        <v>39</v>
      </c>
      <c r="F49" s="1283"/>
      <c r="G49" s="1283"/>
      <c r="H49" s="1284"/>
      <c r="I49" s="107" t="s">
        <v>522</v>
      </c>
      <c r="J49" s="108" t="s">
        <v>522</v>
      </c>
      <c r="K49" s="108" t="s">
        <v>522</v>
      </c>
      <c r="L49" s="108" t="s">
        <v>522</v>
      </c>
      <c r="M49" s="109" t="s">
        <v>522</v>
      </c>
    </row>
    <row r="50" spans="2:13" ht="27.75" customHeight="1" x14ac:dyDescent="0.15">
      <c r="B50" s="1288" t="s">
        <v>40</v>
      </c>
      <c r="C50" s="1289"/>
      <c r="D50" s="112"/>
      <c r="E50" s="1283" t="s">
        <v>41</v>
      </c>
      <c r="F50" s="1283"/>
      <c r="G50" s="1283"/>
      <c r="H50" s="1284"/>
      <c r="I50" s="107">
        <v>4960</v>
      </c>
      <c r="J50" s="108">
        <v>4343</v>
      </c>
      <c r="K50" s="108">
        <v>4499</v>
      </c>
      <c r="L50" s="108">
        <v>5347</v>
      </c>
      <c r="M50" s="109">
        <v>4909</v>
      </c>
    </row>
    <row r="51" spans="2:13" ht="27.75" customHeight="1" x14ac:dyDescent="0.15">
      <c r="B51" s="1277"/>
      <c r="C51" s="1278"/>
      <c r="D51" s="106"/>
      <c r="E51" s="1283" t="s">
        <v>42</v>
      </c>
      <c r="F51" s="1283"/>
      <c r="G51" s="1283"/>
      <c r="H51" s="1284"/>
      <c r="I51" s="107">
        <v>242</v>
      </c>
      <c r="J51" s="108">
        <v>220</v>
      </c>
      <c r="K51" s="108">
        <v>189</v>
      </c>
      <c r="L51" s="108">
        <v>153</v>
      </c>
      <c r="M51" s="109">
        <v>113</v>
      </c>
    </row>
    <row r="52" spans="2:13" ht="27.75" customHeight="1" x14ac:dyDescent="0.15">
      <c r="B52" s="1279"/>
      <c r="C52" s="1280"/>
      <c r="D52" s="106"/>
      <c r="E52" s="1283" t="s">
        <v>43</v>
      </c>
      <c r="F52" s="1283"/>
      <c r="G52" s="1283"/>
      <c r="H52" s="1284"/>
      <c r="I52" s="107">
        <v>22973</v>
      </c>
      <c r="J52" s="108">
        <v>22628</v>
      </c>
      <c r="K52" s="108">
        <v>22095</v>
      </c>
      <c r="L52" s="108">
        <v>21320</v>
      </c>
      <c r="M52" s="109">
        <v>20979</v>
      </c>
    </row>
    <row r="53" spans="2:13" ht="27.75" customHeight="1" thickBot="1" x14ac:dyDescent="0.2">
      <c r="B53" s="1290" t="s">
        <v>44</v>
      </c>
      <c r="C53" s="1291"/>
      <c r="D53" s="113"/>
      <c r="E53" s="1292" t="s">
        <v>45</v>
      </c>
      <c r="F53" s="1292"/>
      <c r="G53" s="1292"/>
      <c r="H53" s="1293"/>
      <c r="I53" s="114">
        <v>5243</v>
      </c>
      <c r="J53" s="115">
        <v>5589</v>
      </c>
      <c r="K53" s="115">
        <v>5193</v>
      </c>
      <c r="L53" s="115">
        <v>4015</v>
      </c>
      <c r="M53" s="116">
        <v>4147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QGXGbJmosIyJO6T54Ye4n0lxfMXVG0TW59zXy9ww1txkkMtJWQ+NTT9f4YNAe0zUde+UCLVELLVpGOAscZUfw==" saltValue="3rhzNrQON41FxW4Fx5TG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2" t="s">
        <v>48</v>
      </c>
      <c r="D55" s="1302"/>
      <c r="E55" s="1303"/>
      <c r="F55" s="128">
        <v>1165</v>
      </c>
      <c r="G55" s="128">
        <v>1166</v>
      </c>
      <c r="H55" s="129">
        <v>1167</v>
      </c>
    </row>
    <row r="56" spans="2:8" ht="52.5" customHeight="1" x14ac:dyDescent="0.15">
      <c r="B56" s="130"/>
      <c r="C56" s="1304" t="s">
        <v>49</v>
      </c>
      <c r="D56" s="1304"/>
      <c r="E56" s="1305"/>
      <c r="F56" s="131">
        <v>730</v>
      </c>
      <c r="G56" s="131">
        <v>730</v>
      </c>
      <c r="H56" s="132">
        <v>731</v>
      </c>
    </row>
    <row r="57" spans="2:8" ht="53.25" customHeight="1" x14ac:dyDescent="0.15">
      <c r="B57" s="130"/>
      <c r="C57" s="1306" t="s">
        <v>50</v>
      </c>
      <c r="D57" s="1306"/>
      <c r="E57" s="1307"/>
      <c r="F57" s="133">
        <v>2449</v>
      </c>
      <c r="G57" s="133">
        <v>2415</v>
      </c>
      <c r="H57" s="134">
        <v>1905</v>
      </c>
    </row>
    <row r="58" spans="2:8" ht="45.75" customHeight="1" x14ac:dyDescent="0.15">
      <c r="B58" s="135"/>
      <c r="C58" s="1294" t="s">
        <v>592</v>
      </c>
      <c r="D58" s="1295"/>
      <c r="E58" s="1296"/>
      <c r="F58" s="136">
        <v>1002</v>
      </c>
      <c r="G58" s="136">
        <v>1009</v>
      </c>
      <c r="H58" s="137">
        <v>1077</v>
      </c>
    </row>
    <row r="59" spans="2:8" ht="45.75" customHeight="1" x14ac:dyDescent="0.15">
      <c r="B59" s="135"/>
      <c r="C59" s="1294" t="s">
        <v>593</v>
      </c>
      <c r="D59" s="1295"/>
      <c r="E59" s="1296"/>
      <c r="F59" s="136">
        <v>953</v>
      </c>
      <c r="G59" s="136">
        <v>953</v>
      </c>
      <c r="H59" s="137">
        <v>353</v>
      </c>
    </row>
    <row r="60" spans="2:8" ht="45.75" customHeight="1" x14ac:dyDescent="0.15">
      <c r="B60" s="135"/>
      <c r="C60" s="1294" t="s">
        <v>594</v>
      </c>
      <c r="D60" s="1295"/>
      <c r="E60" s="1296"/>
      <c r="F60" s="136">
        <v>315</v>
      </c>
      <c r="G60" s="136">
        <v>315</v>
      </c>
      <c r="H60" s="137">
        <v>315</v>
      </c>
    </row>
    <row r="61" spans="2:8" ht="45.75" customHeight="1" x14ac:dyDescent="0.15">
      <c r="B61" s="135"/>
      <c r="C61" s="1294" t="s">
        <v>595</v>
      </c>
      <c r="D61" s="1295"/>
      <c r="E61" s="1296"/>
      <c r="F61" s="136">
        <v>91</v>
      </c>
      <c r="G61" s="136">
        <v>61</v>
      </c>
      <c r="H61" s="137">
        <v>61</v>
      </c>
    </row>
    <row r="62" spans="2:8" ht="45.75" customHeight="1" thickBot="1" x14ac:dyDescent="0.2">
      <c r="B62" s="138"/>
      <c r="C62" s="1297" t="s">
        <v>596</v>
      </c>
      <c r="D62" s="1298"/>
      <c r="E62" s="1299"/>
      <c r="F62" s="139">
        <v>44</v>
      </c>
      <c r="G62" s="139">
        <v>45</v>
      </c>
      <c r="H62" s="140">
        <v>43</v>
      </c>
    </row>
    <row r="63" spans="2:8" ht="52.5" customHeight="1" thickBot="1" x14ac:dyDescent="0.2">
      <c r="B63" s="141"/>
      <c r="C63" s="1300" t="s">
        <v>51</v>
      </c>
      <c r="D63" s="1300"/>
      <c r="E63" s="1301"/>
      <c r="F63" s="142">
        <v>4343</v>
      </c>
      <c r="G63" s="142">
        <v>4311</v>
      </c>
      <c r="H63" s="143">
        <v>3802</v>
      </c>
    </row>
    <row r="64" spans="2:8" ht="15" customHeight="1" x14ac:dyDescent="0.15"/>
  </sheetData>
  <sheetProtection algorithmName="SHA-512" hashValue="CFVlLGObphZh94UUIQSWFVR+adKs3JIlaVlXYLYfn/6CwU9yTgyP8Cuo9fROw9Mfob6Xde0ZbXu0zh8AzyINLg==" saltValue="mBHqJW6g6nNMWLZiu0pG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0" t="s">
        <v>619</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ht="13.5" x14ac:dyDescent="0.15">
      <c r="B44" s="389"/>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ht="13.5" x14ac:dyDescent="0.15">
      <c r="B45" s="389"/>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ht="13.5" x14ac:dyDescent="0.15">
      <c r="B46" s="389"/>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ht="13.5" x14ac:dyDescent="0.15">
      <c r="B47" s="389"/>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614</v>
      </c>
    </row>
    <row r="50" spans="1:109" ht="13.5" x14ac:dyDescent="0.15">
      <c r="B50" s="389"/>
      <c r="G50" s="1314"/>
      <c r="H50" s="1314"/>
      <c r="I50" s="1314"/>
      <c r="J50" s="1314"/>
      <c r="K50" s="398"/>
      <c r="L50" s="398"/>
      <c r="M50" s="397"/>
      <c r="N50" s="397"/>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15">
      <c r="B51" s="389"/>
      <c r="G51" s="1319"/>
      <c r="H51" s="1319"/>
      <c r="I51" s="1329"/>
      <c r="J51" s="1329"/>
      <c r="K51" s="1315"/>
      <c r="L51" s="1315"/>
      <c r="M51" s="1315"/>
      <c r="N51" s="1315"/>
      <c r="AM51" s="396"/>
      <c r="AN51" s="1311" t="s">
        <v>613</v>
      </c>
      <c r="AO51" s="1311"/>
      <c r="AP51" s="1311"/>
      <c r="AQ51" s="1311"/>
      <c r="AR51" s="1311"/>
      <c r="AS51" s="1311"/>
      <c r="AT51" s="1311"/>
      <c r="AU51" s="1311"/>
      <c r="AV51" s="1311"/>
      <c r="AW51" s="1311"/>
      <c r="AX51" s="1311"/>
      <c r="AY51" s="1311"/>
      <c r="AZ51" s="1311"/>
      <c r="BA51" s="1311"/>
      <c r="BB51" s="1311" t="s">
        <v>611</v>
      </c>
      <c r="BC51" s="1311"/>
      <c r="BD51" s="1311"/>
      <c r="BE51" s="1311"/>
      <c r="BF51" s="1311"/>
      <c r="BG51" s="1311"/>
      <c r="BH51" s="1311"/>
      <c r="BI51" s="1311"/>
      <c r="BJ51" s="1311"/>
      <c r="BK51" s="1311"/>
      <c r="BL51" s="1311"/>
      <c r="BM51" s="1311"/>
      <c r="BN51" s="1311"/>
      <c r="BO51" s="1311"/>
      <c r="BP51" s="1308">
        <v>61.4</v>
      </c>
      <c r="BQ51" s="1308"/>
      <c r="BR51" s="1308"/>
      <c r="BS51" s="1308"/>
      <c r="BT51" s="1308"/>
      <c r="BU51" s="1308"/>
      <c r="BV51" s="1308"/>
      <c r="BW51" s="1308"/>
      <c r="BX51" s="1308">
        <v>66.5</v>
      </c>
      <c r="BY51" s="1308"/>
      <c r="BZ51" s="1308"/>
      <c r="CA51" s="1308"/>
      <c r="CB51" s="1308"/>
      <c r="CC51" s="1308"/>
      <c r="CD51" s="1308"/>
      <c r="CE51" s="1308"/>
      <c r="CF51" s="1308">
        <v>62.4</v>
      </c>
      <c r="CG51" s="1308"/>
      <c r="CH51" s="1308"/>
      <c r="CI51" s="1308"/>
      <c r="CJ51" s="1308"/>
      <c r="CK51" s="1308"/>
      <c r="CL51" s="1308"/>
      <c r="CM51" s="1308"/>
      <c r="CN51" s="1308">
        <v>49.4</v>
      </c>
      <c r="CO51" s="1308"/>
      <c r="CP51" s="1308"/>
      <c r="CQ51" s="1308"/>
      <c r="CR51" s="1308"/>
      <c r="CS51" s="1308"/>
      <c r="CT51" s="1308"/>
      <c r="CU51" s="1308"/>
      <c r="CV51" s="1308">
        <v>49.2</v>
      </c>
      <c r="CW51" s="1308"/>
      <c r="CX51" s="1308"/>
      <c r="CY51" s="1308"/>
      <c r="CZ51" s="1308"/>
      <c r="DA51" s="1308"/>
      <c r="DB51" s="1308"/>
      <c r="DC51" s="1308"/>
    </row>
    <row r="52" spans="1:109" ht="13.5" x14ac:dyDescent="0.15">
      <c r="B52" s="389"/>
      <c r="G52" s="1319"/>
      <c r="H52" s="1319"/>
      <c r="I52" s="1329"/>
      <c r="J52" s="1329"/>
      <c r="K52" s="1315"/>
      <c r="L52" s="1315"/>
      <c r="M52" s="1315"/>
      <c r="N52" s="1315"/>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x14ac:dyDescent="0.15">
      <c r="A53" s="404"/>
      <c r="B53" s="389"/>
      <c r="G53" s="1319"/>
      <c r="H53" s="1319"/>
      <c r="I53" s="1314"/>
      <c r="J53" s="1314"/>
      <c r="K53" s="1315"/>
      <c r="L53" s="1315"/>
      <c r="M53" s="1315"/>
      <c r="N53" s="1315"/>
      <c r="AM53" s="396"/>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08">
        <v>59.6</v>
      </c>
      <c r="BQ53" s="1308"/>
      <c r="BR53" s="1308"/>
      <c r="BS53" s="1308"/>
      <c r="BT53" s="1308"/>
      <c r="BU53" s="1308"/>
      <c r="BV53" s="1308"/>
      <c r="BW53" s="1308"/>
      <c r="BX53" s="1308">
        <v>60.9</v>
      </c>
      <c r="BY53" s="1308"/>
      <c r="BZ53" s="1308"/>
      <c r="CA53" s="1308"/>
      <c r="CB53" s="1308"/>
      <c r="CC53" s="1308"/>
      <c r="CD53" s="1308"/>
      <c r="CE53" s="1308"/>
      <c r="CF53" s="1308">
        <v>61.1</v>
      </c>
      <c r="CG53" s="1308"/>
      <c r="CH53" s="1308"/>
      <c r="CI53" s="1308"/>
      <c r="CJ53" s="1308"/>
      <c r="CK53" s="1308"/>
      <c r="CL53" s="1308"/>
      <c r="CM53" s="1308"/>
      <c r="CN53" s="1308">
        <v>64</v>
      </c>
      <c r="CO53" s="1308"/>
      <c r="CP53" s="1308"/>
      <c r="CQ53" s="1308"/>
      <c r="CR53" s="1308"/>
      <c r="CS53" s="1308"/>
      <c r="CT53" s="1308"/>
      <c r="CU53" s="1308"/>
      <c r="CV53" s="1308">
        <v>64.900000000000006</v>
      </c>
      <c r="CW53" s="1308"/>
      <c r="CX53" s="1308"/>
      <c r="CY53" s="1308"/>
      <c r="CZ53" s="1308"/>
      <c r="DA53" s="1308"/>
      <c r="DB53" s="1308"/>
      <c r="DC53" s="1308"/>
    </row>
    <row r="54" spans="1:109" ht="13.5" x14ac:dyDescent="0.15">
      <c r="A54" s="404"/>
      <c r="B54" s="389"/>
      <c r="G54" s="1319"/>
      <c r="H54" s="1319"/>
      <c r="I54" s="1314"/>
      <c r="J54" s="1314"/>
      <c r="K54" s="1315"/>
      <c r="L54" s="1315"/>
      <c r="M54" s="1315"/>
      <c r="N54" s="1315"/>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x14ac:dyDescent="0.15">
      <c r="A55" s="404"/>
      <c r="B55" s="389"/>
      <c r="G55" s="1314"/>
      <c r="H55" s="1314"/>
      <c r="I55" s="1314"/>
      <c r="J55" s="1314"/>
      <c r="K55" s="1315"/>
      <c r="L55" s="1315"/>
      <c r="M55" s="1315"/>
      <c r="N55" s="1315"/>
      <c r="AN55" s="1310" t="s">
        <v>612</v>
      </c>
      <c r="AO55" s="1310"/>
      <c r="AP55" s="1310"/>
      <c r="AQ55" s="1310"/>
      <c r="AR55" s="1310"/>
      <c r="AS55" s="1310"/>
      <c r="AT55" s="1310"/>
      <c r="AU55" s="1310"/>
      <c r="AV55" s="1310"/>
      <c r="AW55" s="1310"/>
      <c r="AX55" s="1310"/>
      <c r="AY55" s="1310"/>
      <c r="AZ55" s="1310"/>
      <c r="BA55" s="1310"/>
      <c r="BB55" s="1311" t="s">
        <v>611</v>
      </c>
      <c r="BC55" s="1311"/>
      <c r="BD55" s="1311"/>
      <c r="BE55" s="1311"/>
      <c r="BF55" s="1311"/>
      <c r="BG55" s="1311"/>
      <c r="BH55" s="1311"/>
      <c r="BI55" s="1311"/>
      <c r="BJ55" s="1311"/>
      <c r="BK55" s="1311"/>
      <c r="BL55" s="1311"/>
      <c r="BM55" s="1311"/>
      <c r="BN55" s="1311"/>
      <c r="BO55" s="1311"/>
      <c r="BP55" s="1308">
        <v>54.6</v>
      </c>
      <c r="BQ55" s="1308"/>
      <c r="BR55" s="1308"/>
      <c r="BS55" s="1308"/>
      <c r="BT55" s="1308"/>
      <c r="BU55" s="1308"/>
      <c r="BV55" s="1308"/>
      <c r="BW55" s="1308"/>
      <c r="BX55" s="1308">
        <v>53.2</v>
      </c>
      <c r="BY55" s="1308"/>
      <c r="BZ55" s="1308"/>
      <c r="CA55" s="1308"/>
      <c r="CB55" s="1308"/>
      <c r="CC55" s="1308"/>
      <c r="CD55" s="1308"/>
      <c r="CE55" s="1308"/>
      <c r="CF55" s="1308">
        <v>47.9</v>
      </c>
      <c r="CG55" s="1308"/>
      <c r="CH55" s="1308"/>
      <c r="CI55" s="1308"/>
      <c r="CJ55" s="1308"/>
      <c r="CK55" s="1308"/>
      <c r="CL55" s="1308"/>
      <c r="CM55" s="1308"/>
      <c r="CN55" s="1308">
        <v>49</v>
      </c>
      <c r="CO55" s="1308"/>
      <c r="CP55" s="1308"/>
      <c r="CQ55" s="1308"/>
      <c r="CR55" s="1308"/>
      <c r="CS55" s="1308"/>
      <c r="CT55" s="1308"/>
      <c r="CU55" s="1308"/>
      <c r="CV55" s="1308">
        <v>41.3</v>
      </c>
      <c r="CW55" s="1308"/>
      <c r="CX55" s="1308"/>
      <c r="CY55" s="1308"/>
      <c r="CZ55" s="1308"/>
      <c r="DA55" s="1308"/>
      <c r="DB55" s="1308"/>
      <c r="DC55" s="1308"/>
    </row>
    <row r="56" spans="1:109" ht="13.5" x14ac:dyDescent="0.15">
      <c r="A56" s="404"/>
      <c r="B56" s="389"/>
      <c r="G56" s="1314"/>
      <c r="H56" s="1314"/>
      <c r="I56" s="1314"/>
      <c r="J56" s="1314"/>
      <c r="K56" s="1315"/>
      <c r="L56" s="1315"/>
      <c r="M56" s="1315"/>
      <c r="N56" s="1315"/>
      <c r="AN56" s="1310"/>
      <c r="AO56" s="1310"/>
      <c r="AP56" s="1310"/>
      <c r="AQ56" s="1310"/>
      <c r="AR56" s="1310"/>
      <c r="AS56" s="1310"/>
      <c r="AT56" s="1310"/>
      <c r="AU56" s="1310"/>
      <c r="AV56" s="1310"/>
      <c r="AW56" s="1310"/>
      <c r="AX56" s="1310"/>
      <c r="AY56" s="1310"/>
      <c r="AZ56" s="1310"/>
      <c r="BA56" s="1310"/>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4" customFormat="1" ht="13.5" x14ac:dyDescent="0.15">
      <c r="B57" s="410"/>
      <c r="G57" s="1314"/>
      <c r="H57" s="1314"/>
      <c r="I57" s="1312"/>
      <c r="J57" s="1312"/>
      <c r="K57" s="1315"/>
      <c r="L57" s="1315"/>
      <c r="M57" s="1315"/>
      <c r="N57" s="1315"/>
      <c r="AM57" s="388"/>
      <c r="AN57" s="1310"/>
      <c r="AO57" s="1310"/>
      <c r="AP57" s="1310"/>
      <c r="AQ57" s="1310"/>
      <c r="AR57" s="1310"/>
      <c r="AS57" s="1310"/>
      <c r="AT57" s="1310"/>
      <c r="AU57" s="1310"/>
      <c r="AV57" s="1310"/>
      <c r="AW57" s="1310"/>
      <c r="AX57" s="1310"/>
      <c r="AY57" s="1310"/>
      <c r="AZ57" s="1310"/>
      <c r="BA57" s="1310"/>
      <c r="BB57" s="1311" t="s">
        <v>618</v>
      </c>
      <c r="BC57" s="1311"/>
      <c r="BD57" s="1311"/>
      <c r="BE57" s="1311"/>
      <c r="BF57" s="1311"/>
      <c r="BG57" s="1311"/>
      <c r="BH57" s="1311"/>
      <c r="BI57" s="1311"/>
      <c r="BJ57" s="1311"/>
      <c r="BK57" s="1311"/>
      <c r="BL57" s="1311"/>
      <c r="BM57" s="1311"/>
      <c r="BN57" s="1311"/>
      <c r="BO57" s="1311"/>
      <c r="BP57" s="1308">
        <v>58.3</v>
      </c>
      <c r="BQ57" s="1308"/>
      <c r="BR57" s="1308"/>
      <c r="BS57" s="1308"/>
      <c r="BT57" s="1308"/>
      <c r="BU57" s="1308"/>
      <c r="BV57" s="1308"/>
      <c r="BW57" s="1308"/>
      <c r="BX57" s="1308">
        <v>59.6</v>
      </c>
      <c r="BY57" s="1308"/>
      <c r="BZ57" s="1308"/>
      <c r="CA57" s="1308"/>
      <c r="CB57" s="1308"/>
      <c r="CC57" s="1308"/>
      <c r="CD57" s="1308"/>
      <c r="CE57" s="1308"/>
      <c r="CF57" s="1308">
        <v>60.8</v>
      </c>
      <c r="CG57" s="1308"/>
      <c r="CH57" s="1308"/>
      <c r="CI57" s="1308"/>
      <c r="CJ57" s="1308"/>
      <c r="CK57" s="1308"/>
      <c r="CL57" s="1308"/>
      <c r="CM57" s="1308"/>
      <c r="CN57" s="1308">
        <v>61</v>
      </c>
      <c r="CO57" s="1308"/>
      <c r="CP57" s="1308"/>
      <c r="CQ57" s="1308"/>
      <c r="CR57" s="1308"/>
      <c r="CS57" s="1308"/>
      <c r="CT57" s="1308"/>
      <c r="CU57" s="1308"/>
      <c r="CV57" s="1308">
        <v>63</v>
      </c>
      <c r="CW57" s="1308"/>
      <c r="CX57" s="1308"/>
      <c r="CY57" s="1308"/>
      <c r="CZ57" s="1308"/>
      <c r="DA57" s="1308"/>
      <c r="DB57" s="1308"/>
      <c r="DC57" s="1308"/>
      <c r="DD57" s="415"/>
      <c r="DE57" s="410"/>
    </row>
    <row r="58" spans="1:109" s="404" customFormat="1" ht="13.5" x14ac:dyDescent="0.15">
      <c r="A58" s="388"/>
      <c r="B58" s="410"/>
      <c r="G58" s="1314"/>
      <c r="H58" s="1314"/>
      <c r="I58" s="1312"/>
      <c r="J58" s="1312"/>
      <c r="K58" s="1315"/>
      <c r="L58" s="1315"/>
      <c r="M58" s="1315"/>
      <c r="N58" s="1315"/>
      <c r="AM58" s="388"/>
      <c r="AN58" s="1310"/>
      <c r="AO58" s="1310"/>
      <c r="AP58" s="1310"/>
      <c r="AQ58" s="1310"/>
      <c r="AR58" s="1310"/>
      <c r="AS58" s="1310"/>
      <c r="AT58" s="1310"/>
      <c r="AU58" s="1310"/>
      <c r="AV58" s="1310"/>
      <c r="AW58" s="1310"/>
      <c r="AX58" s="1310"/>
      <c r="AY58" s="1310"/>
      <c r="AZ58" s="1310"/>
      <c r="BA58" s="1310"/>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617</v>
      </c>
    </row>
    <row r="64" spans="1:109" ht="13.5" x14ac:dyDescent="0.15">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0" t="s">
        <v>615</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x14ac:dyDescent="0.15">
      <c r="B66" s="389"/>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x14ac:dyDescent="0.15">
      <c r="B67" s="389"/>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x14ac:dyDescent="0.15">
      <c r="B68" s="389"/>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x14ac:dyDescent="0.15">
      <c r="B69" s="389"/>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614</v>
      </c>
    </row>
    <row r="72" spans="2:107" ht="13.5" x14ac:dyDescent="0.15">
      <c r="B72" s="389"/>
      <c r="G72" s="1314"/>
      <c r="H72" s="1314"/>
      <c r="I72" s="1314"/>
      <c r="J72" s="1314"/>
      <c r="K72" s="398"/>
      <c r="L72" s="398"/>
      <c r="M72" s="397"/>
      <c r="N72" s="397"/>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ht="13.5" x14ac:dyDescent="0.15">
      <c r="B73" s="389"/>
      <c r="G73" s="1319"/>
      <c r="H73" s="1319"/>
      <c r="I73" s="1319"/>
      <c r="J73" s="1319"/>
      <c r="K73" s="1309"/>
      <c r="L73" s="1309"/>
      <c r="M73" s="1309"/>
      <c r="N73" s="1309"/>
      <c r="AM73" s="396"/>
      <c r="AN73" s="1311" t="s">
        <v>613</v>
      </c>
      <c r="AO73" s="1311"/>
      <c r="AP73" s="1311"/>
      <c r="AQ73" s="1311"/>
      <c r="AR73" s="1311"/>
      <c r="AS73" s="1311"/>
      <c r="AT73" s="1311"/>
      <c r="AU73" s="1311"/>
      <c r="AV73" s="1311"/>
      <c r="AW73" s="1311"/>
      <c r="AX73" s="1311"/>
      <c r="AY73" s="1311"/>
      <c r="AZ73" s="1311"/>
      <c r="BA73" s="1311"/>
      <c r="BB73" s="1311" t="s">
        <v>611</v>
      </c>
      <c r="BC73" s="1311"/>
      <c r="BD73" s="1311"/>
      <c r="BE73" s="1311"/>
      <c r="BF73" s="1311"/>
      <c r="BG73" s="1311"/>
      <c r="BH73" s="1311"/>
      <c r="BI73" s="1311"/>
      <c r="BJ73" s="1311"/>
      <c r="BK73" s="1311"/>
      <c r="BL73" s="1311"/>
      <c r="BM73" s="1311"/>
      <c r="BN73" s="1311"/>
      <c r="BO73" s="1311"/>
      <c r="BP73" s="1308">
        <v>61.4</v>
      </c>
      <c r="BQ73" s="1308"/>
      <c r="BR73" s="1308"/>
      <c r="BS73" s="1308"/>
      <c r="BT73" s="1308"/>
      <c r="BU73" s="1308"/>
      <c r="BV73" s="1308"/>
      <c r="BW73" s="1308"/>
      <c r="BX73" s="1308">
        <v>66.5</v>
      </c>
      <c r="BY73" s="1308"/>
      <c r="BZ73" s="1308"/>
      <c r="CA73" s="1308"/>
      <c r="CB73" s="1308"/>
      <c r="CC73" s="1308"/>
      <c r="CD73" s="1308"/>
      <c r="CE73" s="1308"/>
      <c r="CF73" s="1308">
        <v>62.4</v>
      </c>
      <c r="CG73" s="1308"/>
      <c r="CH73" s="1308"/>
      <c r="CI73" s="1308"/>
      <c r="CJ73" s="1308"/>
      <c r="CK73" s="1308"/>
      <c r="CL73" s="1308"/>
      <c r="CM73" s="1308"/>
      <c r="CN73" s="1308">
        <v>49.4</v>
      </c>
      <c r="CO73" s="1308"/>
      <c r="CP73" s="1308"/>
      <c r="CQ73" s="1308"/>
      <c r="CR73" s="1308"/>
      <c r="CS73" s="1308"/>
      <c r="CT73" s="1308"/>
      <c r="CU73" s="1308"/>
      <c r="CV73" s="1308">
        <v>49.2</v>
      </c>
      <c r="CW73" s="1308"/>
      <c r="CX73" s="1308"/>
      <c r="CY73" s="1308"/>
      <c r="CZ73" s="1308"/>
      <c r="DA73" s="1308"/>
      <c r="DB73" s="1308"/>
      <c r="DC73" s="1308"/>
    </row>
    <row r="74" spans="2:107" ht="13.5" x14ac:dyDescent="0.15">
      <c r="B74" s="389"/>
      <c r="G74" s="1319"/>
      <c r="H74" s="1319"/>
      <c r="I74" s="1319"/>
      <c r="J74" s="1319"/>
      <c r="K74" s="1309"/>
      <c r="L74" s="1309"/>
      <c r="M74" s="1309"/>
      <c r="N74" s="1309"/>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x14ac:dyDescent="0.15">
      <c r="B75" s="389"/>
      <c r="G75" s="1319"/>
      <c r="H75" s="1319"/>
      <c r="I75" s="1314"/>
      <c r="J75" s="1314"/>
      <c r="K75" s="1315"/>
      <c r="L75" s="1315"/>
      <c r="M75" s="1315"/>
      <c r="N75" s="1315"/>
      <c r="AM75" s="396"/>
      <c r="AN75" s="1311"/>
      <c r="AO75" s="1311"/>
      <c r="AP75" s="1311"/>
      <c r="AQ75" s="1311"/>
      <c r="AR75" s="1311"/>
      <c r="AS75" s="1311"/>
      <c r="AT75" s="1311"/>
      <c r="AU75" s="1311"/>
      <c r="AV75" s="1311"/>
      <c r="AW75" s="1311"/>
      <c r="AX75" s="1311"/>
      <c r="AY75" s="1311"/>
      <c r="AZ75" s="1311"/>
      <c r="BA75" s="1311"/>
      <c r="BB75" s="1311" t="s">
        <v>610</v>
      </c>
      <c r="BC75" s="1311"/>
      <c r="BD75" s="1311"/>
      <c r="BE75" s="1311"/>
      <c r="BF75" s="1311"/>
      <c r="BG75" s="1311"/>
      <c r="BH75" s="1311"/>
      <c r="BI75" s="1311"/>
      <c r="BJ75" s="1311"/>
      <c r="BK75" s="1311"/>
      <c r="BL75" s="1311"/>
      <c r="BM75" s="1311"/>
      <c r="BN75" s="1311"/>
      <c r="BO75" s="1311"/>
      <c r="BP75" s="1308">
        <v>11</v>
      </c>
      <c r="BQ75" s="1308"/>
      <c r="BR75" s="1308"/>
      <c r="BS75" s="1308"/>
      <c r="BT75" s="1308"/>
      <c r="BU75" s="1308"/>
      <c r="BV75" s="1308"/>
      <c r="BW75" s="1308"/>
      <c r="BX75" s="1308">
        <v>10.9</v>
      </c>
      <c r="BY75" s="1308"/>
      <c r="BZ75" s="1308"/>
      <c r="CA75" s="1308"/>
      <c r="CB75" s="1308"/>
      <c r="CC75" s="1308"/>
      <c r="CD75" s="1308"/>
      <c r="CE75" s="1308"/>
      <c r="CF75" s="1308">
        <v>10.5</v>
      </c>
      <c r="CG75" s="1308"/>
      <c r="CH75" s="1308"/>
      <c r="CI75" s="1308"/>
      <c r="CJ75" s="1308"/>
      <c r="CK75" s="1308"/>
      <c r="CL75" s="1308"/>
      <c r="CM75" s="1308"/>
      <c r="CN75" s="1308">
        <v>9.9</v>
      </c>
      <c r="CO75" s="1308"/>
      <c r="CP75" s="1308"/>
      <c r="CQ75" s="1308"/>
      <c r="CR75" s="1308"/>
      <c r="CS75" s="1308"/>
      <c r="CT75" s="1308"/>
      <c r="CU75" s="1308"/>
      <c r="CV75" s="1308">
        <v>9.1999999999999993</v>
      </c>
      <c r="CW75" s="1308"/>
      <c r="CX75" s="1308"/>
      <c r="CY75" s="1308"/>
      <c r="CZ75" s="1308"/>
      <c r="DA75" s="1308"/>
      <c r="DB75" s="1308"/>
      <c r="DC75" s="1308"/>
    </row>
    <row r="76" spans="2:107" ht="13.5" x14ac:dyDescent="0.15">
      <c r="B76" s="389"/>
      <c r="G76" s="1319"/>
      <c r="H76" s="1319"/>
      <c r="I76" s="1314"/>
      <c r="J76" s="1314"/>
      <c r="K76" s="1315"/>
      <c r="L76" s="1315"/>
      <c r="M76" s="1315"/>
      <c r="N76" s="1315"/>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x14ac:dyDescent="0.15">
      <c r="B77" s="389"/>
      <c r="G77" s="1314"/>
      <c r="H77" s="1314"/>
      <c r="I77" s="1314"/>
      <c r="J77" s="1314"/>
      <c r="K77" s="1309"/>
      <c r="L77" s="1309"/>
      <c r="M77" s="1309"/>
      <c r="N77" s="1309"/>
      <c r="AN77" s="1310" t="s">
        <v>612</v>
      </c>
      <c r="AO77" s="1310"/>
      <c r="AP77" s="1310"/>
      <c r="AQ77" s="1310"/>
      <c r="AR77" s="1310"/>
      <c r="AS77" s="1310"/>
      <c r="AT77" s="1310"/>
      <c r="AU77" s="1310"/>
      <c r="AV77" s="1310"/>
      <c r="AW77" s="1310"/>
      <c r="AX77" s="1310"/>
      <c r="AY77" s="1310"/>
      <c r="AZ77" s="1310"/>
      <c r="BA77" s="1310"/>
      <c r="BB77" s="1311" t="s">
        <v>611</v>
      </c>
      <c r="BC77" s="1311"/>
      <c r="BD77" s="1311"/>
      <c r="BE77" s="1311"/>
      <c r="BF77" s="1311"/>
      <c r="BG77" s="1311"/>
      <c r="BH77" s="1311"/>
      <c r="BI77" s="1311"/>
      <c r="BJ77" s="1311"/>
      <c r="BK77" s="1311"/>
      <c r="BL77" s="1311"/>
      <c r="BM77" s="1311"/>
      <c r="BN77" s="1311"/>
      <c r="BO77" s="1311"/>
      <c r="BP77" s="1308">
        <v>54.6</v>
      </c>
      <c r="BQ77" s="1308"/>
      <c r="BR77" s="1308"/>
      <c r="BS77" s="1308"/>
      <c r="BT77" s="1308"/>
      <c r="BU77" s="1308"/>
      <c r="BV77" s="1308"/>
      <c r="BW77" s="1308"/>
      <c r="BX77" s="1308">
        <v>53.2</v>
      </c>
      <c r="BY77" s="1308"/>
      <c r="BZ77" s="1308"/>
      <c r="CA77" s="1308"/>
      <c r="CB77" s="1308"/>
      <c r="CC77" s="1308"/>
      <c r="CD77" s="1308"/>
      <c r="CE77" s="1308"/>
      <c r="CF77" s="1308">
        <v>47.9</v>
      </c>
      <c r="CG77" s="1308"/>
      <c r="CH77" s="1308"/>
      <c r="CI77" s="1308"/>
      <c r="CJ77" s="1308"/>
      <c r="CK77" s="1308"/>
      <c r="CL77" s="1308"/>
      <c r="CM77" s="1308"/>
      <c r="CN77" s="1308">
        <v>49</v>
      </c>
      <c r="CO77" s="1308"/>
      <c r="CP77" s="1308"/>
      <c r="CQ77" s="1308"/>
      <c r="CR77" s="1308"/>
      <c r="CS77" s="1308"/>
      <c r="CT77" s="1308"/>
      <c r="CU77" s="1308"/>
      <c r="CV77" s="1308">
        <v>41.3</v>
      </c>
      <c r="CW77" s="1308"/>
      <c r="CX77" s="1308"/>
      <c r="CY77" s="1308"/>
      <c r="CZ77" s="1308"/>
      <c r="DA77" s="1308"/>
      <c r="DB77" s="1308"/>
      <c r="DC77" s="1308"/>
    </row>
    <row r="78" spans="2:107" ht="13.5" x14ac:dyDescent="0.15">
      <c r="B78" s="389"/>
      <c r="G78" s="1314"/>
      <c r="H78" s="1314"/>
      <c r="I78" s="1314"/>
      <c r="J78" s="1314"/>
      <c r="K78" s="1309"/>
      <c r="L78" s="1309"/>
      <c r="M78" s="1309"/>
      <c r="N78" s="1309"/>
      <c r="AN78" s="1310"/>
      <c r="AO78" s="1310"/>
      <c r="AP78" s="1310"/>
      <c r="AQ78" s="1310"/>
      <c r="AR78" s="1310"/>
      <c r="AS78" s="1310"/>
      <c r="AT78" s="1310"/>
      <c r="AU78" s="1310"/>
      <c r="AV78" s="1310"/>
      <c r="AW78" s="1310"/>
      <c r="AX78" s="1310"/>
      <c r="AY78" s="1310"/>
      <c r="AZ78" s="1310"/>
      <c r="BA78" s="1310"/>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x14ac:dyDescent="0.15">
      <c r="B79" s="389"/>
      <c r="G79" s="1314"/>
      <c r="H79" s="1314"/>
      <c r="I79" s="1312"/>
      <c r="J79" s="1312"/>
      <c r="K79" s="1313"/>
      <c r="L79" s="1313"/>
      <c r="M79" s="1313"/>
      <c r="N79" s="1313"/>
      <c r="AN79" s="1310"/>
      <c r="AO79" s="1310"/>
      <c r="AP79" s="1310"/>
      <c r="AQ79" s="1310"/>
      <c r="AR79" s="1310"/>
      <c r="AS79" s="1310"/>
      <c r="AT79" s="1310"/>
      <c r="AU79" s="1310"/>
      <c r="AV79" s="1310"/>
      <c r="AW79" s="1310"/>
      <c r="AX79" s="1310"/>
      <c r="AY79" s="1310"/>
      <c r="AZ79" s="1310"/>
      <c r="BA79" s="1310"/>
      <c r="BB79" s="1311" t="s">
        <v>610</v>
      </c>
      <c r="BC79" s="1311"/>
      <c r="BD79" s="1311"/>
      <c r="BE79" s="1311"/>
      <c r="BF79" s="1311"/>
      <c r="BG79" s="1311"/>
      <c r="BH79" s="1311"/>
      <c r="BI79" s="1311"/>
      <c r="BJ79" s="1311"/>
      <c r="BK79" s="1311"/>
      <c r="BL79" s="1311"/>
      <c r="BM79" s="1311"/>
      <c r="BN79" s="1311"/>
      <c r="BO79" s="1311"/>
      <c r="BP79" s="1308">
        <v>10</v>
      </c>
      <c r="BQ79" s="1308"/>
      <c r="BR79" s="1308"/>
      <c r="BS79" s="1308"/>
      <c r="BT79" s="1308"/>
      <c r="BU79" s="1308"/>
      <c r="BV79" s="1308"/>
      <c r="BW79" s="1308"/>
      <c r="BX79" s="1308">
        <v>9.8000000000000007</v>
      </c>
      <c r="BY79" s="1308"/>
      <c r="BZ79" s="1308"/>
      <c r="CA79" s="1308"/>
      <c r="CB79" s="1308"/>
      <c r="CC79" s="1308"/>
      <c r="CD79" s="1308"/>
      <c r="CE79" s="1308"/>
      <c r="CF79" s="1308">
        <v>9.6</v>
      </c>
      <c r="CG79" s="1308"/>
      <c r="CH79" s="1308"/>
      <c r="CI79" s="1308"/>
      <c r="CJ79" s="1308"/>
      <c r="CK79" s="1308"/>
      <c r="CL79" s="1308"/>
      <c r="CM79" s="1308"/>
      <c r="CN79" s="1308">
        <v>9.5</v>
      </c>
      <c r="CO79" s="1308"/>
      <c r="CP79" s="1308"/>
      <c r="CQ79" s="1308"/>
      <c r="CR79" s="1308"/>
      <c r="CS79" s="1308"/>
      <c r="CT79" s="1308"/>
      <c r="CU79" s="1308"/>
      <c r="CV79" s="1308">
        <v>9.1999999999999993</v>
      </c>
      <c r="CW79" s="1308"/>
      <c r="CX79" s="1308"/>
      <c r="CY79" s="1308"/>
      <c r="CZ79" s="1308"/>
      <c r="DA79" s="1308"/>
      <c r="DB79" s="1308"/>
      <c r="DC79" s="1308"/>
    </row>
    <row r="80" spans="2:107" ht="13.5" x14ac:dyDescent="0.15">
      <c r="B80" s="389"/>
      <c r="G80" s="1314"/>
      <c r="H80" s="1314"/>
      <c r="I80" s="1312"/>
      <c r="J80" s="1312"/>
      <c r="K80" s="1313"/>
      <c r="L80" s="1313"/>
      <c r="M80" s="1313"/>
      <c r="N80" s="1313"/>
      <c r="AN80" s="1310"/>
      <c r="AO80" s="1310"/>
      <c r="AP80" s="1310"/>
      <c r="AQ80" s="1310"/>
      <c r="AR80" s="1310"/>
      <c r="AS80" s="1310"/>
      <c r="AT80" s="1310"/>
      <c r="AU80" s="1310"/>
      <c r="AV80" s="1310"/>
      <c r="AW80" s="1310"/>
      <c r="AX80" s="1310"/>
      <c r="AY80" s="1310"/>
      <c r="AZ80" s="1310"/>
      <c r="BA80" s="1310"/>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d2P5gvcHzp/DEZI6qhlY7E2bu6mBOwNC3xVdgSLIaeMOxuyPWvY2nk64jYXU1wVTCh/mQPhA9ZXSdbKF6y6sw==" saltValue="fMeJhKw5vc9yMqV0J4uDv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sRyW+zI3fntaLK+0GrB9kI96vcLW2ECuvW9prOW1jC6XkAFF8amqtfKkLm0pvdxwo3hhh4TdpgRAS6JZbUw8Sw==" saltValue="5dQcuLAEQfKN1jUK+u1HMQ==" spinCount="100000" sheet="1" objects="1" scenarios="1"/>
  <dataConsolidate/>
  <phoneticPr fontId="2"/>
  <printOptions horizontalCentered="1" verticalCentered="1"/>
  <pageMargins left="0" right="0" top="0.19685039370078741" bottom="0.31496062992125984" header="0.39370078740157483" footer="0"/>
  <pageSetup paperSize="8"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SH7LheDRFVqoLHh51P9CydTetw/gAM0YoLoqhnba9Z9d0m/pJ/S3psneLii+5LytO8GtHdR4/iS5by6RHPkpKg==" saltValue="WWk18KTZJ21zovXpiSqAa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49981</v>
      </c>
      <c r="E3" s="162"/>
      <c r="F3" s="163">
        <v>83280</v>
      </c>
      <c r="G3" s="164"/>
      <c r="H3" s="165"/>
    </row>
    <row r="4" spans="1:8" x14ac:dyDescent="0.15">
      <c r="A4" s="166"/>
      <c r="B4" s="167"/>
      <c r="C4" s="168"/>
      <c r="D4" s="169">
        <v>40436</v>
      </c>
      <c r="E4" s="170"/>
      <c r="F4" s="171">
        <v>43123</v>
      </c>
      <c r="G4" s="172"/>
      <c r="H4" s="173"/>
    </row>
    <row r="5" spans="1:8" x14ac:dyDescent="0.15">
      <c r="A5" s="154" t="s">
        <v>556</v>
      </c>
      <c r="B5" s="159"/>
      <c r="C5" s="160"/>
      <c r="D5" s="161">
        <v>50152</v>
      </c>
      <c r="E5" s="162"/>
      <c r="F5" s="163">
        <v>88968</v>
      </c>
      <c r="G5" s="164"/>
      <c r="H5" s="165"/>
    </row>
    <row r="6" spans="1:8" x14ac:dyDescent="0.15">
      <c r="A6" s="166"/>
      <c r="B6" s="167"/>
      <c r="C6" s="168"/>
      <c r="D6" s="169">
        <v>40144</v>
      </c>
      <c r="E6" s="170"/>
      <c r="F6" s="171">
        <v>45482</v>
      </c>
      <c r="G6" s="172"/>
      <c r="H6" s="173"/>
    </row>
    <row r="7" spans="1:8" x14ac:dyDescent="0.15">
      <c r="A7" s="154" t="s">
        <v>557</v>
      </c>
      <c r="B7" s="159"/>
      <c r="C7" s="160"/>
      <c r="D7" s="161">
        <v>35268</v>
      </c>
      <c r="E7" s="162"/>
      <c r="F7" s="163">
        <v>85173</v>
      </c>
      <c r="G7" s="164"/>
      <c r="H7" s="165"/>
    </row>
    <row r="8" spans="1:8" x14ac:dyDescent="0.15">
      <c r="A8" s="166"/>
      <c r="B8" s="167"/>
      <c r="C8" s="168"/>
      <c r="D8" s="169">
        <v>24306</v>
      </c>
      <c r="E8" s="170"/>
      <c r="F8" s="171">
        <v>43913</v>
      </c>
      <c r="G8" s="172"/>
      <c r="H8" s="173"/>
    </row>
    <row r="9" spans="1:8" x14ac:dyDescent="0.15">
      <c r="A9" s="154" t="s">
        <v>558</v>
      </c>
      <c r="B9" s="159"/>
      <c r="C9" s="160"/>
      <c r="D9" s="161">
        <v>35375</v>
      </c>
      <c r="E9" s="162"/>
      <c r="F9" s="163">
        <v>94081</v>
      </c>
      <c r="G9" s="164"/>
      <c r="H9" s="165"/>
    </row>
    <row r="10" spans="1:8" x14ac:dyDescent="0.15">
      <c r="A10" s="166"/>
      <c r="B10" s="167"/>
      <c r="C10" s="168"/>
      <c r="D10" s="169">
        <v>26357</v>
      </c>
      <c r="E10" s="170"/>
      <c r="F10" s="171">
        <v>48949</v>
      </c>
      <c r="G10" s="172"/>
      <c r="H10" s="173"/>
    </row>
    <row r="11" spans="1:8" x14ac:dyDescent="0.15">
      <c r="A11" s="154" t="s">
        <v>559</v>
      </c>
      <c r="B11" s="159"/>
      <c r="C11" s="160"/>
      <c r="D11" s="161">
        <v>51638</v>
      </c>
      <c r="E11" s="162"/>
      <c r="F11" s="163">
        <v>92632</v>
      </c>
      <c r="G11" s="164"/>
      <c r="H11" s="165"/>
    </row>
    <row r="12" spans="1:8" x14ac:dyDescent="0.15">
      <c r="A12" s="166"/>
      <c r="B12" s="167"/>
      <c r="C12" s="174"/>
      <c r="D12" s="169">
        <v>31358</v>
      </c>
      <c r="E12" s="170"/>
      <c r="F12" s="171">
        <v>47978</v>
      </c>
      <c r="G12" s="172"/>
      <c r="H12" s="173"/>
    </row>
    <row r="13" spans="1:8" x14ac:dyDescent="0.15">
      <c r="A13" s="154"/>
      <c r="B13" s="159"/>
      <c r="C13" s="175"/>
      <c r="D13" s="176">
        <v>44483</v>
      </c>
      <c r="E13" s="177"/>
      <c r="F13" s="178">
        <v>88827</v>
      </c>
      <c r="G13" s="179"/>
      <c r="H13" s="165"/>
    </row>
    <row r="14" spans="1:8" x14ac:dyDescent="0.15">
      <c r="A14" s="166"/>
      <c r="B14" s="167"/>
      <c r="C14" s="168"/>
      <c r="D14" s="169">
        <v>32520</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5.93</v>
      </c>
      <c r="C19" s="180">
        <f>ROUND(VALUE(SUBSTITUTE(実質収支比率等に係る経年分析!G$48,"▲","-")),2)</f>
        <v>7.34</v>
      </c>
      <c r="D19" s="180">
        <f>ROUND(VALUE(SUBSTITUTE(実質収支比率等に係る経年分析!H$48,"▲","-")),2)</f>
        <v>7.06</v>
      </c>
      <c r="E19" s="180">
        <f>ROUND(VALUE(SUBSTITUTE(実質収支比率等に係る経年分析!I$48,"▲","-")),2)</f>
        <v>5.92</v>
      </c>
      <c r="F19" s="180">
        <f>ROUND(VALUE(SUBSTITUTE(実質収支比率等に係る経年分析!J$48,"▲","-")),2)</f>
        <v>9</v>
      </c>
    </row>
    <row r="20" spans="1:11" x14ac:dyDescent="0.15">
      <c r="A20" s="180" t="s">
        <v>55</v>
      </c>
      <c r="B20" s="180">
        <f>ROUND(VALUE(SUBSTITUTE(実質収支比率等に係る経年分析!F$47,"▲","-")),2)</f>
        <v>16.940000000000001</v>
      </c>
      <c r="C20" s="180">
        <f>ROUND(VALUE(SUBSTITUTE(実質収支比率等に係る経年分析!G$47,"▲","-")),2)</f>
        <v>12.61</v>
      </c>
      <c r="D20" s="180">
        <f>ROUND(VALUE(SUBSTITUTE(実質収支比率等に係る経年分析!H$47,"▲","-")),2)</f>
        <v>11.37</v>
      </c>
      <c r="E20" s="180">
        <f>ROUND(VALUE(SUBSTITUTE(実質収支比率等に係る経年分析!I$47,"▲","-")),2)</f>
        <v>11.63</v>
      </c>
      <c r="F20" s="180">
        <f>ROUND(VALUE(SUBSTITUTE(実質収支比率等に係る経年分析!J$47,"▲","-")),2)</f>
        <v>11.35</v>
      </c>
    </row>
    <row r="21" spans="1:11" x14ac:dyDescent="0.15">
      <c r="A21" s="180" t="s">
        <v>56</v>
      </c>
      <c r="B21" s="180">
        <f>IF(ISNUMBER(VALUE(SUBSTITUTE(実質収支比率等に係る経年分析!F$49,"▲","-"))),ROUND(VALUE(SUBSTITUTE(実質収支比率等に係る経年分析!F$49,"▲","-")),2),NA())</f>
        <v>-1.63</v>
      </c>
      <c r="C21" s="180">
        <f>IF(ISNUMBER(VALUE(SUBSTITUTE(実質収支比率等に係る経年分析!G$49,"▲","-"))),ROUND(VALUE(SUBSTITUTE(実質収支比率等に係る経年分析!G$49,"▲","-")),2),NA())</f>
        <v>-2.91</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-1.29</v>
      </c>
      <c r="F21" s="180">
        <f>IF(ISNUMBER(VALUE(SUBSTITUTE(実質収支比率等に係る経年分析!J$49,"▲","-"))),ROUND(VALUE(SUBSTITUTE(実質収支比率等に係る経年分析!J$49,"▲","-")),2),NA())</f>
        <v>3.24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0.56999999999999995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介護老人保健施設在宅介護支援センター特別会計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15">
      <c r="A30" s="181" t="str">
        <f>IF(連結実質赤字比率に係る赤字・黒字の構成分析!C$40="",NA(),連結実質赤字比率に係る赤字・黒字の構成分析!C$40)</f>
        <v>介護老人福祉施設事業特別会計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1.59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1.88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1.73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1.81</v>
      </c>
    </row>
    <row r="32" spans="1:11" x14ac:dyDescent="0.15">
      <c r="A32" s="181" t="str">
        <f>IF(連結実質赤字比率に係る赤字・黒字の構成分析!C$38="",NA(),連結実質赤字比率に係る赤字・黒字の構成分析!C$38)</f>
        <v>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4.8899999999999997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2.08</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2.2000000000000002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2.5299999999999998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8.6300000000000008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1918</v>
      </c>
      <c r="E42" s="182"/>
      <c r="F42" s="182"/>
      <c r="G42" s="182">
        <f>'実質公債費比率（分子）の構造'!L$52</f>
        <v>2049</v>
      </c>
      <c r="H42" s="182"/>
      <c r="I42" s="182"/>
      <c r="J42" s="182">
        <f>'実質公債費比率（分子）の構造'!M$52</f>
        <v>1964</v>
      </c>
      <c r="K42" s="182"/>
      <c r="L42" s="182"/>
      <c r="M42" s="182">
        <f>'実質公債費比率（分子）の構造'!N$52</f>
        <v>1934</v>
      </c>
      <c r="N42" s="182"/>
      <c r="O42" s="182"/>
      <c r="P42" s="182">
        <f>'実質公債費比率（分子）の構造'!O$52</f>
        <v>1885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153</v>
      </c>
      <c r="C45" s="182"/>
      <c r="D45" s="182"/>
      <c r="E45" s="182">
        <f>'実質公債費比率（分子）の構造'!L$49</f>
        <v>154</v>
      </c>
      <c r="F45" s="182"/>
      <c r="G45" s="182"/>
      <c r="H45" s="182">
        <f>'実質公債費比率（分子）の構造'!M$49</f>
        <v>157</v>
      </c>
      <c r="I45" s="182"/>
      <c r="J45" s="182"/>
      <c r="K45" s="182">
        <f>'実質公債費比率（分子）の構造'!N$49</f>
        <v>163</v>
      </c>
      <c r="L45" s="182"/>
      <c r="M45" s="182"/>
      <c r="N45" s="182">
        <f>'実質公債費比率（分子）の構造'!O$49</f>
        <v>160</v>
      </c>
      <c r="O45" s="182"/>
      <c r="P45" s="182"/>
    </row>
    <row r="46" spans="1:16" x14ac:dyDescent="0.15">
      <c r="A46" s="182" t="s">
        <v>67</v>
      </c>
      <c r="B46" s="182">
        <f>'実質公債費比率（分子）の構造'!K$48</f>
        <v>1309</v>
      </c>
      <c r="C46" s="182"/>
      <c r="D46" s="182"/>
      <c r="E46" s="182">
        <f>'実質公債費比率（分子）の構造'!L$48</f>
        <v>1305</v>
      </c>
      <c r="F46" s="182"/>
      <c r="G46" s="182"/>
      <c r="H46" s="182">
        <f>'実質公債費比率（分子）の構造'!M$48</f>
        <v>1015</v>
      </c>
      <c r="I46" s="182"/>
      <c r="J46" s="182"/>
      <c r="K46" s="182">
        <f>'実質公債費比率（分子）の構造'!N$48</f>
        <v>923</v>
      </c>
      <c r="L46" s="182"/>
      <c r="M46" s="182"/>
      <c r="N46" s="182">
        <f>'実質公債費比率（分子）の構造'!O$48</f>
        <v>799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1410</v>
      </c>
      <c r="C49" s="182"/>
      <c r="D49" s="182"/>
      <c r="E49" s="182">
        <f>'実質公債費比率（分子）の構造'!L$45</f>
        <v>1494</v>
      </c>
      <c r="F49" s="182"/>
      <c r="G49" s="182"/>
      <c r="H49" s="182">
        <f>'実質公債費比率（分子）の構造'!M$45</f>
        <v>1589</v>
      </c>
      <c r="I49" s="182"/>
      <c r="J49" s="182"/>
      <c r="K49" s="182">
        <f>'実質公債費比率（分子）の構造'!N$45</f>
        <v>1621</v>
      </c>
      <c r="L49" s="182"/>
      <c r="M49" s="182"/>
      <c r="N49" s="182">
        <f>'実質公債費比率（分子）の構造'!O$45</f>
        <v>1652</v>
      </c>
      <c r="O49" s="182"/>
      <c r="P49" s="182"/>
    </row>
    <row r="50" spans="1:16" x14ac:dyDescent="0.15">
      <c r="A50" s="182" t="s">
        <v>70</v>
      </c>
      <c r="B50" s="182" t="e">
        <f>NA()</f>
        <v>#N/A</v>
      </c>
      <c r="C50" s="182">
        <f>IF(ISNUMBER('実質公債費比率（分子）の構造'!K$53),'実質公債費比率（分子）の構造'!K$53,NA())</f>
        <v>956</v>
      </c>
      <c r="D50" s="182" t="e">
        <f>NA()</f>
        <v>#N/A</v>
      </c>
      <c r="E50" s="182" t="e">
        <f>NA()</f>
        <v>#N/A</v>
      </c>
      <c r="F50" s="182">
        <f>IF(ISNUMBER('実質公債費比率（分子）の構造'!L$53),'実質公債費比率（分子）の構造'!L$53,NA())</f>
        <v>905</v>
      </c>
      <c r="G50" s="182" t="e">
        <f>NA()</f>
        <v>#N/A</v>
      </c>
      <c r="H50" s="182" t="e">
        <f>NA()</f>
        <v>#N/A</v>
      </c>
      <c r="I50" s="182">
        <f>IF(ISNUMBER('実質公債費比率（分子）の構造'!M$53),'実質公債費比率（分子）の構造'!M$53,NA())</f>
        <v>798</v>
      </c>
      <c r="J50" s="182" t="e">
        <f>NA()</f>
        <v>#N/A</v>
      </c>
      <c r="K50" s="182" t="e">
        <f>NA()</f>
        <v>#N/A</v>
      </c>
      <c r="L50" s="182">
        <f>IF(ISNUMBER('実質公債費比率（分子）の構造'!N$53),'実質公債費比率（分子）の構造'!N$53,NA())</f>
        <v>773</v>
      </c>
      <c r="M50" s="182" t="e">
        <f>NA()</f>
        <v>#N/A</v>
      </c>
      <c r="N50" s="182" t="e">
        <f>NA()</f>
        <v>#N/A</v>
      </c>
      <c r="O50" s="182">
        <f>IF(ISNUMBER('実質公債費比率（分子）の構造'!O$53),'実質公債費比率（分子）の構造'!O$53,NA())</f>
        <v>726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22973</v>
      </c>
      <c r="E56" s="181"/>
      <c r="F56" s="181"/>
      <c r="G56" s="181">
        <f>'将来負担比率（分子）の構造'!J$52</f>
        <v>22628</v>
      </c>
      <c r="H56" s="181"/>
      <c r="I56" s="181"/>
      <c r="J56" s="181">
        <f>'将来負担比率（分子）の構造'!K$52</f>
        <v>22095</v>
      </c>
      <c r="K56" s="181"/>
      <c r="L56" s="181"/>
      <c r="M56" s="181">
        <f>'将来負担比率（分子）の構造'!L$52</f>
        <v>21320</v>
      </c>
      <c r="N56" s="181"/>
      <c r="O56" s="181"/>
      <c r="P56" s="181">
        <f>'将来負担比率（分子）の構造'!M$52</f>
        <v>20979</v>
      </c>
    </row>
    <row r="57" spans="1:16" x14ac:dyDescent="0.15">
      <c r="A57" s="181" t="s">
        <v>42</v>
      </c>
      <c r="B57" s="181"/>
      <c r="C57" s="181"/>
      <c r="D57" s="181">
        <f>'将来負担比率（分子）の構造'!I$51</f>
        <v>242</v>
      </c>
      <c r="E57" s="181"/>
      <c r="F57" s="181"/>
      <c r="G57" s="181">
        <f>'将来負担比率（分子）の構造'!J$51</f>
        <v>220</v>
      </c>
      <c r="H57" s="181"/>
      <c r="I57" s="181"/>
      <c r="J57" s="181">
        <f>'将来負担比率（分子）の構造'!K$51</f>
        <v>189</v>
      </c>
      <c r="K57" s="181"/>
      <c r="L57" s="181"/>
      <c r="M57" s="181">
        <f>'将来負担比率（分子）の構造'!L$51</f>
        <v>153</v>
      </c>
      <c r="N57" s="181"/>
      <c r="O57" s="181"/>
      <c r="P57" s="181">
        <f>'将来負担比率（分子）の構造'!M$51</f>
        <v>113</v>
      </c>
    </row>
    <row r="58" spans="1:16" x14ac:dyDescent="0.15">
      <c r="A58" s="181" t="s">
        <v>41</v>
      </c>
      <c r="B58" s="181"/>
      <c r="C58" s="181"/>
      <c r="D58" s="181">
        <f>'将来負担比率（分子）の構造'!I$50</f>
        <v>4960</v>
      </c>
      <c r="E58" s="181"/>
      <c r="F58" s="181"/>
      <c r="G58" s="181">
        <f>'将来負担比率（分子）の構造'!J$50</f>
        <v>4343</v>
      </c>
      <c r="H58" s="181"/>
      <c r="I58" s="181"/>
      <c r="J58" s="181">
        <f>'将来負担比率（分子）の構造'!K$50</f>
        <v>4499</v>
      </c>
      <c r="K58" s="181"/>
      <c r="L58" s="181"/>
      <c r="M58" s="181">
        <f>'将来負担比率（分子）の構造'!L$50</f>
        <v>5347</v>
      </c>
      <c r="N58" s="181"/>
      <c r="O58" s="181"/>
      <c r="P58" s="181">
        <f>'将来負担比率（分子）の構造'!M$50</f>
        <v>4909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929</v>
      </c>
      <c r="C63" s="181"/>
      <c r="D63" s="181"/>
      <c r="E63" s="181">
        <f>'将来負担比率（分子）の構造'!J$44</f>
        <v>833</v>
      </c>
      <c r="F63" s="181"/>
      <c r="G63" s="181"/>
      <c r="H63" s="181">
        <f>'将来負担比率（分子）の構造'!K$44</f>
        <v>715</v>
      </c>
      <c r="I63" s="181"/>
      <c r="J63" s="181"/>
      <c r="K63" s="181">
        <f>'将来負担比率（分子）の構造'!L$44</f>
        <v>550</v>
      </c>
      <c r="L63" s="181"/>
      <c r="M63" s="181"/>
      <c r="N63" s="181">
        <f>'将来負担比率（分子）の構造'!M$44</f>
        <v>481</v>
      </c>
      <c r="O63" s="181"/>
      <c r="P63" s="181"/>
    </row>
    <row r="64" spans="1:16" x14ac:dyDescent="0.15">
      <c r="A64" s="181" t="s">
        <v>33</v>
      </c>
      <c r="B64" s="181">
        <f>'将来負担比率（分子）の構造'!I$43</f>
        <v>13921</v>
      </c>
      <c r="C64" s="181"/>
      <c r="D64" s="181"/>
      <c r="E64" s="181">
        <f>'将来負担比率（分子）の構造'!J$43</f>
        <v>13317</v>
      </c>
      <c r="F64" s="181"/>
      <c r="G64" s="181"/>
      <c r="H64" s="181">
        <f>'将来負担比率（分子）の構造'!K$43</f>
        <v>12997</v>
      </c>
      <c r="I64" s="181"/>
      <c r="J64" s="181"/>
      <c r="K64" s="181">
        <f>'将来負担比率（分子）の構造'!L$43</f>
        <v>12641</v>
      </c>
      <c r="L64" s="181"/>
      <c r="M64" s="181"/>
      <c r="N64" s="181">
        <f>'将来負担比率（分子）の構造'!M$43</f>
        <v>12401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18567</v>
      </c>
      <c r="C66" s="181"/>
      <c r="D66" s="181"/>
      <c r="E66" s="181">
        <f>'将来負担比率（分子）の構造'!J$41</f>
        <v>18630</v>
      </c>
      <c r="F66" s="181"/>
      <c r="G66" s="181"/>
      <c r="H66" s="181">
        <f>'将来負担比率（分子）の構造'!K$41</f>
        <v>18264</v>
      </c>
      <c r="I66" s="181"/>
      <c r="J66" s="181"/>
      <c r="K66" s="181">
        <f>'将来負担比率（分子）の構造'!L$41</f>
        <v>17644</v>
      </c>
      <c r="L66" s="181"/>
      <c r="M66" s="181"/>
      <c r="N66" s="181">
        <f>'将来負担比率（分子）の構造'!M$41</f>
        <v>17267</v>
      </c>
      <c r="O66" s="181"/>
      <c r="P66" s="181"/>
    </row>
    <row r="67" spans="1:16" x14ac:dyDescent="0.15">
      <c r="A67" s="181" t="s">
        <v>74</v>
      </c>
      <c r="B67" s="181" t="e">
        <f>NA()</f>
        <v>#N/A</v>
      </c>
      <c r="C67" s="181">
        <f>IF(ISNUMBER('将来負担比率（分子）の構造'!I$53), IF('将来負担比率（分子）の構造'!I$53 &lt; 0, 0, '将来負担比率（分子）の構造'!I$53), NA())</f>
        <v>5243</v>
      </c>
      <c r="D67" s="181" t="e">
        <f>NA()</f>
        <v>#N/A</v>
      </c>
      <c r="E67" s="181" t="e">
        <f>NA()</f>
        <v>#N/A</v>
      </c>
      <c r="F67" s="181">
        <f>IF(ISNUMBER('将来負担比率（分子）の構造'!J$53), IF('将来負担比率（分子）の構造'!J$53 &lt; 0, 0, '将来負担比率（分子）の構造'!J$53), NA())</f>
        <v>5589</v>
      </c>
      <c r="G67" s="181" t="e">
        <f>NA()</f>
        <v>#N/A</v>
      </c>
      <c r="H67" s="181" t="e">
        <f>NA()</f>
        <v>#N/A</v>
      </c>
      <c r="I67" s="181">
        <f>IF(ISNUMBER('将来負担比率（分子）の構造'!K$53), IF('将来負担比率（分子）の構造'!K$53 &lt; 0, 0, '将来負担比率（分子）の構造'!K$53), NA())</f>
        <v>5193</v>
      </c>
      <c r="J67" s="181" t="e">
        <f>NA()</f>
        <v>#N/A</v>
      </c>
      <c r="K67" s="181" t="e">
        <f>NA()</f>
        <v>#N/A</v>
      </c>
      <c r="L67" s="181">
        <f>IF(ISNUMBER('将来負担比率（分子）の構造'!L$53), IF('将来負担比率（分子）の構造'!L$53 &lt; 0, 0, '将来負担比率（分子）の構造'!L$53), NA())</f>
        <v>4015</v>
      </c>
      <c r="M67" s="181" t="e">
        <f>NA()</f>
        <v>#N/A</v>
      </c>
      <c r="N67" s="181" t="e">
        <f>NA()</f>
        <v>#N/A</v>
      </c>
      <c r="O67" s="181">
        <f>IF(ISNUMBER('将来負担比率（分子）の構造'!M$53), IF('将来負担比率（分子）の構造'!M$53 &lt; 0, 0, '将来負担比率（分子）の構造'!M$53), NA())</f>
        <v>4147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1165</v>
      </c>
      <c r="C72" s="185">
        <f>基金残高に係る経年分析!G55</f>
        <v>1166</v>
      </c>
      <c r="D72" s="185">
        <f>基金残高に係る経年分析!H55</f>
        <v>1167</v>
      </c>
    </row>
    <row r="73" spans="1:16" x14ac:dyDescent="0.15">
      <c r="A73" s="184" t="s">
        <v>77</v>
      </c>
      <c r="B73" s="185">
        <f>基金残高に係る経年分析!F56</f>
        <v>730</v>
      </c>
      <c r="C73" s="185">
        <f>基金残高に係る経年分析!G56</f>
        <v>730</v>
      </c>
      <c r="D73" s="185">
        <f>基金残高に係る経年分析!H56</f>
        <v>731</v>
      </c>
    </row>
    <row r="74" spans="1:16" x14ac:dyDescent="0.15">
      <c r="A74" s="184" t="s">
        <v>78</v>
      </c>
      <c r="B74" s="185">
        <f>基金残高に係る経年分析!F57</f>
        <v>2449</v>
      </c>
      <c r="C74" s="185">
        <f>基金残高に係る経年分析!G57</f>
        <v>2415</v>
      </c>
      <c r="D74" s="185">
        <f>基金残高に係る経年分析!H57</f>
        <v>1905</v>
      </c>
    </row>
  </sheetData>
  <sheetProtection algorithmName="SHA-512" hashValue="5oyxj5+r9e463UiOzN8sOTo+c9Cxq5rifFbfVqmlDqliP7RPtWoDkmpWri0Fs/yNONvTsOqN7Ra2WGls8I1Asw==" saltValue="SuGgyKnCQ8aWof6n3NyX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topLeftCell="A2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4185373</v>
      </c>
      <c r="S5" s="675"/>
      <c r="T5" s="675"/>
      <c r="U5" s="675"/>
      <c r="V5" s="675"/>
      <c r="W5" s="675"/>
      <c r="X5" s="675"/>
      <c r="Y5" s="676"/>
      <c r="Z5" s="677">
        <v>20.399999999999999</v>
      </c>
      <c r="AA5" s="677"/>
      <c r="AB5" s="677"/>
      <c r="AC5" s="677"/>
      <c r="AD5" s="678">
        <v>4185373</v>
      </c>
      <c r="AE5" s="678"/>
      <c r="AF5" s="678"/>
      <c r="AG5" s="678"/>
      <c r="AH5" s="678"/>
      <c r="AI5" s="678"/>
      <c r="AJ5" s="678"/>
      <c r="AK5" s="678"/>
      <c r="AL5" s="679">
        <v>42.5</v>
      </c>
      <c r="AM5" s="680"/>
      <c r="AN5" s="680"/>
      <c r="AO5" s="681"/>
      <c r="AP5" s="671" t="s">
        <v>230</v>
      </c>
      <c r="AQ5" s="672"/>
      <c r="AR5" s="672"/>
      <c r="AS5" s="672"/>
      <c r="AT5" s="672"/>
      <c r="AU5" s="672"/>
      <c r="AV5" s="672"/>
      <c r="AW5" s="672"/>
      <c r="AX5" s="672"/>
      <c r="AY5" s="672"/>
      <c r="AZ5" s="672"/>
      <c r="BA5" s="672"/>
      <c r="BB5" s="672"/>
      <c r="BC5" s="672"/>
      <c r="BD5" s="672"/>
      <c r="BE5" s="672"/>
      <c r="BF5" s="673"/>
      <c r="BG5" s="685">
        <v>4172048</v>
      </c>
      <c r="BH5" s="686"/>
      <c r="BI5" s="686"/>
      <c r="BJ5" s="686"/>
      <c r="BK5" s="686"/>
      <c r="BL5" s="686"/>
      <c r="BM5" s="686"/>
      <c r="BN5" s="687"/>
      <c r="BO5" s="688">
        <v>99.7</v>
      </c>
      <c r="BP5" s="688"/>
      <c r="BQ5" s="688"/>
      <c r="BR5" s="688"/>
      <c r="BS5" s="689" t="s">
        <v>231</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223</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270423</v>
      </c>
      <c r="S6" s="686"/>
      <c r="T6" s="686"/>
      <c r="U6" s="686"/>
      <c r="V6" s="686"/>
      <c r="W6" s="686"/>
      <c r="X6" s="686"/>
      <c r="Y6" s="687"/>
      <c r="Z6" s="688">
        <v>1.3</v>
      </c>
      <c r="AA6" s="688"/>
      <c r="AB6" s="688"/>
      <c r="AC6" s="688"/>
      <c r="AD6" s="689">
        <v>270423</v>
      </c>
      <c r="AE6" s="689"/>
      <c r="AF6" s="689"/>
      <c r="AG6" s="689"/>
      <c r="AH6" s="689"/>
      <c r="AI6" s="689"/>
      <c r="AJ6" s="689"/>
      <c r="AK6" s="689"/>
      <c r="AL6" s="690">
        <v>2.7</v>
      </c>
      <c r="AM6" s="691"/>
      <c r="AN6" s="691"/>
      <c r="AO6" s="692"/>
      <c r="AP6" s="682" t="s">
        <v>236</v>
      </c>
      <c r="AQ6" s="683"/>
      <c r="AR6" s="683"/>
      <c r="AS6" s="683"/>
      <c r="AT6" s="683"/>
      <c r="AU6" s="683"/>
      <c r="AV6" s="683"/>
      <c r="AW6" s="683"/>
      <c r="AX6" s="683"/>
      <c r="AY6" s="683"/>
      <c r="AZ6" s="683"/>
      <c r="BA6" s="683"/>
      <c r="BB6" s="683"/>
      <c r="BC6" s="683"/>
      <c r="BD6" s="683"/>
      <c r="BE6" s="683"/>
      <c r="BF6" s="684"/>
      <c r="BG6" s="685">
        <v>4172048</v>
      </c>
      <c r="BH6" s="686"/>
      <c r="BI6" s="686"/>
      <c r="BJ6" s="686"/>
      <c r="BK6" s="686"/>
      <c r="BL6" s="686"/>
      <c r="BM6" s="686"/>
      <c r="BN6" s="687"/>
      <c r="BO6" s="688">
        <v>99.7</v>
      </c>
      <c r="BP6" s="688"/>
      <c r="BQ6" s="688"/>
      <c r="BR6" s="688"/>
      <c r="BS6" s="689" t="s">
        <v>237</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119542</v>
      </c>
      <c r="CS6" s="686"/>
      <c r="CT6" s="686"/>
      <c r="CU6" s="686"/>
      <c r="CV6" s="686"/>
      <c r="CW6" s="686"/>
      <c r="CX6" s="686"/>
      <c r="CY6" s="687"/>
      <c r="CZ6" s="679">
        <v>0.6</v>
      </c>
      <c r="DA6" s="680"/>
      <c r="DB6" s="680"/>
      <c r="DC6" s="699"/>
      <c r="DD6" s="694" t="s">
        <v>231</v>
      </c>
      <c r="DE6" s="686"/>
      <c r="DF6" s="686"/>
      <c r="DG6" s="686"/>
      <c r="DH6" s="686"/>
      <c r="DI6" s="686"/>
      <c r="DJ6" s="686"/>
      <c r="DK6" s="686"/>
      <c r="DL6" s="686"/>
      <c r="DM6" s="686"/>
      <c r="DN6" s="686"/>
      <c r="DO6" s="686"/>
      <c r="DP6" s="687"/>
      <c r="DQ6" s="694">
        <v>119542</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4660</v>
      </c>
      <c r="S7" s="686"/>
      <c r="T7" s="686"/>
      <c r="U7" s="686"/>
      <c r="V7" s="686"/>
      <c r="W7" s="686"/>
      <c r="X7" s="686"/>
      <c r="Y7" s="687"/>
      <c r="Z7" s="688">
        <v>0</v>
      </c>
      <c r="AA7" s="688"/>
      <c r="AB7" s="688"/>
      <c r="AC7" s="688"/>
      <c r="AD7" s="689">
        <v>4660</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1805603</v>
      </c>
      <c r="BH7" s="686"/>
      <c r="BI7" s="686"/>
      <c r="BJ7" s="686"/>
      <c r="BK7" s="686"/>
      <c r="BL7" s="686"/>
      <c r="BM7" s="686"/>
      <c r="BN7" s="687"/>
      <c r="BO7" s="688">
        <v>43.1</v>
      </c>
      <c r="BP7" s="688"/>
      <c r="BQ7" s="688"/>
      <c r="BR7" s="688"/>
      <c r="BS7" s="689" t="s">
        <v>231</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5044369</v>
      </c>
      <c r="CS7" s="686"/>
      <c r="CT7" s="686"/>
      <c r="CU7" s="686"/>
      <c r="CV7" s="686"/>
      <c r="CW7" s="686"/>
      <c r="CX7" s="686"/>
      <c r="CY7" s="687"/>
      <c r="CZ7" s="688">
        <v>25.8</v>
      </c>
      <c r="DA7" s="688"/>
      <c r="DB7" s="688"/>
      <c r="DC7" s="688"/>
      <c r="DD7" s="694">
        <v>33068</v>
      </c>
      <c r="DE7" s="686"/>
      <c r="DF7" s="686"/>
      <c r="DG7" s="686"/>
      <c r="DH7" s="686"/>
      <c r="DI7" s="686"/>
      <c r="DJ7" s="686"/>
      <c r="DK7" s="686"/>
      <c r="DL7" s="686"/>
      <c r="DM7" s="686"/>
      <c r="DN7" s="686"/>
      <c r="DO7" s="686"/>
      <c r="DP7" s="687"/>
      <c r="DQ7" s="694">
        <v>1240369</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17555</v>
      </c>
      <c r="S8" s="686"/>
      <c r="T8" s="686"/>
      <c r="U8" s="686"/>
      <c r="V8" s="686"/>
      <c r="W8" s="686"/>
      <c r="X8" s="686"/>
      <c r="Y8" s="687"/>
      <c r="Z8" s="688">
        <v>0.1</v>
      </c>
      <c r="AA8" s="688"/>
      <c r="AB8" s="688"/>
      <c r="AC8" s="688"/>
      <c r="AD8" s="689">
        <v>17555</v>
      </c>
      <c r="AE8" s="689"/>
      <c r="AF8" s="689"/>
      <c r="AG8" s="689"/>
      <c r="AH8" s="689"/>
      <c r="AI8" s="689"/>
      <c r="AJ8" s="689"/>
      <c r="AK8" s="689"/>
      <c r="AL8" s="690">
        <v>0.2</v>
      </c>
      <c r="AM8" s="691"/>
      <c r="AN8" s="691"/>
      <c r="AO8" s="692"/>
      <c r="AP8" s="682" t="s">
        <v>243</v>
      </c>
      <c r="AQ8" s="683"/>
      <c r="AR8" s="683"/>
      <c r="AS8" s="683"/>
      <c r="AT8" s="683"/>
      <c r="AU8" s="683"/>
      <c r="AV8" s="683"/>
      <c r="AW8" s="683"/>
      <c r="AX8" s="683"/>
      <c r="AY8" s="683"/>
      <c r="AZ8" s="683"/>
      <c r="BA8" s="683"/>
      <c r="BB8" s="683"/>
      <c r="BC8" s="683"/>
      <c r="BD8" s="683"/>
      <c r="BE8" s="683"/>
      <c r="BF8" s="684"/>
      <c r="BG8" s="685">
        <v>63100</v>
      </c>
      <c r="BH8" s="686"/>
      <c r="BI8" s="686"/>
      <c r="BJ8" s="686"/>
      <c r="BK8" s="686"/>
      <c r="BL8" s="686"/>
      <c r="BM8" s="686"/>
      <c r="BN8" s="687"/>
      <c r="BO8" s="688">
        <v>1.5</v>
      </c>
      <c r="BP8" s="688"/>
      <c r="BQ8" s="688"/>
      <c r="BR8" s="688"/>
      <c r="BS8" s="694" t="s">
        <v>237</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4636112</v>
      </c>
      <c r="CS8" s="686"/>
      <c r="CT8" s="686"/>
      <c r="CU8" s="686"/>
      <c r="CV8" s="686"/>
      <c r="CW8" s="686"/>
      <c r="CX8" s="686"/>
      <c r="CY8" s="687"/>
      <c r="CZ8" s="688">
        <v>23.7</v>
      </c>
      <c r="DA8" s="688"/>
      <c r="DB8" s="688"/>
      <c r="DC8" s="688"/>
      <c r="DD8" s="694">
        <v>153629</v>
      </c>
      <c r="DE8" s="686"/>
      <c r="DF8" s="686"/>
      <c r="DG8" s="686"/>
      <c r="DH8" s="686"/>
      <c r="DI8" s="686"/>
      <c r="DJ8" s="686"/>
      <c r="DK8" s="686"/>
      <c r="DL8" s="686"/>
      <c r="DM8" s="686"/>
      <c r="DN8" s="686"/>
      <c r="DO8" s="686"/>
      <c r="DP8" s="687"/>
      <c r="DQ8" s="694">
        <v>2302434</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20462</v>
      </c>
      <c r="S9" s="686"/>
      <c r="T9" s="686"/>
      <c r="U9" s="686"/>
      <c r="V9" s="686"/>
      <c r="W9" s="686"/>
      <c r="X9" s="686"/>
      <c r="Y9" s="687"/>
      <c r="Z9" s="688">
        <v>0.1</v>
      </c>
      <c r="AA9" s="688"/>
      <c r="AB9" s="688"/>
      <c r="AC9" s="688"/>
      <c r="AD9" s="689">
        <v>20462</v>
      </c>
      <c r="AE9" s="689"/>
      <c r="AF9" s="689"/>
      <c r="AG9" s="689"/>
      <c r="AH9" s="689"/>
      <c r="AI9" s="689"/>
      <c r="AJ9" s="689"/>
      <c r="AK9" s="689"/>
      <c r="AL9" s="690">
        <v>0.2</v>
      </c>
      <c r="AM9" s="691"/>
      <c r="AN9" s="691"/>
      <c r="AO9" s="692"/>
      <c r="AP9" s="682" t="s">
        <v>246</v>
      </c>
      <c r="AQ9" s="683"/>
      <c r="AR9" s="683"/>
      <c r="AS9" s="683"/>
      <c r="AT9" s="683"/>
      <c r="AU9" s="683"/>
      <c r="AV9" s="683"/>
      <c r="AW9" s="683"/>
      <c r="AX9" s="683"/>
      <c r="AY9" s="683"/>
      <c r="AZ9" s="683"/>
      <c r="BA9" s="683"/>
      <c r="BB9" s="683"/>
      <c r="BC9" s="683"/>
      <c r="BD9" s="683"/>
      <c r="BE9" s="683"/>
      <c r="BF9" s="684"/>
      <c r="BG9" s="685">
        <v>1563178</v>
      </c>
      <c r="BH9" s="686"/>
      <c r="BI9" s="686"/>
      <c r="BJ9" s="686"/>
      <c r="BK9" s="686"/>
      <c r="BL9" s="686"/>
      <c r="BM9" s="686"/>
      <c r="BN9" s="687"/>
      <c r="BO9" s="688">
        <v>37.299999999999997</v>
      </c>
      <c r="BP9" s="688"/>
      <c r="BQ9" s="688"/>
      <c r="BR9" s="688"/>
      <c r="BS9" s="694" t="s">
        <v>237</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1203142</v>
      </c>
      <c r="CS9" s="686"/>
      <c r="CT9" s="686"/>
      <c r="CU9" s="686"/>
      <c r="CV9" s="686"/>
      <c r="CW9" s="686"/>
      <c r="CX9" s="686"/>
      <c r="CY9" s="687"/>
      <c r="CZ9" s="688">
        <v>6.1</v>
      </c>
      <c r="DA9" s="688"/>
      <c r="DB9" s="688"/>
      <c r="DC9" s="688"/>
      <c r="DD9" s="694">
        <v>69017</v>
      </c>
      <c r="DE9" s="686"/>
      <c r="DF9" s="686"/>
      <c r="DG9" s="686"/>
      <c r="DH9" s="686"/>
      <c r="DI9" s="686"/>
      <c r="DJ9" s="686"/>
      <c r="DK9" s="686"/>
      <c r="DL9" s="686"/>
      <c r="DM9" s="686"/>
      <c r="DN9" s="686"/>
      <c r="DO9" s="686"/>
      <c r="DP9" s="687"/>
      <c r="DQ9" s="694">
        <v>1107062</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231</v>
      </c>
      <c r="AA10" s="688"/>
      <c r="AB10" s="688"/>
      <c r="AC10" s="688"/>
      <c r="AD10" s="689" t="s">
        <v>237</v>
      </c>
      <c r="AE10" s="689"/>
      <c r="AF10" s="689"/>
      <c r="AG10" s="689"/>
      <c r="AH10" s="689"/>
      <c r="AI10" s="689"/>
      <c r="AJ10" s="689"/>
      <c r="AK10" s="689"/>
      <c r="AL10" s="690" t="s">
        <v>231</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71864</v>
      </c>
      <c r="BH10" s="686"/>
      <c r="BI10" s="686"/>
      <c r="BJ10" s="686"/>
      <c r="BK10" s="686"/>
      <c r="BL10" s="686"/>
      <c r="BM10" s="686"/>
      <c r="BN10" s="687"/>
      <c r="BO10" s="688">
        <v>1.7</v>
      </c>
      <c r="BP10" s="688"/>
      <c r="BQ10" s="688"/>
      <c r="BR10" s="688"/>
      <c r="BS10" s="694" t="s">
        <v>231</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18273</v>
      </c>
      <c r="CS10" s="686"/>
      <c r="CT10" s="686"/>
      <c r="CU10" s="686"/>
      <c r="CV10" s="686"/>
      <c r="CW10" s="686"/>
      <c r="CX10" s="686"/>
      <c r="CY10" s="687"/>
      <c r="CZ10" s="688">
        <v>0.1</v>
      </c>
      <c r="DA10" s="688"/>
      <c r="DB10" s="688"/>
      <c r="DC10" s="688"/>
      <c r="DD10" s="694" t="s">
        <v>231</v>
      </c>
      <c r="DE10" s="686"/>
      <c r="DF10" s="686"/>
      <c r="DG10" s="686"/>
      <c r="DH10" s="686"/>
      <c r="DI10" s="686"/>
      <c r="DJ10" s="686"/>
      <c r="DK10" s="686"/>
      <c r="DL10" s="686"/>
      <c r="DM10" s="686"/>
      <c r="DN10" s="686"/>
      <c r="DO10" s="686"/>
      <c r="DP10" s="687"/>
      <c r="DQ10" s="694">
        <v>17636</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753620</v>
      </c>
      <c r="S11" s="686"/>
      <c r="T11" s="686"/>
      <c r="U11" s="686"/>
      <c r="V11" s="686"/>
      <c r="W11" s="686"/>
      <c r="X11" s="686"/>
      <c r="Y11" s="687"/>
      <c r="Z11" s="690">
        <v>3.7</v>
      </c>
      <c r="AA11" s="691"/>
      <c r="AB11" s="691"/>
      <c r="AC11" s="703"/>
      <c r="AD11" s="694">
        <v>753620</v>
      </c>
      <c r="AE11" s="686"/>
      <c r="AF11" s="686"/>
      <c r="AG11" s="686"/>
      <c r="AH11" s="686"/>
      <c r="AI11" s="686"/>
      <c r="AJ11" s="686"/>
      <c r="AK11" s="687"/>
      <c r="AL11" s="690">
        <v>7.7</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107461</v>
      </c>
      <c r="BH11" s="686"/>
      <c r="BI11" s="686"/>
      <c r="BJ11" s="686"/>
      <c r="BK11" s="686"/>
      <c r="BL11" s="686"/>
      <c r="BM11" s="686"/>
      <c r="BN11" s="687"/>
      <c r="BO11" s="688">
        <v>2.6</v>
      </c>
      <c r="BP11" s="688"/>
      <c r="BQ11" s="688"/>
      <c r="BR11" s="688"/>
      <c r="BS11" s="694" t="s">
        <v>231</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691699</v>
      </c>
      <c r="CS11" s="686"/>
      <c r="CT11" s="686"/>
      <c r="CU11" s="686"/>
      <c r="CV11" s="686"/>
      <c r="CW11" s="686"/>
      <c r="CX11" s="686"/>
      <c r="CY11" s="687"/>
      <c r="CZ11" s="688">
        <v>3.5</v>
      </c>
      <c r="DA11" s="688"/>
      <c r="DB11" s="688"/>
      <c r="DC11" s="688"/>
      <c r="DD11" s="694">
        <v>68086</v>
      </c>
      <c r="DE11" s="686"/>
      <c r="DF11" s="686"/>
      <c r="DG11" s="686"/>
      <c r="DH11" s="686"/>
      <c r="DI11" s="686"/>
      <c r="DJ11" s="686"/>
      <c r="DK11" s="686"/>
      <c r="DL11" s="686"/>
      <c r="DM11" s="686"/>
      <c r="DN11" s="686"/>
      <c r="DO11" s="686"/>
      <c r="DP11" s="687"/>
      <c r="DQ11" s="694">
        <v>367662</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237</v>
      </c>
      <c r="S12" s="686"/>
      <c r="T12" s="686"/>
      <c r="U12" s="686"/>
      <c r="V12" s="686"/>
      <c r="W12" s="686"/>
      <c r="X12" s="686"/>
      <c r="Y12" s="687"/>
      <c r="Z12" s="688" t="s">
        <v>231</v>
      </c>
      <c r="AA12" s="688"/>
      <c r="AB12" s="688"/>
      <c r="AC12" s="688"/>
      <c r="AD12" s="689" t="s">
        <v>231</v>
      </c>
      <c r="AE12" s="689"/>
      <c r="AF12" s="689"/>
      <c r="AG12" s="689"/>
      <c r="AH12" s="689"/>
      <c r="AI12" s="689"/>
      <c r="AJ12" s="689"/>
      <c r="AK12" s="689"/>
      <c r="AL12" s="690" t="s">
        <v>231</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2081169</v>
      </c>
      <c r="BH12" s="686"/>
      <c r="BI12" s="686"/>
      <c r="BJ12" s="686"/>
      <c r="BK12" s="686"/>
      <c r="BL12" s="686"/>
      <c r="BM12" s="686"/>
      <c r="BN12" s="687"/>
      <c r="BO12" s="688">
        <v>49.7</v>
      </c>
      <c r="BP12" s="688"/>
      <c r="BQ12" s="688"/>
      <c r="BR12" s="688"/>
      <c r="BS12" s="694" t="s">
        <v>231</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500340</v>
      </c>
      <c r="CS12" s="686"/>
      <c r="CT12" s="686"/>
      <c r="CU12" s="686"/>
      <c r="CV12" s="686"/>
      <c r="CW12" s="686"/>
      <c r="CX12" s="686"/>
      <c r="CY12" s="687"/>
      <c r="CZ12" s="688">
        <v>2.6</v>
      </c>
      <c r="DA12" s="688"/>
      <c r="DB12" s="688"/>
      <c r="DC12" s="688"/>
      <c r="DD12" s="694">
        <v>137295</v>
      </c>
      <c r="DE12" s="686"/>
      <c r="DF12" s="686"/>
      <c r="DG12" s="686"/>
      <c r="DH12" s="686"/>
      <c r="DI12" s="686"/>
      <c r="DJ12" s="686"/>
      <c r="DK12" s="686"/>
      <c r="DL12" s="686"/>
      <c r="DM12" s="686"/>
      <c r="DN12" s="686"/>
      <c r="DO12" s="686"/>
      <c r="DP12" s="687"/>
      <c r="DQ12" s="694">
        <v>194430</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231</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2081047</v>
      </c>
      <c r="BH13" s="686"/>
      <c r="BI13" s="686"/>
      <c r="BJ13" s="686"/>
      <c r="BK13" s="686"/>
      <c r="BL13" s="686"/>
      <c r="BM13" s="686"/>
      <c r="BN13" s="687"/>
      <c r="BO13" s="688">
        <v>49.7</v>
      </c>
      <c r="BP13" s="688"/>
      <c r="BQ13" s="688"/>
      <c r="BR13" s="688"/>
      <c r="BS13" s="694" t="s">
        <v>231</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2457661</v>
      </c>
      <c r="CS13" s="686"/>
      <c r="CT13" s="686"/>
      <c r="CU13" s="686"/>
      <c r="CV13" s="686"/>
      <c r="CW13" s="686"/>
      <c r="CX13" s="686"/>
      <c r="CY13" s="687"/>
      <c r="CZ13" s="688">
        <v>12.6</v>
      </c>
      <c r="DA13" s="688"/>
      <c r="DB13" s="688"/>
      <c r="DC13" s="688"/>
      <c r="DD13" s="694">
        <v>308965</v>
      </c>
      <c r="DE13" s="686"/>
      <c r="DF13" s="686"/>
      <c r="DG13" s="686"/>
      <c r="DH13" s="686"/>
      <c r="DI13" s="686"/>
      <c r="DJ13" s="686"/>
      <c r="DK13" s="686"/>
      <c r="DL13" s="686"/>
      <c r="DM13" s="686"/>
      <c r="DN13" s="686"/>
      <c r="DO13" s="686"/>
      <c r="DP13" s="687"/>
      <c r="DQ13" s="694">
        <v>1450277</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237</v>
      </c>
      <c r="AA14" s="688"/>
      <c r="AB14" s="688"/>
      <c r="AC14" s="688"/>
      <c r="AD14" s="689" t="s">
        <v>237</v>
      </c>
      <c r="AE14" s="689"/>
      <c r="AF14" s="689"/>
      <c r="AG14" s="689"/>
      <c r="AH14" s="689"/>
      <c r="AI14" s="689"/>
      <c r="AJ14" s="689"/>
      <c r="AK14" s="689"/>
      <c r="AL14" s="690" t="s">
        <v>237</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114331</v>
      </c>
      <c r="BH14" s="686"/>
      <c r="BI14" s="686"/>
      <c r="BJ14" s="686"/>
      <c r="BK14" s="686"/>
      <c r="BL14" s="686"/>
      <c r="BM14" s="686"/>
      <c r="BN14" s="687"/>
      <c r="BO14" s="688">
        <v>2.7</v>
      </c>
      <c r="BP14" s="688"/>
      <c r="BQ14" s="688"/>
      <c r="BR14" s="688"/>
      <c r="BS14" s="694" t="s">
        <v>237</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607295</v>
      </c>
      <c r="CS14" s="686"/>
      <c r="CT14" s="686"/>
      <c r="CU14" s="686"/>
      <c r="CV14" s="686"/>
      <c r="CW14" s="686"/>
      <c r="CX14" s="686"/>
      <c r="CY14" s="687"/>
      <c r="CZ14" s="688">
        <v>3.1</v>
      </c>
      <c r="DA14" s="688"/>
      <c r="DB14" s="688"/>
      <c r="DC14" s="688"/>
      <c r="DD14" s="694">
        <v>40931</v>
      </c>
      <c r="DE14" s="686"/>
      <c r="DF14" s="686"/>
      <c r="DG14" s="686"/>
      <c r="DH14" s="686"/>
      <c r="DI14" s="686"/>
      <c r="DJ14" s="686"/>
      <c r="DK14" s="686"/>
      <c r="DL14" s="686"/>
      <c r="DM14" s="686"/>
      <c r="DN14" s="686"/>
      <c r="DO14" s="686"/>
      <c r="DP14" s="687"/>
      <c r="DQ14" s="694">
        <v>535261</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237</v>
      </c>
      <c r="AA15" s="688"/>
      <c r="AB15" s="688"/>
      <c r="AC15" s="688"/>
      <c r="AD15" s="689" t="s">
        <v>231</v>
      </c>
      <c r="AE15" s="689"/>
      <c r="AF15" s="689"/>
      <c r="AG15" s="689"/>
      <c r="AH15" s="689"/>
      <c r="AI15" s="689"/>
      <c r="AJ15" s="689"/>
      <c r="AK15" s="689"/>
      <c r="AL15" s="690" t="s">
        <v>237</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170945</v>
      </c>
      <c r="BH15" s="686"/>
      <c r="BI15" s="686"/>
      <c r="BJ15" s="686"/>
      <c r="BK15" s="686"/>
      <c r="BL15" s="686"/>
      <c r="BM15" s="686"/>
      <c r="BN15" s="687"/>
      <c r="BO15" s="688">
        <v>4.0999999999999996</v>
      </c>
      <c r="BP15" s="688"/>
      <c r="BQ15" s="688"/>
      <c r="BR15" s="688"/>
      <c r="BS15" s="694" t="s">
        <v>237</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2634980</v>
      </c>
      <c r="CS15" s="686"/>
      <c r="CT15" s="686"/>
      <c r="CU15" s="686"/>
      <c r="CV15" s="686"/>
      <c r="CW15" s="686"/>
      <c r="CX15" s="686"/>
      <c r="CY15" s="687"/>
      <c r="CZ15" s="688">
        <v>13.5</v>
      </c>
      <c r="DA15" s="688"/>
      <c r="DB15" s="688"/>
      <c r="DC15" s="688"/>
      <c r="DD15" s="694">
        <v>922808</v>
      </c>
      <c r="DE15" s="686"/>
      <c r="DF15" s="686"/>
      <c r="DG15" s="686"/>
      <c r="DH15" s="686"/>
      <c r="DI15" s="686"/>
      <c r="DJ15" s="686"/>
      <c r="DK15" s="686"/>
      <c r="DL15" s="686"/>
      <c r="DM15" s="686"/>
      <c r="DN15" s="686"/>
      <c r="DO15" s="686"/>
      <c r="DP15" s="687"/>
      <c r="DQ15" s="694">
        <v>1419954</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24380</v>
      </c>
      <c r="S16" s="686"/>
      <c r="T16" s="686"/>
      <c r="U16" s="686"/>
      <c r="V16" s="686"/>
      <c r="W16" s="686"/>
      <c r="X16" s="686"/>
      <c r="Y16" s="687"/>
      <c r="Z16" s="688">
        <v>0.1</v>
      </c>
      <c r="AA16" s="688"/>
      <c r="AB16" s="688"/>
      <c r="AC16" s="688"/>
      <c r="AD16" s="689">
        <v>24380</v>
      </c>
      <c r="AE16" s="689"/>
      <c r="AF16" s="689"/>
      <c r="AG16" s="689"/>
      <c r="AH16" s="689"/>
      <c r="AI16" s="689"/>
      <c r="AJ16" s="689"/>
      <c r="AK16" s="689"/>
      <c r="AL16" s="690">
        <v>0.2</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237</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t="s">
        <v>237</v>
      </c>
      <c r="CS16" s="686"/>
      <c r="CT16" s="686"/>
      <c r="CU16" s="686"/>
      <c r="CV16" s="686"/>
      <c r="CW16" s="686"/>
      <c r="CX16" s="686"/>
      <c r="CY16" s="687"/>
      <c r="CZ16" s="688" t="s">
        <v>231</v>
      </c>
      <c r="DA16" s="688"/>
      <c r="DB16" s="688"/>
      <c r="DC16" s="688"/>
      <c r="DD16" s="694" t="s">
        <v>237</v>
      </c>
      <c r="DE16" s="686"/>
      <c r="DF16" s="686"/>
      <c r="DG16" s="686"/>
      <c r="DH16" s="686"/>
      <c r="DI16" s="686"/>
      <c r="DJ16" s="686"/>
      <c r="DK16" s="686"/>
      <c r="DL16" s="686"/>
      <c r="DM16" s="686"/>
      <c r="DN16" s="686"/>
      <c r="DO16" s="686"/>
      <c r="DP16" s="687"/>
      <c r="DQ16" s="694" t="s">
        <v>237</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21021</v>
      </c>
      <c r="S17" s="686"/>
      <c r="T17" s="686"/>
      <c r="U17" s="686"/>
      <c r="V17" s="686"/>
      <c r="W17" s="686"/>
      <c r="X17" s="686"/>
      <c r="Y17" s="687"/>
      <c r="Z17" s="688">
        <v>0.1</v>
      </c>
      <c r="AA17" s="688"/>
      <c r="AB17" s="688"/>
      <c r="AC17" s="688"/>
      <c r="AD17" s="689">
        <v>21021</v>
      </c>
      <c r="AE17" s="689"/>
      <c r="AF17" s="689"/>
      <c r="AG17" s="689"/>
      <c r="AH17" s="689"/>
      <c r="AI17" s="689"/>
      <c r="AJ17" s="689"/>
      <c r="AK17" s="689"/>
      <c r="AL17" s="690">
        <v>0.2</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237</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1652195</v>
      </c>
      <c r="CS17" s="686"/>
      <c r="CT17" s="686"/>
      <c r="CU17" s="686"/>
      <c r="CV17" s="686"/>
      <c r="CW17" s="686"/>
      <c r="CX17" s="686"/>
      <c r="CY17" s="687"/>
      <c r="CZ17" s="688">
        <v>8.4</v>
      </c>
      <c r="DA17" s="688"/>
      <c r="DB17" s="688"/>
      <c r="DC17" s="688"/>
      <c r="DD17" s="694" t="s">
        <v>231</v>
      </c>
      <c r="DE17" s="686"/>
      <c r="DF17" s="686"/>
      <c r="DG17" s="686"/>
      <c r="DH17" s="686"/>
      <c r="DI17" s="686"/>
      <c r="DJ17" s="686"/>
      <c r="DK17" s="686"/>
      <c r="DL17" s="686"/>
      <c r="DM17" s="686"/>
      <c r="DN17" s="686"/>
      <c r="DO17" s="686"/>
      <c r="DP17" s="687"/>
      <c r="DQ17" s="694">
        <v>1626553</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33194</v>
      </c>
      <c r="S18" s="686"/>
      <c r="T18" s="686"/>
      <c r="U18" s="686"/>
      <c r="V18" s="686"/>
      <c r="W18" s="686"/>
      <c r="X18" s="686"/>
      <c r="Y18" s="687"/>
      <c r="Z18" s="688">
        <v>0.2</v>
      </c>
      <c r="AA18" s="688"/>
      <c r="AB18" s="688"/>
      <c r="AC18" s="688"/>
      <c r="AD18" s="689">
        <v>33194</v>
      </c>
      <c r="AE18" s="689"/>
      <c r="AF18" s="689"/>
      <c r="AG18" s="689"/>
      <c r="AH18" s="689"/>
      <c r="AI18" s="689"/>
      <c r="AJ18" s="689"/>
      <c r="AK18" s="689"/>
      <c r="AL18" s="690">
        <v>0.3</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231</v>
      </c>
      <c r="BP18" s="688"/>
      <c r="BQ18" s="688"/>
      <c r="BR18" s="688"/>
      <c r="BS18" s="694" t="s">
        <v>237</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231</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16841</v>
      </c>
      <c r="S19" s="686"/>
      <c r="T19" s="686"/>
      <c r="U19" s="686"/>
      <c r="V19" s="686"/>
      <c r="W19" s="686"/>
      <c r="X19" s="686"/>
      <c r="Y19" s="687"/>
      <c r="Z19" s="688">
        <v>0.1</v>
      </c>
      <c r="AA19" s="688"/>
      <c r="AB19" s="688"/>
      <c r="AC19" s="688"/>
      <c r="AD19" s="689">
        <v>16841</v>
      </c>
      <c r="AE19" s="689"/>
      <c r="AF19" s="689"/>
      <c r="AG19" s="689"/>
      <c r="AH19" s="689"/>
      <c r="AI19" s="689"/>
      <c r="AJ19" s="689"/>
      <c r="AK19" s="689"/>
      <c r="AL19" s="690">
        <v>0.2</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13325</v>
      </c>
      <c r="BH19" s="686"/>
      <c r="BI19" s="686"/>
      <c r="BJ19" s="686"/>
      <c r="BK19" s="686"/>
      <c r="BL19" s="686"/>
      <c r="BM19" s="686"/>
      <c r="BN19" s="687"/>
      <c r="BO19" s="688">
        <v>0.3</v>
      </c>
      <c r="BP19" s="688"/>
      <c r="BQ19" s="688"/>
      <c r="BR19" s="688"/>
      <c r="BS19" s="694" t="s">
        <v>231</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237</v>
      </c>
      <c r="DA19" s="688"/>
      <c r="DB19" s="688"/>
      <c r="DC19" s="688"/>
      <c r="DD19" s="694" t="s">
        <v>237</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12570</v>
      </c>
      <c r="S20" s="686"/>
      <c r="T20" s="686"/>
      <c r="U20" s="686"/>
      <c r="V20" s="686"/>
      <c r="W20" s="686"/>
      <c r="X20" s="686"/>
      <c r="Y20" s="687"/>
      <c r="Z20" s="688">
        <v>0.1</v>
      </c>
      <c r="AA20" s="688"/>
      <c r="AB20" s="688"/>
      <c r="AC20" s="688"/>
      <c r="AD20" s="689">
        <v>12570</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13325</v>
      </c>
      <c r="BH20" s="686"/>
      <c r="BI20" s="686"/>
      <c r="BJ20" s="686"/>
      <c r="BK20" s="686"/>
      <c r="BL20" s="686"/>
      <c r="BM20" s="686"/>
      <c r="BN20" s="687"/>
      <c r="BO20" s="688">
        <v>0.3</v>
      </c>
      <c r="BP20" s="688"/>
      <c r="BQ20" s="688"/>
      <c r="BR20" s="688"/>
      <c r="BS20" s="694" t="s">
        <v>231</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19565608</v>
      </c>
      <c r="CS20" s="686"/>
      <c r="CT20" s="686"/>
      <c r="CU20" s="686"/>
      <c r="CV20" s="686"/>
      <c r="CW20" s="686"/>
      <c r="CX20" s="686"/>
      <c r="CY20" s="687"/>
      <c r="CZ20" s="688">
        <v>100</v>
      </c>
      <c r="DA20" s="688"/>
      <c r="DB20" s="688"/>
      <c r="DC20" s="688"/>
      <c r="DD20" s="694">
        <v>1733799</v>
      </c>
      <c r="DE20" s="686"/>
      <c r="DF20" s="686"/>
      <c r="DG20" s="686"/>
      <c r="DH20" s="686"/>
      <c r="DI20" s="686"/>
      <c r="DJ20" s="686"/>
      <c r="DK20" s="686"/>
      <c r="DL20" s="686"/>
      <c r="DM20" s="686"/>
      <c r="DN20" s="686"/>
      <c r="DO20" s="686"/>
      <c r="DP20" s="687"/>
      <c r="DQ20" s="694">
        <v>10381180</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3783</v>
      </c>
      <c r="S21" s="686"/>
      <c r="T21" s="686"/>
      <c r="U21" s="686"/>
      <c r="V21" s="686"/>
      <c r="W21" s="686"/>
      <c r="X21" s="686"/>
      <c r="Y21" s="687"/>
      <c r="Z21" s="688">
        <v>0</v>
      </c>
      <c r="AA21" s="688"/>
      <c r="AB21" s="688"/>
      <c r="AC21" s="688"/>
      <c r="AD21" s="689">
        <v>3783</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13325</v>
      </c>
      <c r="BH21" s="686"/>
      <c r="BI21" s="686"/>
      <c r="BJ21" s="686"/>
      <c r="BK21" s="686"/>
      <c r="BL21" s="686"/>
      <c r="BM21" s="686"/>
      <c r="BN21" s="687"/>
      <c r="BO21" s="688">
        <v>0.3</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4805534</v>
      </c>
      <c r="S22" s="686"/>
      <c r="T22" s="686"/>
      <c r="U22" s="686"/>
      <c r="V22" s="686"/>
      <c r="W22" s="686"/>
      <c r="X22" s="686"/>
      <c r="Y22" s="687"/>
      <c r="Z22" s="688">
        <v>23.4</v>
      </c>
      <c r="AA22" s="688"/>
      <c r="AB22" s="688"/>
      <c r="AC22" s="688"/>
      <c r="AD22" s="689">
        <v>4439369</v>
      </c>
      <c r="AE22" s="689"/>
      <c r="AF22" s="689"/>
      <c r="AG22" s="689"/>
      <c r="AH22" s="689"/>
      <c r="AI22" s="689"/>
      <c r="AJ22" s="689"/>
      <c r="AK22" s="689"/>
      <c r="AL22" s="690">
        <v>45.1</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231</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4439369</v>
      </c>
      <c r="S23" s="686"/>
      <c r="T23" s="686"/>
      <c r="U23" s="686"/>
      <c r="V23" s="686"/>
      <c r="W23" s="686"/>
      <c r="X23" s="686"/>
      <c r="Y23" s="687"/>
      <c r="Z23" s="688">
        <v>21.6</v>
      </c>
      <c r="AA23" s="688"/>
      <c r="AB23" s="688"/>
      <c r="AC23" s="688"/>
      <c r="AD23" s="689">
        <v>4439369</v>
      </c>
      <c r="AE23" s="689"/>
      <c r="AF23" s="689"/>
      <c r="AG23" s="689"/>
      <c r="AH23" s="689"/>
      <c r="AI23" s="689"/>
      <c r="AJ23" s="689"/>
      <c r="AK23" s="689"/>
      <c r="AL23" s="690">
        <v>45.1</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237</v>
      </c>
      <c r="BH23" s="686"/>
      <c r="BI23" s="686"/>
      <c r="BJ23" s="686"/>
      <c r="BK23" s="686"/>
      <c r="BL23" s="686"/>
      <c r="BM23" s="686"/>
      <c r="BN23" s="687"/>
      <c r="BO23" s="688" t="s">
        <v>237</v>
      </c>
      <c r="BP23" s="688"/>
      <c r="BQ23" s="688"/>
      <c r="BR23" s="688"/>
      <c r="BS23" s="694" t="s">
        <v>237</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366165</v>
      </c>
      <c r="S24" s="686"/>
      <c r="T24" s="686"/>
      <c r="U24" s="686"/>
      <c r="V24" s="686"/>
      <c r="W24" s="686"/>
      <c r="X24" s="686"/>
      <c r="Y24" s="687"/>
      <c r="Z24" s="688">
        <v>1.8</v>
      </c>
      <c r="AA24" s="688"/>
      <c r="AB24" s="688"/>
      <c r="AC24" s="688"/>
      <c r="AD24" s="689" t="s">
        <v>237</v>
      </c>
      <c r="AE24" s="689"/>
      <c r="AF24" s="689"/>
      <c r="AG24" s="689"/>
      <c r="AH24" s="689"/>
      <c r="AI24" s="689"/>
      <c r="AJ24" s="689"/>
      <c r="AK24" s="689"/>
      <c r="AL24" s="690" t="s">
        <v>237</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237</v>
      </c>
      <c r="BP24" s="688"/>
      <c r="BQ24" s="688"/>
      <c r="BR24" s="688"/>
      <c r="BS24" s="694" t="s">
        <v>237</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7138667</v>
      </c>
      <c r="CS24" s="675"/>
      <c r="CT24" s="675"/>
      <c r="CU24" s="675"/>
      <c r="CV24" s="675"/>
      <c r="CW24" s="675"/>
      <c r="CX24" s="675"/>
      <c r="CY24" s="676"/>
      <c r="CZ24" s="679">
        <v>36.5</v>
      </c>
      <c r="DA24" s="680"/>
      <c r="DB24" s="680"/>
      <c r="DC24" s="699"/>
      <c r="DD24" s="724">
        <v>5007076</v>
      </c>
      <c r="DE24" s="675"/>
      <c r="DF24" s="675"/>
      <c r="DG24" s="675"/>
      <c r="DH24" s="675"/>
      <c r="DI24" s="675"/>
      <c r="DJ24" s="675"/>
      <c r="DK24" s="676"/>
      <c r="DL24" s="724">
        <v>4987690</v>
      </c>
      <c r="DM24" s="675"/>
      <c r="DN24" s="675"/>
      <c r="DO24" s="675"/>
      <c r="DP24" s="675"/>
      <c r="DQ24" s="675"/>
      <c r="DR24" s="675"/>
      <c r="DS24" s="675"/>
      <c r="DT24" s="675"/>
      <c r="DU24" s="675"/>
      <c r="DV24" s="676"/>
      <c r="DW24" s="679">
        <v>49.1</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237</v>
      </c>
      <c r="AA25" s="688"/>
      <c r="AB25" s="688"/>
      <c r="AC25" s="688"/>
      <c r="AD25" s="689" t="s">
        <v>231</v>
      </c>
      <c r="AE25" s="689"/>
      <c r="AF25" s="689"/>
      <c r="AG25" s="689"/>
      <c r="AH25" s="689"/>
      <c r="AI25" s="689"/>
      <c r="AJ25" s="689"/>
      <c r="AK25" s="689"/>
      <c r="AL25" s="690" t="s">
        <v>231</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231</v>
      </c>
      <c r="BP25" s="688"/>
      <c r="BQ25" s="688"/>
      <c r="BR25" s="688"/>
      <c r="BS25" s="694" t="s">
        <v>231</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2848915</v>
      </c>
      <c r="CS25" s="721"/>
      <c r="CT25" s="721"/>
      <c r="CU25" s="721"/>
      <c r="CV25" s="721"/>
      <c r="CW25" s="721"/>
      <c r="CX25" s="721"/>
      <c r="CY25" s="722"/>
      <c r="CZ25" s="690">
        <v>14.6</v>
      </c>
      <c r="DA25" s="719"/>
      <c r="DB25" s="719"/>
      <c r="DC25" s="723"/>
      <c r="DD25" s="694">
        <v>2646842</v>
      </c>
      <c r="DE25" s="721"/>
      <c r="DF25" s="721"/>
      <c r="DG25" s="721"/>
      <c r="DH25" s="721"/>
      <c r="DI25" s="721"/>
      <c r="DJ25" s="721"/>
      <c r="DK25" s="722"/>
      <c r="DL25" s="694">
        <v>2634671</v>
      </c>
      <c r="DM25" s="721"/>
      <c r="DN25" s="721"/>
      <c r="DO25" s="721"/>
      <c r="DP25" s="721"/>
      <c r="DQ25" s="721"/>
      <c r="DR25" s="721"/>
      <c r="DS25" s="721"/>
      <c r="DT25" s="721"/>
      <c r="DU25" s="721"/>
      <c r="DV25" s="722"/>
      <c r="DW25" s="690">
        <v>25.9</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10136222</v>
      </c>
      <c r="S26" s="686"/>
      <c r="T26" s="686"/>
      <c r="U26" s="686"/>
      <c r="V26" s="686"/>
      <c r="W26" s="686"/>
      <c r="X26" s="686"/>
      <c r="Y26" s="687"/>
      <c r="Z26" s="688">
        <v>49.3</v>
      </c>
      <c r="AA26" s="688"/>
      <c r="AB26" s="688"/>
      <c r="AC26" s="688"/>
      <c r="AD26" s="689">
        <v>9770057</v>
      </c>
      <c r="AE26" s="689"/>
      <c r="AF26" s="689"/>
      <c r="AG26" s="689"/>
      <c r="AH26" s="689"/>
      <c r="AI26" s="689"/>
      <c r="AJ26" s="689"/>
      <c r="AK26" s="689"/>
      <c r="AL26" s="690">
        <v>99.3</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237</v>
      </c>
      <c r="BP26" s="688"/>
      <c r="BQ26" s="688"/>
      <c r="BR26" s="688"/>
      <c r="BS26" s="694" t="s">
        <v>231</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1716561</v>
      </c>
      <c r="CS26" s="686"/>
      <c r="CT26" s="686"/>
      <c r="CU26" s="686"/>
      <c r="CV26" s="686"/>
      <c r="CW26" s="686"/>
      <c r="CX26" s="686"/>
      <c r="CY26" s="687"/>
      <c r="CZ26" s="690">
        <v>8.8000000000000007</v>
      </c>
      <c r="DA26" s="719"/>
      <c r="DB26" s="719"/>
      <c r="DC26" s="723"/>
      <c r="DD26" s="694">
        <v>1549466</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6121</v>
      </c>
      <c r="S27" s="686"/>
      <c r="T27" s="686"/>
      <c r="U27" s="686"/>
      <c r="V27" s="686"/>
      <c r="W27" s="686"/>
      <c r="X27" s="686"/>
      <c r="Y27" s="687"/>
      <c r="Z27" s="688">
        <v>0</v>
      </c>
      <c r="AA27" s="688"/>
      <c r="AB27" s="688"/>
      <c r="AC27" s="688"/>
      <c r="AD27" s="689">
        <v>6121</v>
      </c>
      <c r="AE27" s="689"/>
      <c r="AF27" s="689"/>
      <c r="AG27" s="689"/>
      <c r="AH27" s="689"/>
      <c r="AI27" s="689"/>
      <c r="AJ27" s="689"/>
      <c r="AK27" s="689"/>
      <c r="AL27" s="690">
        <v>0.1</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4185373</v>
      </c>
      <c r="BH27" s="686"/>
      <c r="BI27" s="686"/>
      <c r="BJ27" s="686"/>
      <c r="BK27" s="686"/>
      <c r="BL27" s="686"/>
      <c r="BM27" s="686"/>
      <c r="BN27" s="687"/>
      <c r="BO27" s="688">
        <v>100</v>
      </c>
      <c r="BP27" s="688"/>
      <c r="BQ27" s="688"/>
      <c r="BR27" s="688"/>
      <c r="BS27" s="694" t="s">
        <v>237</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2637557</v>
      </c>
      <c r="CS27" s="721"/>
      <c r="CT27" s="721"/>
      <c r="CU27" s="721"/>
      <c r="CV27" s="721"/>
      <c r="CW27" s="721"/>
      <c r="CX27" s="721"/>
      <c r="CY27" s="722"/>
      <c r="CZ27" s="690">
        <v>13.5</v>
      </c>
      <c r="DA27" s="719"/>
      <c r="DB27" s="719"/>
      <c r="DC27" s="723"/>
      <c r="DD27" s="694">
        <v>733681</v>
      </c>
      <c r="DE27" s="721"/>
      <c r="DF27" s="721"/>
      <c r="DG27" s="721"/>
      <c r="DH27" s="721"/>
      <c r="DI27" s="721"/>
      <c r="DJ27" s="721"/>
      <c r="DK27" s="722"/>
      <c r="DL27" s="694">
        <v>726466</v>
      </c>
      <c r="DM27" s="721"/>
      <c r="DN27" s="721"/>
      <c r="DO27" s="721"/>
      <c r="DP27" s="721"/>
      <c r="DQ27" s="721"/>
      <c r="DR27" s="721"/>
      <c r="DS27" s="721"/>
      <c r="DT27" s="721"/>
      <c r="DU27" s="721"/>
      <c r="DV27" s="722"/>
      <c r="DW27" s="690">
        <v>7.1</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22898</v>
      </c>
      <c r="S28" s="686"/>
      <c r="T28" s="686"/>
      <c r="U28" s="686"/>
      <c r="V28" s="686"/>
      <c r="W28" s="686"/>
      <c r="X28" s="686"/>
      <c r="Y28" s="687"/>
      <c r="Z28" s="688">
        <v>0.1</v>
      </c>
      <c r="AA28" s="688"/>
      <c r="AB28" s="688"/>
      <c r="AC28" s="688"/>
      <c r="AD28" s="689" t="s">
        <v>231</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1652195</v>
      </c>
      <c r="CS28" s="686"/>
      <c r="CT28" s="686"/>
      <c r="CU28" s="686"/>
      <c r="CV28" s="686"/>
      <c r="CW28" s="686"/>
      <c r="CX28" s="686"/>
      <c r="CY28" s="687"/>
      <c r="CZ28" s="690">
        <v>8.4</v>
      </c>
      <c r="DA28" s="719"/>
      <c r="DB28" s="719"/>
      <c r="DC28" s="723"/>
      <c r="DD28" s="694">
        <v>1626553</v>
      </c>
      <c r="DE28" s="686"/>
      <c r="DF28" s="686"/>
      <c r="DG28" s="686"/>
      <c r="DH28" s="686"/>
      <c r="DI28" s="686"/>
      <c r="DJ28" s="686"/>
      <c r="DK28" s="687"/>
      <c r="DL28" s="694">
        <v>1626553</v>
      </c>
      <c r="DM28" s="686"/>
      <c r="DN28" s="686"/>
      <c r="DO28" s="686"/>
      <c r="DP28" s="686"/>
      <c r="DQ28" s="686"/>
      <c r="DR28" s="686"/>
      <c r="DS28" s="686"/>
      <c r="DT28" s="686"/>
      <c r="DU28" s="686"/>
      <c r="DV28" s="687"/>
      <c r="DW28" s="690">
        <v>16</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170786</v>
      </c>
      <c r="S29" s="686"/>
      <c r="T29" s="686"/>
      <c r="U29" s="686"/>
      <c r="V29" s="686"/>
      <c r="W29" s="686"/>
      <c r="X29" s="686"/>
      <c r="Y29" s="687"/>
      <c r="Z29" s="688">
        <v>0.8</v>
      </c>
      <c r="AA29" s="688"/>
      <c r="AB29" s="688"/>
      <c r="AC29" s="688"/>
      <c r="AD29" s="689">
        <v>41255</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69</v>
      </c>
      <c r="CG29" s="701"/>
      <c r="CH29" s="701"/>
      <c r="CI29" s="701"/>
      <c r="CJ29" s="701"/>
      <c r="CK29" s="701"/>
      <c r="CL29" s="701"/>
      <c r="CM29" s="701"/>
      <c r="CN29" s="701"/>
      <c r="CO29" s="701"/>
      <c r="CP29" s="701"/>
      <c r="CQ29" s="702"/>
      <c r="CR29" s="685">
        <v>1652195</v>
      </c>
      <c r="CS29" s="721"/>
      <c r="CT29" s="721"/>
      <c r="CU29" s="721"/>
      <c r="CV29" s="721"/>
      <c r="CW29" s="721"/>
      <c r="CX29" s="721"/>
      <c r="CY29" s="722"/>
      <c r="CZ29" s="690">
        <v>8.4</v>
      </c>
      <c r="DA29" s="719"/>
      <c r="DB29" s="719"/>
      <c r="DC29" s="723"/>
      <c r="DD29" s="694">
        <v>1626553</v>
      </c>
      <c r="DE29" s="721"/>
      <c r="DF29" s="721"/>
      <c r="DG29" s="721"/>
      <c r="DH29" s="721"/>
      <c r="DI29" s="721"/>
      <c r="DJ29" s="721"/>
      <c r="DK29" s="722"/>
      <c r="DL29" s="694">
        <v>1626553</v>
      </c>
      <c r="DM29" s="721"/>
      <c r="DN29" s="721"/>
      <c r="DO29" s="721"/>
      <c r="DP29" s="721"/>
      <c r="DQ29" s="721"/>
      <c r="DR29" s="721"/>
      <c r="DS29" s="721"/>
      <c r="DT29" s="721"/>
      <c r="DU29" s="721"/>
      <c r="DV29" s="722"/>
      <c r="DW29" s="690">
        <v>16</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62211</v>
      </c>
      <c r="S30" s="686"/>
      <c r="T30" s="686"/>
      <c r="U30" s="686"/>
      <c r="V30" s="686"/>
      <c r="W30" s="686"/>
      <c r="X30" s="686"/>
      <c r="Y30" s="687"/>
      <c r="Z30" s="688">
        <v>0.3</v>
      </c>
      <c r="AA30" s="688"/>
      <c r="AB30" s="688"/>
      <c r="AC30" s="688"/>
      <c r="AD30" s="689" t="s">
        <v>231</v>
      </c>
      <c r="AE30" s="689"/>
      <c r="AF30" s="689"/>
      <c r="AG30" s="689"/>
      <c r="AH30" s="689"/>
      <c r="AI30" s="689"/>
      <c r="AJ30" s="689"/>
      <c r="AK30" s="689"/>
      <c r="AL30" s="690" t="s">
        <v>231</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1585010</v>
      </c>
      <c r="CS30" s="686"/>
      <c r="CT30" s="686"/>
      <c r="CU30" s="686"/>
      <c r="CV30" s="686"/>
      <c r="CW30" s="686"/>
      <c r="CX30" s="686"/>
      <c r="CY30" s="687"/>
      <c r="CZ30" s="690">
        <v>8.1</v>
      </c>
      <c r="DA30" s="719"/>
      <c r="DB30" s="719"/>
      <c r="DC30" s="723"/>
      <c r="DD30" s="694">
        <v>1562956</v>
      </c>
      <c r="DE30" s="686"/>
      <c r="DF30" s="686"/>
      <c r="DG30" s="686"/>
      <c r="DH30" s="686"/>
      <c r="DI30" s="686"/>
      <c r="DJ30" s="686"/>
      <c r="DK30" s="687"/>
      <c r="DL30" s="694">
        <v>1562956</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5854150</v>
      </c>
      <c r="S31" s="686"/>
      <c r="T31" s="686"/>
      <c r="U31" s="686"/>
      <c r="V31" s="686"/>
      <c r="W31" s="686"/>
      <c r="X31" s="686"/>
      <c r="Y31" s="687"/>
      <c r="Z31" s="688">
        <v>28.5</v>
      </c>
      <c r="AA31" s="688"/>
      <c r="AB31" s="688"/>
      <c r="AC31" s="688"/>
      <c r="AD31" s="689" t="s">
        <v>237</v>
      </c>
      <c r="AE31" s="689"/>
      <c r="AF31" s="689"/>
      <c r="AG31" s="689"/>
      <c r="AH31" s="689"/>
      <c r="AI31" s="689"/>
      <c r="AJ31" s="689"/>
      <c r="AK31" s="689"/>
      <c r="AL31" s="690" t="s">
        <v>237</v>
      </c>
      <c r="AM31" s="691"/>
      <c r="AN31" s="691"/>
      <c r="AO31" s="692"/>
      <c r="AP31" s="742" t="s">
        <v>314</v>
      </c>
      <c r="AQ31" s="743"/>
      <c r="AR31" s="743"/>
      <c r="AS31" s="743"/>
      <c r="AT31" s="748" t="s">
        <v>315</v>
      </c>
      <c r="AU31" s="231"/>
      <c r="AV31" s="231"/>
      <c r="AW31" s="231"/>
      <c r="AX31" s="671" t="s">
        <v>190</v>
      </c>
      <c r="AY31" s="672"/>
      <c r="AZ31" s="672"/>
      <c r="BA31" s="672"/>
      <c r="BB31" s="672"/>
      <c r="BC31" s="672"/>
      <c r="BD31" s="672"/>
      <c r="BE31" s="672"/>
      <c r="BF31" s="673"/>
      <c r="BG31" s="753">
        <v>98.5</v>
      </c>
      <c r="BH31" s="740"/>
      <c r="BI31" s="740"/>
      <c r="BJ31" s="740"/>
      <c r="BK31" s="740"/>
      <c r="BL31" s="740"/>
      <c r="BM31" s="680">
        <v>94</v>
      </c>
      <c r="BN31" s="740"/>
      <c r="BO31" s="740"/>
      <c r="BP31" s="740"/>
      <c r="BQ31" s="741"/>
      <c r="BR31" s="753">
        <v>98.8</v>
      </c>
      <c r="BS31" s="740"/>
      <c r="BT31" s="740"/>
      <c r="BU31" s="740"/>
      <c r="BV31" s="740"/>
      <c r="BW31" s="740"/>
      <c r="BX31" s="680">
        <v>94.3</v>
      </c>
      <c r="BY31" s="740"/>
      <c r="BZ31" s="740"/>
      <c r="CA31" s="740"/>
      <c r="CB31" s="741"/>
      <c r="CD31" s="727"/>
      <c r="CE31" s="728"/>
      <c r="CF31" s="700" t="s">
        <v>316</v>
      </c>
      <c r="CG31" s="701"/>
      <c r="CH31" s="701"/>
      <c r="CI31" s="701"/>
      <c r="CJ31" s="701"/>
      <c r="CK31" s="701"/>
      <c r="CL31" s="701"/>
      <c r="CM31" s="701"/>
      <c r="CN31" s="701"/>
      <c r="CO31" s="701"/>
      <c r="CP31" s="701"/>
      <c r="CQ31" s="702"/>
      <c r="CR31" s="685">
        <v>67185</v>
      </c>
      <c r="CS31" s="721"/>
      <c r="CT31" s="721"/>
      <c r="CU31" s="721"/>
      <c r="CV31" s="721"/>
      <c r="CW31" s="721"/>
      <c r="CX31" s="721"/>
      <c r="CY31" s="722"/>
      <c r="CZ31" s="690">
        <v>0.3</v>
      </c>
      <c r="DA31" s="719"/>
      <c r="DB31" s="719"/>
      <c r="DC31" s="723"/>
      <c r="DD31" s="694">
        <v>63597</v>
      </c>
      <c r="DE31" s="721"/>
      <c r="DF31" s="721"/>
      <c r="DG31" s="721"/>
      <c r="DH31" s="721"/>
      <c r="DI31" s="721"/>
      <c r="DJ31" s="721"/>
      <c r="DK31" s="722"/>
      <c r="DL31" s="694">
        <v>63597</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231</v>
      </c>
      <c r="S32" s="686"/>
      <c r="T32" s="686"/>
      <c r="U32" s="686"/>
      <c r="V32" s="686"/>
      <c r="W32" s="686"/>
      <c r="X32" s="686"/>
      <c r="Y32" s="687"/>
      <c r="Z32" s="688" t="s">
        <v>231</v>
      </c>
      <c r="AA32" s="688"/>
      <c r="AB32" s="688"/>
      <c r="AC32" s="688"/>
      <c r="AD32" s="689" t="s">
        <v>237</v>
      </c>
      <c r="AE32" s="689"/>
      <c r="AF32" s="689"/>
      <c r="AG32" s="689"/>
      <c r="AH32" s="689"/>
      <c r="AI32" s="689"/>
      <c r="AJ32" s="689"/>
      <c r="AK32" s="689"/>
      <c r="AL32" s="690" t="s">
        <v>231</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98.2</v>
      </c>
      <c r="BH32" s="721"/>
      <c r="BI32" s="721"/>
      <c r="BJ32" s="721"/>
      <c r="BK32" s="721"/>
      <c r="BL32" s="721"/>
      <c r="BM32" s="691">
        <v>95.2</v>
      </c>
      <c r="BN32" s="751"/>
      <c r="BO32" s="751"/>
      <c r="BP32" s="751"/>
      <c r="BQ32" s="752"/>
      <c r="BR32" s="754">
        <v>98.9</v>
      </c>
      <c r="BS32" s="721"/>
      <c r="BT32" s="721"/>
      <c r="BU32" s="721"/>
      <c r="BV32" s="721"/>
      <c r="BW32" s="721"/>
      <c r="BX32" s="691">
        <v>96.2</v>
      </c>
      <c r="BY32" s="751"/>
      <c r="BZ32" s="751"/>
      <c r="CA32" s="751"/>
      <c r="CB32" s="752"/>
      <c r="CD32" s="729"/>
      <c r="CE32" s="730"/>
      <c r="CF32" s="700" t="s">
        <v>320</v>
      </c>
      <c r="CG32" s="701"/>
      <c r="CH32" s="701"/>
      <c r="CI32" s="701"/>
      <c r="CJ32" s="701"/>
      <c r="CK32" s="701"/>
      <c r="CL32" s="701"/>
      <c r="CM32" s="701"/>
      <c r="CN32" s="701"/>
      <c r="CO32" s="701"/>
      <c r="CP32" s="701"/>
      <c r="CQ32" s="702"/>
      <c r="CR32" s="685" t="s">
        <v>237</v>
      </c>
      <c r="CS32" s="686"/>
      <c r="CT32" s="686"/>
      <c r="CU32" s="686"/>
      <c r="CV32" s="686"/>
      <c r="CW32" s="686"/>
      <c r="CX32" s="686"/>
      <c r="CY32" s="687"/>
      <c r="CZ32" s="690" t="s">
        <v>237</v>
      </c>
      <c r="DA32" s="719"/>
      <c r="DB32" s="719"/>
      <c r="DC32" s="723"/>
      <c r="DD32" s="694" t="s">
        <v>237</v>
      </c>
      <c r="DE32" s="686"/>
      <c r="DF32" s="686"/>
      <c r="DG32" s="686"/>
      <c r="DH32" s="686"/>
      <c r="DI32" s="686"/>
      <c r="DJ32" s="686"/>
      <c r="DK32" s="687"/>
      <c r="DL32" s="694" t="s">
        <v>231</v>
      </c>
      <c r="DM32" s="686"/>
      <c r="DN32" s="686"/>
      <c r="DO32" s="686"/>
      <c r="DP32" s="686"/>
      <c r="DQ32" s="686"/>
      <c r="DR32" s="686"/>
      <c r="DS32" s="686"/>
      <c r="DT32" s="686"/>
      <c r="DU32" s="686"/>
      <c r="DV32" s="687"/>
      <c r="DW32" s="690" t="s">
        <v>237</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1194423</v>
      </c>
      <c r="S33" s="686"/>
      <c r="T33" s="686"/>
      <c r="U33" s="686"/>
      <c r="V33" s="686"/>
      <c r="W33" s="686"/>
      <c r="X33" s="686"/>
      <c r="Y33" s="687"/>
      <c r="Z33" s="688">
        <v>5.8</v>
      </c>
      <c r="AA33" s="688"/>
      <c r="AB33" s="688"/>
      <c r="AC33" s="688"/>
      <c r="AD33" s="689" t="s">
        <v>237</v>
      </c>
      <c r="AE33" s="689"/>
      <c r="AF33" s="689"/>
      <c r="AG33" s="689"/>
      <c r="AH33" s="689"/>
      <c r="AI33" s="689"/>
      <c r="AJ33" s="689"/>
      <c r="AK33" s="689"/>
      <c r="AL33" s="690" t="s">
        <v>231</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98.7</v>
      </c>
      <c r="BH33" s="756"/>
      <c r="BI33" s="756"/>
      <c r="BJ33" s="756"/>
      <c r="BK33" s="756"/>
      <c r="BL33" s="756"/>
      <c r="BM33" s="757">
        <v>92.4</v>
      </c>
      <c r="BN33" s="756"/>
      <c r="BO33" s="756"/>
      <c r="BP33" s="756"/>
      <c r="BQ33" s="758"/>
      <c r="BR33" s="755">
        <v>98.5</v>
      </c>
      <c r="BS33" s="756"/>
      <c r="BT33" s="756"/>
      <c r="BU33" s="756"/>
      <c r="BV33" s="756"/>
      <c r="BW33" s="756"/>
      <c r="BX33" s="757">
        <v>92.2</v>
      </c>
      <c r="BY33" s="756"/>
      <c r="BZ33" s="756"/>
      <c r="CA33" s="756"/>
      <c r="CB33" s="758"/>
      <c r="CD33" s="700" t="s">
        <v>323</v>
      </c>
      <c r="CE33" s="701"/>
      <c r="CF33" s="701"/>
      <c r="CG33" s="701"/>
      <c r="CH33" s="701"/>
      <c r="CI33" s="701"/>
      <c r="CJ33" s="701"/>
      <c r="CK33" s="701"/>
      <c r="CL33" s="701"/>
      <c r="CM33" s="701"/>
      <c r="CN33" s="701"/>
      <c r="CO33" s="701"/>
      <c r="CP33" s="701"/>
      <c r="CQ33" s="702"/>
      <c r="CR33" s="685">
        <v>10693142</v>
      </c>
      <c r="CS33" s="721"/>
      <c r="CT33" s="721"/>
      <c r="CU33" s="721"/>
      <c r="CV33" s="721"/>
      <c r="CW33" s="721"/>
      <c r="CX33" s="721"/>
      <c r="CY33" s="722"/>
      <c r="CZ33" s="690">
        <v>54.7</v>
      </c>
      <c r="DA33" s="719"/>
      <c r="DB33" s="719"/>
      <c r="DC33" s="723"/>
      <c r="DD33" s="694">
        <v>4875843</v>
      </c>
      <c r="DE33" s="721"/>
      <c r="DF33" s="721"/>
      <c r="DG33" s="721"/>
      <c r="DH33" s="721"/>
      <c r="DI33" s="721"/>
      <c r="DJ33" s="721"/>
      <c r="DK33" s="722"/>
      <c r="DL33" s="694">
        <v>4033456</v>
      </c>
      <c r="DM33" s="721"/>
      <c r="DN33" s="721"/>
      <c r="DO33" s="721"/>
      <c r="DP33" s="721"/>
      <c r="DQ33" s="721"/>
      <c r="DR33" s="721"/>
      <c r="DS33" s="721"/>
      <c r="DT33" s="721"/>
      <c r="DU33" s="721"/>
      <c r="DV33" s="722"/>
      <c r="DW33" s="690">
        <v>39.700000000000003</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96402</v>
      </c>
      <c r="S34" s="686"/>
      <c r="T34" s="686"/>
      <c r="U34" s="686"/>
      <c r="V34" s="686"/>
      <c r="W34" s="686"/>
      <c r="X34" s="686"/>
      <c r="Y34" s="687"/>
      <c r="Z34" s="688">
        <v>0.5</v>
      </c>
      <c r="AA34" s="688"/>
      <c r="AB34" s="688"/>
      <c r="AC34" s="688"/>
      <c r="AD34" s="689" t="s">
        <v>237</v>
      </c>
      <c r="AE34" s="689"/>
      <c r="AF34" s="689"/>
      <c r="AG34" s="689"/>
      <c r="AH34" s="689"/>
      <c r="AI34" s="689"/>
      <c r="AJ34" s="689"/>
      <c r="AK34" s="689"/>
      <c r="AL34" s="690" t="s">
        <v>231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2297874</v>
      </c>
      <c r="CS34" s="686"/>
      <c r="CT34" s="686"/>
      <c r="CU34" s="686"/>
      <c r="CV34" s="686"/>
      <c r="CW34" s="686"/>
      <c r="CX34" s="686"/>
      <c r="CY34" s="687"/>
      <c r="CZ34" s="690">
        <v>11.7</v>
      </c>
      <c r="DA34" s="719"/>
      <c r="DB34" s="719"/>
      <c r="DC34" s="723"/>
      <c r="DD34" s="694">
        <v>1397540</v>
      </c>
      <c r="DE34" s="686"/>
      <c r="DF34" s="686"/>
      <c r="DG34" s="686"/>
      <c r="DH34" s="686"/>
      <c r="DI34" s="686"/>
      <c r="DJ34" s="686"/>
      <c r="DK34" s="687"/>
      <c r="DL34" s="694">
        <v>1258038</v>
      </c>
      <c r="DM34" s="686"/>
      <c r="DN34" s="686"/>
      <c r="DO34" s="686"/>
      <c r="DP34" s="686"/>
      <c r="DQ34" s="686"/>
      <c r="DR34" s="686"/>
      <c r="DS34" s="686"/>
      <c r="DT34" s="686"/>
      <c r="DU34" s="686"/>
      <c r="DV34" s="687"/>
      <c r="DW34" s="690">
        <v>12.4</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105339</v>
      </c>
      <c r="S35" s="686"/>
      <c r="T35" s="686"/>
      <c r="U35" s="686"/>
      <c r="V35" s="686"/>
      <c r="W35" s="686"/>
      <c r="X35" s="686"/>
      <c r="Y35" s="687"/>
      <c r="Z35" s="688">
        <v>0.5</v>
      </c>
      <c r="AA35" s="688"/>
      <c r="AB35" s="688"/>
      <c r="AC35" s="688"/>
      <c r="AD35" s="689" t="s">
        <v>231</v>
      </c>
      <c r="AE35" s="689"/>
      <c r="AF35" s="689"/>
      <c r="AG35" s="689"/>
      <c r="AH35" s="689"/>
      <c r="AI35" s="689"/>
      <c r="AJ35" s="689"/>
      <c r="AK35" s="689"/>
      <c r="AL35" s="690" t="s">
        <v>237</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64313</v>
      </c>
      <c r="CS35" s="721"/>
      <c r="CT35" s="721"/>
      <c r="CU35" s="721"/>
      <c r="CV35" s="721"/>
      <c r="CW35" s="721"/>
      <c r="CX35" s="721"/>
      <c r="CY35" s="722"/>
      <c r="CZ35" s="690">
        <v>0.3</v>
      </c>
      <c r="DA35" s="719"/>
      <c r="DB35" s="719"/>
      <c r="DC35" s="723"/>
      <c r="DD35" s="694">
        <v>57152</v>
      </c>
      <c r="DE35" s="721"/>
      <c r="DF35" s="721"/>
      <c r="DG35" s="721"/>
      <c r="DH35" s="721"/>
      <c r="DI35" s="721"/>
      <c r="DJ35" s="721"/>
      <c r="DK35" s="722"/>
      <c r="DL35" s="694">
        <v>57152</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735966</v>
      </c>
      <c r="S36" s="686"/>
      <c r="T36" s="686"/>
      <c r="U36" s="686"/>
      <c r="V36" s="686"/>
      <c r="W36" s="686"/>
      <c r="X36" s="686"/>
      <c r="Y36" s="687"/>
      <c r="Z36" s="688">
        <v>3.6</v>
      </c>
      <c r="AA36" s="688"/>
      <c r="AB36" s="688"/>
      <c r="AC36" s="688"/>
      <c r="AD36" s="689">
        <v>19286</v>
      </c>
      <c r="AE36" s="689"/>
      <c r="AF36" s="689"/>
      <c r="AG36" s="689"/>
      <c r="AH36" s="689"/>
      <c r="AI36" s="689"/>
      <c r="AJ36" s="689"/>
      <c r="AK36" s="689"/>
      <c r="AL36" s="690">
        <v>0.2</v>
      </c>
      <c r="AM36" s="691"/>
      <c r="AN36" s="691"/>
      <c r="AO36" s="692"/>
      <c r="AP36" s="235"/>
      <c r="AQ36" s="759" t="s">
        <v>331</v>
      </c>
      <c r="AR36" s="760"/>
      <c r="AS36" s="760"/>
      <c r="AT36" s="760"/>
      <c r="AU36" s="760"/>
      <c r="AV36" s="760"/>
      <c r="AW36" s="760"/>
      <c r="AX36" s="760"/>
      <c r="AY36" s="761"/>
      <c r="AZ36" s="674">
        <v>2952796</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186698</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6085915</v>
      </c>
      <c r="CS36" s="686"/>
      <c r="CT36" s="686"/>
      <c r="CU36" s="686"/>
      <c r="CV36" s="686"/>
      <c r="CW36" s="686"/>
      <c r="CX36" s="686"/>
      <c r="CY36" s="687"/>
      <c r="CZ36" s="690">
        <v>31.1</v>
      </c>
      <c r="DA36" s="719"/>
      <c r="DB36" s="719"/>
      <c r="DC36" s="723"/>
      <c r="DD36" s="694">
        <v>2134114</v>
      </c>
      <c r="DE36" s="686"/>
      <c r="DF36" s="686"/>
      <c r="DG36" s="686"/>
      <c r="DH36" s="686"/>
      <c r="DI36" s="686"/>
      <c r="DJ36" s="686"/>
      <c r="DK36" s="687"/>
      <c r="DL36" s="694">
        <v>1739672</v>
      </c>
      <c r="DM36" s="686"/>
      <c r="DN36" s="686"/>
      <c r="DO36" s="686"/>
      <c r="DP36" s="686"/>
      <c r="DQ36" s="686"/>
      <c r="DR36" s="686"/>
      <c r="DS36" s="686"/>
      <c r="DT36" s="686"/>
      <c r="DU36" s="686"/>
      <c r="DV36" s="687"/>
      <c r="DW36" s="690">
        <v>17.100000000000001</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628130</v>
      </c>
      <c r="S37" s="686"/>
      <c r="T37" s="686"/>
      <c r="U37" s="686"/>
      <c r="V37" s="686"/>
      <c r="W37" s="686"/>
      <c r="X37" s="686"/>
      <c r="Y37" s="687"/>
      <c r="Z37" s="688">
        <v>3.1</v>
      </c>
      <c r="AA37" s="688"/>
      <c r="AB37" s="688"/>
      <c r="AC37" s="688"/>
      <c r="AD37" s="689" t="s">
        <v>237</v>
      </c>
      <c r="AE37" s="689"/>
      <c r="AF37" s="689"/>
      <c r="AG37" s="689"/>
      <c r="AH37" s="689"/>
      <c r="AI37" s="689"/>
      <c r="AJ37" s="689"/>
      <c r="AK37" s="689"/>
      <c r="AL37" s="690" t="s">
        <v>237</v>
      </c>
      <c r="AM37" s="691"/>
      <c r="AN37" s="691"/>
      <c r="AO37" s="692"/>
      <c r="AQ37" s="763" t="s">
        <v>335</v>
      </c>
      <c r="AR37" s="764"/>
      <c r="AS37" s="764"/>
      <c r="AT37" s="764"/>
      <c r="AU37" s="764"/>
      <c r="AV37" s="764"/>
      <c r="AW37" s="764"/>
      <c r="AX37" s="764"/>
      <c r="AY37" s="765"/>
      <c r="AZ37" s="685">
        <v>1664300</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148731</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579892</v>
      </c>
      <c r="CS37" s="721"/>
      <c r="CT37" s="721"/>
      <c r="CU37" s="721"/>
      <c r="CV37" s="721"/>
      <c r="CW37" s="721"/>
      <c r="CX37" s="721"/>
      <c r="CY37" s="722"/>
      <c r="CZ37" s="690">
        <v>3</v>
      </c>
      <c r="DA37" s="719"/>
      <c r="DB37" s="719"/>
      <c r="DC37" s="723"/>
      <c r="DD37" s="694">
        <v>579513</v>
      </c>
      <c r="DE37" s="721"/>
      <c r="DF37" s="721"/>
      <c r="DG37" s="721"/>
      <c r="DH37" s="721"/>
      <c r="DI37" s="721"/>
      <c r="DJ37" s="721"/>
      <c r="DK37" s="722"/>
      <c r="DL37" s="694">
        <v>579513</v>
      </c>
      <c r="DM37" s="721"/>
      <c r="DN37" s="721"/>
      <c r="DO37" s="721"/>
      <c r="DP37" s="721"/>
      <c r="DQ37" s="721"/>
      <c r="DR37" s="721"/>
      <c r="DS37" s="721"/>
      <c r="DT37" s="721"/>
      <c r="DU37" s="721"/>
      <c r="DV37" s="722"/>
      <c r="DW37" s="690">
        <v>5.7</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338457</v>
      </c>
      <c r="S38" s="686"/>
      <c r="T38" s="686"/>
      <c r="U38" s="686"/>
      <c r="V38" s="686"/>
      <c r="W38" s="686"/>
      <c r="X38" s="686"/>
      <c r="Y38" s="687"/>
      <c r="Z38" s="688">
        <v>1.6</v>
      </c>
      <c r="AA38" s="688"/>
      <c r="AB38" s="688"/>
      <c r="AC38" s="688"/>
      <c r="AD38" s="689">
        <v>178</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30920</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4888</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1230576</v>
      </c>
      <c r="CS38" s="686"/>
      <c r="CT38" s="686"/>
      <c r="CU38" s="686"/>
      <c r="CV38" s="686"/>
      <c r="CW38" s="686"/>
      <c r="CX38" s="686"/>
      <c r="CY38" s="687"/>
      <c r="CZ38" s="690">
        <v>6.3</v>
      </c>
      <c r="DA38" s="719"/>
      <c r="DB38" s="719"/>
      <c r="DC38" s="723"/>
      <c r="DD38" s="694">
        <v>1009063</v>
      </c>
      <c r="DE38" s="686"/>
      <c r="DF38" s="686"/>
      <c r="DG38" s="686"/>
      <c r="DH38" s="686"/>
      <c r="DI38" s="686"/>
      <c r="DJ38" s="686"/>
      <c r="DK38" s="687"/>
      <c r="DL38" s="694">
        <v>978594</v>
      </c>
      <c r="DM38" s="686"/>
      <c r="DN38" s="686"/>
      <c r="DO38" s="686"/>
      <c r="DP38" s="686"/>
      <c r="DQ38" s="686"/>
      <c r="DR38" s="686"/>
      <c r="DS38" s="686"/>
      <c r="DT38" s="686"/>
      <c r="DU38" s="686"/>
      <c r="DV38" s="687"/>
      <c r="DW38" s="690">
        <v>9.6</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1208400</v>
      </c>
      <c r="S39" s="686"/>
      <c r="T39" s="686"/>
      <c r="U39" s="686"/>
      <c r="V39" s="686"/>
      <c r="W39" s="686"/>
      <c r="X39" s="686"/>
      <c r="Y39" s="687"/>
      <c r="Z39" s="688">
        <v>5.9</v>
      </c>
      <c r="AA39" s="688"/>
      <c r="AB39" s="688"/>
      <c r="AC39" s="688"/>
      <c r="AD39" s="689" t="s">
        <v>231</v>
      </c>
      <c r="AE39" s="689"/>
      <c r="AF39" s="689"/>
      <c r="AG39" s="689"/>
      <c r="AH39" s="689"/>
      <c r="AI39" s="689"/>
      <c r="AJ39" s="689"/>
      <c r="AK39" s="689"/>
      <c r="AL39" s="690" t="s">
        <v>237</v>
      </c>
      <c r="AM39" s="691"/>
      <c r="AN39" s="691"/>
      <c r="AO39" s="692"/>
      <c r="AQ39" s="763" t="s">
        <v>343</v>
      </c>
      <c r="AR39" s="764"/>
      <c r="AS39" s="764"/>
      <c r="AT39" s="764"/>
      <c r="AU39" s="764"/>
      <c r="AV39" s="764"/>
      <c r="AW39" s="764"/>
      <c r="AX39" s="764"/>
      <c r="AY39" s="765"/>
      <c r="AZ39" s="685">
        <v>27000</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8280</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208433</v>
      </c>
      <c r="CS39" s="721"/>
      <c r="CT39" s="721"/>
      <c r="CU39" s="721"/>
      <c r="CV39" s="721"/>
      <c r="CW39" s="721"/>
      <c r="CX39" s="721"/>
      <c r="CY39" s="722"/>
      <c r="CZ39" s="690">
        <v>1.1000000000000001</v>
      </c>
      <c r="DA39" s="719"/>
      <c r="DB39" s="719"/>
      <c r="DC39" s="723"/>
      <c r="DD39" s="694">
        <v>171943</v>
      </c>
      <c r="DE39" s="721"/>
      <c r="DF39" s="721"/>
      <c r="DG39" s="721"/>
      <c r="DH39" s="721"/>
      <c r="DI39" s="721"/>
      <c r="DJ39" s="721"/>
      <c r="DK39" s="722"/>
      <c r="DL39" s="694" t="s">
        <v>231</v>
      </c>
      <c r="DM39" s="721"/>
      <c r="DN39" s="721"/>
      <c r="DO39" s="721"/>
      <c r="DP39" s="721"/>
      <c r="DQ39" s="721"/>
      <c r="DR39" s="721"/>
      <c r="DS39" s="721"/>
      <c r="DT39" s="721"/>
      <c r="DU39" s="721"/>
      <c r="DV39" s="722"/>
      <c r="DW39" s="690" t="s">
        <v>237</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231</v>
      </c>
      <c r="AA40" s="688"/>
      <c r="AB40" s="688"/>
      <c r="AC40" s="688"/>
      <c r="AD40" s="689" t="s">
        <v>231</v>
      </c>
      <c r="AE40" s="689"/>
      <c r="AF40" s="689"/>
      <c r="AG40" s="689"/>
      <c r="AH40" s="689"/>
      <c r="AI40" s="689"/>
      <c r="AJ40" s="689"/>
      <c r="AK40" s="689"/>
      <c r="AL40" s="690" t="s">
        <v>237</v>
      </c>
      <c r="AM40" s="691"/>
      <c r="AN40" s="691"/>
      <c r="AO40" s="692"/>
      <c r="AQ40" s="763" t="s">
        <v>347</v>
      </c>
      <c r="AR40" s="764"/>
      <c r="AS40" s="764"/>
      <c r="AT40" s="764"/>
      <c r="AU40" s="764"/>
      <c r="AV40" s="764"/>
      <c r="AW40" s="764"/>
      <c r="AX40" s="764"/>
      <c r="AY40" s="765"/>
      <c r="AZ40" s="685" t="s">
        <v>231</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116</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806031</v>
      </c>
      <c r="CS40" s="686"/>
      <c r="CT40" s="686"/>
      <c r="CU40" s="686"/>
      <c r="CV40" s="686"/>
      <c r="CW40" s="686"/>
      <c r="CX40" s="686"/>
      <c r="CY40" s="687"/>
      <c r="CZ40" s="690">
        <v>4.0999999999999996</v>
      </c>
      <c r="DA40" s="719"/>
      <c r="DB40" s="719"/>
      <c r="DC40" s="723"/>
      <c r="DD40" s="694">
        <v>106031</v>
      </c>
      <c r="DE40" s="686"/>
      <c r="DF40" s="686"/>
      <c r="DG40" s="686"/>
      <c r="DH40" s="686"/>
      <c r="DI40" s="686"/>
      <c r="DJ40" s="686"/>
      <c r="DK40" s="687"/>
      <c r="DL40" s="694" t="s">
        <v>237</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237</v>
      </c>
      <c r="AA41" s="688"/>
      <c r="AB41" s="688"/>
      <c r="AC41" s="688"/>
      <c r="AD41" s="689" t="s">
        <v>237</v>
      </c>
      <c r="AE41" s="689"/>
      <c r="AF41" s="689"/>
      <c r="AG41" s="689"/>
      <c r="AH41" s="689"/>
      <c r="AI41" s="689"/>
      <c r="AJ41" s="689"/>
      <c r="AK41" s="689"/>
      <c r="AL41" s="690" t="s">
        <v>237</v>
      </c>
      <c r="AM41" s="691"/>
      <c r="AN41" s="691"/>
      <c r="AO41" s="692"/>
      <c r="AQ41" s="763" t="s">
        <v>352</v>
      </c>
      <c r="AR41" s="764"/>
      <c r="AS41" s="764"/>
      <c r="AT41" s="764"/>
      <c r="AU41" s="764"/>
      <c r="AV41" s="764"/>
      <c r="AW41" s="764"/>
      <c r="AX41" s="764"/>
      <c r="AY41" s="765"/>
      <c r="AZ41" s="685">
        <v>282832</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237</v>
      </c>
      <c r="DA41" s="719"/>
      <c r="DB41" s="719"/>
      <c r="DC41" s="723"/>
      <c r="DD41" s="694" t="s">
        <v>237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330200</v>
      </c>
      <c r="S42" s="686"/>
      <c r="T42" s="686"/>
      <c r="U42" s="686"/>
      <c r="V42" s="686"/>
      <c r="W42" s="686"/>
      <c r="X42" s="686"/>
      <c r="Y42" s="687"/>
      <c r="Z42" s="688">
        <v>1.6</v>
      </c>
      <c r="AA42" s="688"/>
      <c r="AB42" s="688"/>
      <c r="AC42" s="688"/>
      <c r="AD42" s="689" t="s">
        <v>237</v>
      </c>
      <c r="AE42" s="689"/>
      <c r="AF42" s="689"/>
      <c r="AG42" s="689"/>
      <c r="AH42" s="689"/>
      <c r="AI42" s="689"/>
      <c r="AJ42" s="689"/>
      <c r="AK42" s="689"/>
      <c r="AL42" s="690" t="s">
        <v>237</v>
      </c>
      <c r="AM42" s="691"/>
      <c r="AN42" s="691"/>
      <c r="AO42" s="692"/>
      <c r="AQ42" s="784" t="s">
        <v>356</v>
      </c>
      <c r="AR42" s="785"/>
      <c r="AS42" s="785"/>
      <c r="AT42" s="785"/>
      <c r="AU42" s="785"/>
      <c r="AV42" s="785"/>
      <c r="AW42" s="785"/>
      <c r="AX42" s="785"/>
      <c r="AY42" s="786"/>
      <c r="AZ42" s="776">
        <v>947744</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332</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1733799</v>
      </c>
      <c r="CS42" s="686"/>
      <c r="CT42" s="686"/>
      <c r="CU42" s="686"/>
      <c r="CV42" s="686"/>
      <c r="CW42" s="686"/>
      <c r="CX42" s="686"/>
      <c r="CY42" s="687"/>
      <c r="CZ42" s="690">
        <v>8.9</v>
      </c>
      <c r="DA42" s="691"/>
      <c r="DB42" s="691"/>
      <c r="DC42" s="703"/>
      <c r="DD42" s="694">
        <v>498261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20559505</v>
      </c>
      <c r="S43" s="777"/>
      <c r="T43" s="777"/>
      <c r="U43" s="777"/>
      <c r="V43" s="777"/>
      <c r="W43" s="777"/>
      <c r="X43" s="777"/>
      <c r="Y43" s="778"/>
      <c r="Z43" s="779">
        <v>100</v>
      </c>
      <c r="AA43" s="779"/>
      <c r="AB43" s="779"/>
      <c r="AC43" s="779"/>
      <c r="AD43" s="780">
        <v>9836897</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33317</v>
      </c>
      <c r="CS43" s="721"/>
      <c r="CT43" s="721"/>
      <c r="CU43" s="721"/>
      <c r="CV43" s="721"/>
      <c r="CW43" s="721"/>
      <c r="CX43" s="721"/>
      <c r="CY43" s="722"/>
      <c r="CZ43" s="690">
        <v>0.2</v>
      </c>
      <c r="DA43" s="719"/>
      <c r="DB43" s="719"/>
      <c r="DC43" s="723"/>
      <c r="DD43" s="694">
        <v>33317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1733799</v>
      </c>
      <c r="CS44" s="686"/>
      <c r="CT44" s="686"/>
      <c r="CU44" s="686"/>
      <c r="CV44" s="686"/>
      <c r="CW44" s="686"/>
      <c r="CX44" s="686"/>
      <c r="CY44" s="687"/>
      <c r="CZ44" s="690">
        <v>8.9</v>
      </c>
      <c r="DA44" s="691"/>
      <c r="DB44" s="691"/>
      <c r="DC44" s="703"/>
      <c r="DD44" s="694">
        <v>498261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660874</v>
      </c>
      <c r="CS45" s="721"/>
      <c r="CT45" s="721"/>
      <c r="CU45" s="721"/>
      <c r="CV45" s="721"/>
      <c r="CW45" s="721"/>
      <c r="CX45" s="721"/>
      <c r="CY45" s="722"/>
      <c r="CZ45" s="690">
        <v>3.4</v>
      </c>
      <c r="DA45" s="719"/>
      <c r="DB45" s="719"/>
      <c r="DC45" s="723"/>
      <c r="DD45" s="694">
        <v>164994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1052869</v>
      </c>
      <c r="CS46" s="686"/>
      <c r="CT46" s="686"/>
      <c r="CU46" s="686"/>
      <c r="CV46" s="686"/>
      <c r="CW46" s="686"/>
      <c r="CX46" s="686"/>
      <c r="CY46" s="687"/>
      <c r="CZ46" s="690">
        <v>5.4</v>
      </c>
      <c r="DA46" s="691"/>
      <c r="DB46" s="691"/>
      <c r="DC46" s="703"/>
      <c r="DD46" s="694">
        <v>323311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t="s">
        <v>237</v>
      </c>
      <c r="CS47" s="721"/>
      <c r="CT47" s="721"/>
      <c r="CU47" s="721"/>
      <c r="CV47" s="721"/>
      <c r="CW47" s="721"/>
      <c r="CX47" s="721"/>
      <c r="CY47" s="722"/>
      <c r="CZ47" s="690" t="s">
        <v>231</v>
      </c>
      <c r="DA47" s="719"/>
      <c r="DB47" s="719"/>
      <c r="DC47" s="723"/>
      <c r="DD47" s="694" t="s">
        <v>231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231</v>
      </c>
      <c r="CS48" s="686"/>
      <c r="CT48" s="686"/>
      <c r="CU48" s="686"/>
      <c r="CV48" s="686"/>
      <c r="CW48" s="686"/>
      <c r="CX48" s="686"/>
      <c r="CY48" s="687"/>
      <c r="CZ48" s="690" t="s">
        <v>237</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19565608</v>
      </c>
      <c r="CS49" s="756"/>
      <c r="CT49" s="756"/>
      <c r="CU49" s="756"/>
      <c r="CV49" s="756"/>
      <c r="CW49" s="756"/>
      <c r="CX49" s="756"/>
      <c r="CY49" s="787"/>
      <c r="CZ49" s="781">
        <v>100</v>
      </c>
      <c r="DA49" s="788"/>
      <c r="DB49" s="788"/>
      <c r="DC49" s="789"/>
      <c r="DD49" s="790">
        <v>10381180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JrfCD4lnbaH6OcffWJoiU6FTXmLmR5UBdY5fxcX6UmXPXZx7B4Z7dzSEZAG/4tVT9ZP3yEuHrEXRvZUDk++2w==" saltValue="Rhx/BWZGpjZxzeihmFSko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20363</v>
      </c>
      <c r="R7" s="821"/>
      <c r="S7" s="821"/>
      <c r="T7" s="821"/>
      <c r="U7" s="821"/>
      <c r="V7" s="821">
        <v>19406</v>
      </c>
      <c r="W7" s="821"/>
      <c r="X7" s="821"/>
      <c r="Y7" s="821"/>
      <c r="Z7" s="821"/>
      <c r="AA7" s="821">
        <v>957</v>
      </c>
      <c r="AB7" s="821"/>
      <c r="AC7" s="821"/>
      <c r="AD7" s="821"/>
      <c r="AE7" s="822"/>
      <c r="AF7" s="823">
        <v>888</v>
      </c>
      <c r="AG7" s="824"/>
      <c r="AH7" s="824"/>
      <c r="AI7" s="824"/>
      <c r="AJ7" s="825"/>
      <c r="AK7" s="859">
        <v>733</v>
      </c>
      <c r="AL7" s="860"/>
      <c r="AM7" s="860"/>
      <c r="AN7" s="860"/>
      <c r="AO7" s="860"/>
      <c r="AP7" s="860">
        <v>17057</v>
      </c>
      <c r="AQ7" s="860"/>
      <c r="AR7" s="860"/>
      <c r="AS7" s="860"/>
      <c r="AT7" s="860"/>
      <c r="AU7" s="838" t="s">
        <v>590</v>
      </c>
      <c r="AV7" s="838"/>
      <c r="AW7" s="838"/>
      <c r="AX7" s="838"/>
      <c r="AY7" s="839"/>
      <c r="AZ7" s="254"/>
      <c r="BA7" s="254"/>
      <c r="BB7" s="254"/>
      <c r="BC7" s="254"/>
      <c r="BD7" s="254"/>
      <c r="BE7" s="255"/>
      <c r="BF7" s="255"/>
      <c r="BG7" s="255"/>
      <c r="BH7" s="255"/>
      <c r="BI7" s="255"/>
      <c r="BJ7" s="255"/>
      <c r="BK7" s="255"/>
      <c r="BL7" s="255"/>
      <c r="BM7" s="255"/>
      <c r="BN7" s="255"/>
      <c r="BO7" s="255"/>
      <c r="BP7" s="255"/>
      <c r="BQ7" s="261">
        <v>1</v>
      </c>
      <c r="BR7" s="262"/>
      <c r="BS7" s="861" t="s">
        <v>607</v>
      </c>
      <c r="BT7" s="862"/>
      <c r="BU7" s="862"/>
      <c r="BV7" s="862"/>
      <c r="BW7" s="862"/>
      <c r="BX7" s="862"/>
      <c r="BY7" s="862"/>
      <c r="BZ7" s="862"/>
      <c r="CA7" s="862"/>
      <c r="CB7" s="862"/>
      <c r="CC7" s="862"/>
      <c r="CD7" s="862"/>
      <c r="CE7" s="862"/>
      <c r="CF7" s="862"/>
      <c r="CG7" s="863"/>
      <c r="CH7" s="856">
        <v>0</v>
      </c>
      <c r="CI7" s="857"/>
      <c r="CJ7" s="857"/>
      <c r="CK7" s="857"/>
      <c r="CL7" s="858"/>
      <c r="CM7" s="856">
        <v>32</v>
      </c>
      <c r="CN7" s="857"/>
      <c r="CO7" s="857"/>
      <c r="CP7" s="857"/>
      <c r="CQ7" s="858"/>
      <c r="CR7" s="856">
        <v>5</v>
      </c>
      <c r="CS7" s="857"/>
      <c r="CT7" s="857"/>
      <c r="CU7" s="857"/>
      <c r="CV7" s="858"/>
      <c r="CW7" s="856">
        <v>0</v>
      </c>
      <c r="CX7" s="857"/>
      <c r="CY7" s="857"/>
      <c r="CZ7" s="857"/>
      <c r="DA7" s="858"/>
      <c r="DB7" s="856" t="s">
        <v>589</v>
      </c>
      <c r="DC7" s="857"/>
      <c r="DD7" s="857"/>
      <c r="DE7" s="857"/>
      <c r="DF7" s="858"/>
      <c r="DG7" s="856" t="s">
        <v>589</v>
      </c>
      <c r="DH7" s="857"/>
      <c r="DI7" s="857"/>
      <c r="DJ7" s="857"/>
      <c r="DK7" s="858"/>
      <c r="DL7" s="856" t="s">
        <v>589</v>
      </c>
      <c r="DM7" s="857"/>
      <c r="DN7" s="857"/>
      <c r="DO7" s="857"/>
      <c r="DP7" s="858"/>
      <c r="DQ7" s="856" t="s">
        <v>589</v>
      </c>
      <c r="DR7" s="857"/>
      <c r="DS7" s="857"/>
      <c r="DT7" s="857"/>
      <c r="DU7" s="858"/>
      <c r="DV7" s="838" t="s">
        <v>609</v>
      </c>
      <c r="DW7" s="838"/>
      <c r="DX7" s="838"/>
      <c r="DY7" s="838"/>
      <c r="DZ7" s="839"/>
      <c r="EA7" s="256"/>
    </row>
    <row r="8" spans="1:131" s="257" customFormat="1" ht="26.25" customHeight="1" x14ac:dyDescent="0.15">
      <c r="A8" s="263">
        <v>2</v>
      </c>
      <c r="B8" s="840" t="s">
        <v>393</v>
      </c>
      <c r="C8" s="841"/>
      <c r="D8" s="841"/>
      <c r="E8" s="841"/>
      <c r="F8" s="841"/>
      <c r="G8" s="841"/>
      <c r="H8" s="841"/>
      <c r="I8" s="841"/>
      <c r="J8" s="841"/>
      <c r="K8" s="841"/>
      <c r="L8" s="841"/>
      <c r="M8" s="841"/>
      <c r="N8" s="841"/>
      <c r="O8" s="841"/>
      <c r="P8" s="842"/>
      <c r="Q8" s="843">
        <v>95</v>
      </c>
      <c r="R8" s="844"/>
      <c r="S8" s="844"/>
      <c r="T8" s="844"/>
      <c r="U8" s="844"/>
      <c r="V8" s="844">
        <v>87</v>
      </c>
      <c r="W8" s="844"/>
      <c r="X8" s="844"/>
      <c r="Y8" s="844"/>
      <c r="Z8" s="844"/>
      <c r="AA8" s="844">
        <v>8</v>
      </c>
      <c r="AB8" s="844"/>
      <c r="AC8" s="844"/>
      <c r="AD8" s="844"/>
      <c r="AE8" s="845"/>
      <c r="AF8" s="846">
        <v>8</v>
      </c>
      <c r="AG8" s="847"/>
      <c r="AH8" s="847"/>
      <c r="AI8" s="847"/>
      <c r="AJ8" s="848"/>
      <c r="AK8" s="849">
        <v>20</v>
      </c>
      <c r="AL8" s="850"/>
      <c r="AM8" s="850"/>
      <c r="AN8" s="850"/>
      <c r="AO8" s="850"/>
      <c r="AP8" s="850">
        <v>65</v>
      </c>
      <c r="AQ8" s="850"/>
      <c r="AR8" s="850"/>
      <c r="AS8" s="850"/>
      <c r="AT8" s="850"/>
      <c r="AU8" s="851" t="s">
        <v>591</v>
      </c>
      <c r="AV8" s="851"/>
      <c r="AW8" s="851"/>
      <c r="AX8" s="851"/>
      <c r="AY8" s="852"/>
      <c r="AZ8" s="254"/>
      <c r="BA8" s="254"/>
      <c r="BB8" s="254"/>
      <c r="BC8" s="254"/>
      <c r="BD8" s="254"/>
      <c r="BE8" s="255"/>
      <c r="BF8" s="255"/>
      <c r="BG8" s="255"/>
      <c r="BH8" s="255"/>
      <c r="BI8" s="255"/>
      <c r="BJ8" s="255"/>
      <c r="BK8" s="255"/>
      <c r="BL8" s="255"/>
      <c r="BM8" s="255"/>
      <c r="BN8" s="255"/>
      <c r="BO8" s="255"/>
      <c r="BP8" s="255"/>
      <c r="BQ8" s="264">
        <v>2</v>
      </c>
      <c r="BR8" s="265"/>
      <c r="BS8" s="853" t="s">
        <v>608</v>
      </c>
      <c r="BT8" s="854"/>
      <c r="BU8" s="854"/>
      <c r="BV8" s="854"/>
      <c r="BW8" s="854"/>
      <c r="BX8" s="854"/>
      <c r="BY8" s="854"/>
      <c r="BZ8" s="854"/>
      <c r="CA8" s="854"/>
      <c r="CB8" s="854"/>
      <c r="CC8" s="854"/>
      <c r="CD8" s="854"/>
      <c r="CE8" s="854"/>
      <c r="CF8" s="854"/>
      <c r="CG8" s="855"/>
      <c r="CH8" s="864">
        <v>47</v>
      </c>
      <c r="CI8" s="865"/>
      <c r="CJ8" s="865"/>
      <c r="CK8" s="865"/>
      <c r="CL8" s="866"/>
      <c r="CM8" s="864">
        <v>8902</v>
      </c>
      <c r="CN8" s="865"/>
      <c r="CO8" s="865"/>
      <c r="CP8" s="865"/>
      <c r="CQ8" s="866"/>
      <c r="CR8" s="864" t="s">
        <v>589</v>
      </c>
      <c r="CS8" s="865"/>
      <c r="CT8" s="865"/>
      <c r="CU8" s="865"/>
      <c r="CV8" s="866"/>
      <c r="CW8" s="864" t="s">
        <v>589</v>
      </c>
      <c r="CX8" s="865"/>
      <c r="CY8" s="865"/>
      <c r="CZ8" s="865"/>
      <c r="DA8" s="866"/>
      <c r="DB8" s="864">
        <v>400</v>
      </c>
      <c r="DC8" s="865"/>
      <c r="DD8" s="865"/>
      <c r="DE8" s="865"/>
      <c r="DF8" s="866"/>
      <c r="DG8" s="864">
        <v>769</v>
      </c>
      <c r="DH8" s="865"/>
      <c r="DI8" s="865"/>
      <c r="DJ8" s="865"/>
      <c r="DK8" s="866"/>
      <c r="DL8" s="864" t="s">
        <v>589</v>
      </c>
      <c r="DM8" s="865"/>
      <c r="DN8" s="865"/>
      <c r="DO8" s="865"/>
      <c r="DP8" s="866"/>
      <c r="DQ8" s="864" t="s">
        <v>589</v>
      </c>
      <c r="DR8" s="865"/>
      <c r="DS8" s="865"/>
      <c r="DT8" s="865"/>
      <c r="DU8" s="866"/>
      <c r="DV8" s="867"/>
      <c r="DW8" s="868"/>
      <c r="DX8" s="868"/>
      <c r="DY8" s="868"/>
      <c r="DZ8" s="869"/>
      <c r="EA8" s="256"/>
    </row>
    <row r="9" spans="1:131" s="257" customFormat="1" ht="26.25" customHeight="1" x14ac:dyDescent="0.15">
      <c r="A9" s="263">
        <v>3</v>
      </c>
      <c r="B9" s="840" t="s">
        <v>394</v>
      </c>
      <c r="C9" s="841"/>
      <c r="D9" s="841"/>
      <c r="E9" s="841"/>
      <c r="F9" s="841"/>
      <c r="G9" s="841"/>
      <c r="H9" s="841"/>
      <c r="I9" s="841"/>
      <c r="J9" s="841"/>
      <c r="K9" s="841"/>
      <c r="L9" s="841"/>
      <c r="M9" s="841"/>
      <c r="N9" s="841"/>
      <c r="O9" s="841"/>
      <c r="P9" s="842"/>
      <c r="Q9" s="843">
        <v>112</v>
      </c>
      <c r="R9" s="844"/>
      <c r="S9" s="844"/>
      <c r="T9" s="844"/>
      <c r="U9" s="844"/>
      <c r="V9" s="844">
        <v>106</v>
      </c>
      <c r="W9" s="844"/>
      <c r="X9" s="844"/>
      <c r="Y9" s="844"/>
      <c r="Z9" s="844"/>
      <c r="AA9" s="844">
        <v>6</v>
      </c>
      <c r="AB9" s="844"/>
      <c r="AC9" s="844"/>
      <c r="AD9" s="844"/>
      <c r="AE9" s="845"/>
      <c r="AF9" s="846">
        <v>6</v>
      </c>
      <c r="AG9" s="847"/>
      <c r="AH9" s="847"/>
      <c r="AI9" s="847"/>
      <c r="AJ9" s="848"/>
      <c r="AK9" s="849">
        <v>58</v>
      </c>
      <c r="AL9" s="850"/>
      <c r="AM9" s="850"/>
      <c r="AN9" s="850"/>
      <c r="AO9" s="850"/>
      <c r="AP9" s="850">
        <v>145</v>
      </c>
      <c r="AQ9" s="850"/>
      <c r="AR9" s="850"/>
      <c r="AS9" s="850"/>
      <c r="AT9" s="850"/>
      <c r="AU9" s="851"/>
      <c r="AV9" s="851"/>
      <c r="AW9" s="851"/>
      <c r="AX9" s="851"/>
      <c r="AY9" s="852"/>
      <c r="AZ9" s="254"/>
      <c r="BA9" s="254"/>
      <c r="BB9" s="254"/>
      <c r="BC9" s="254"/>
      <c r="BD9" s="254"/>
      <c r="BE9" s="255"/>
      <c r="BF9" s="255"/>
      <c r="BG9" s="255"/>
      <c r="BH9" s="255"/>
      <c r="BI9" s="255"/>
      <c r="BJ9" s="255"/>
      <c r="BK9" s="255"/>
      <c r="BL9" s="255"/>
      <c r="BM9" s="255"/>
      <c r="BN9" s="255"/>
      <c r="BO9" s="255"/>
      <c r="BP9" s="255"/>
      <c r="BQ9" s="264">
        <v>3</v>
      </c>
      <c r="BR9" s="265"/>
      <c r="BS9" s="853"/>
      <c r="BT9" s="854"/>
      <c r="BU9" s="854"/>
      <c r="BV9" s="854"/>
      <c r="BW9" s="854"/>
      <c r="BX9" s="854"/>
      <c r="BY9" s="854"/>
      <c r="BZ9" s="854"/>
      <c r="CA9" s="854"/>
      <c r="CB9" s="854"/>
      <c r="CC9" s="854"/>
      <c r="CD9" s="854"/>
      <c r="CE9" s="854"/>
      <c r="CF9" s="854"/>
      <c r="CG9" s="855"/>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6"/>
    </row>
    <row r="10" spans="1:131" s="257" customFormat="1" ht="26.25" customHeight="1" x14ac:dyDescent="0.15">
      <c r="A10" s="263">
        <v>4</v>
      </c>
      <c r="B10" s="840" t="s">
        <v>395</v>
      </c>
      <c r="C10" s="841"/>
      <c r="D10" s="841"/>
      <c r="E10" s="841"/>
      <c r="F10" s="841"/>
      <c r="G10" s="841"/>
      <c r="H10" s="841"/>
      <c r="I10" s="841"/>
      <c r="J10" s="841"/>
      <c r="K10" s="841"/>
      <c r="L10" s="841"/>
      <c r="M10" s="841"/>
      <c r="N10" s="841"/>
      <c r="O10" s="841"/>
      <c r="P10" s="842"/>
      <c r="Q10" s="843">
        <v>64</v>
      </c>
      <c r="R10" s="844"/>
      <c r="S10" s="844"/>
      <c r="T10" s="844"/>
      <c r="U10" s="844"/>
      <c r="V10" s="844">
        <v>41</v>
      </c>
      <c r="W10" s="844"/>
      <c r="X10" s="844"/>
      <c r="Y10" s="844"/>
      <c r="Z10" s="844"/>
      <c r="AA10" s="844">
        <v>23</v>
      </c>
      <c r="AB10" s="844"/>
      <c r="AC10" s="844"/>
      <c r="AD10" s="844"/>
      <c r="AE10" s="845"/>
      <c r="AF10" s="846">
        <v>23</v>
      </c>
      <c r="AG10" s="847"/>
      <c r="AH10" s="847"/>
      <c r="AI10" s="847"/>
      <c r="AJ10" s="848"/>
      <c r="AK10" s="849" t="s">
        <v>589</v>
      </c>
      <c r="AL10" s="850"/>
      <c r="AM10" s="850"/>
      <c r="AN10" s="850"/>
      <c r="AO10" s="850"/>
      <c r="AP10" s="850" t="s">
        <v>589</v>
      </c>
      <c r="AQ10" s="850"/>
      <c r="AR10" s="850"/>
      <c r="AS10" s="850"/>
      <c r="AT10" s="850"/>
      <c r="AU10" s="851"/>
      <c r="AV10" s="851"/>
      <c r="AW10" s="851"/>
      <c r="AX10" s="851"/>
      <c r="AY10" s="852"/>
      <c r="AZ10" s="254"/>
      <c r="BA10" s="254"/>
      <c r="BB10" s="254"/>
      <c r="BC10" s="254"/>
      <c r="BD10" s="254"/>
      <c r="BE10" s="255"/>
      <c r="BF10" s="255"/>
      <c r="BG10" s="255"/>
      <c r="BH10" s="255"/>
      <c r="BI10" s="255"/>
      <c r="BJ10" s="255"/>
      <c r="BK10" s="255"/>
      <c r="BL10" s="255"/>
      <c r="BM10" s="255"/>
      <c r="BN10" s="255"/>
      <c r="BO10" s="255"/>
      <c r="BP10" s="255"/>
      <c r="BQ10" s="264">
        <v>4</v>
      </c>
      <c r="BR10" s="265"/>
      <c r="BS10" s="853"/>
      <c r="BT10" s="854"/>
      <c r="BU10" s="854"/>
      <c r="BV10" s="854"/>
      <c r="BW10" s="854"/>
      <c r="BX10" s="854"/>
      <c r="BY10" s="854"/>
      <c r="BZ10" s="854"/>
      <c r="CA10" s="854"/>
      <c r="CB10" s="854"/>
      <c r="CC10" s="854"/>
      <c r="CD10" s="854"/>
      <c r="CE10" s="854"/>
      <c r="CF10" s="854"/>
      <c r="CG10" s="855"/>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6"/>
    </row>
    <row r="11" spans="1:131" s="257" customFormat="1" ht="26.25" customHeight="1" x14ac:dyDescent="0.15">
      <c r="A11" s="263">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4"/>
      <c r="BA11" s="254"/>
      <c r="BB11" s="254"/>
      <c r="BC11" s="254"/>
      <c r="BD11" s="254"/>
      <c r="BE11" s="255"/>
      <c r="BF11" s="255"/>
      <c r="BG11" s="255"/>
      <c r="BH11" s="255"/>
      <c r="BI11" s="255"/>
      <c r="BJ11" s="255"/>
      <c r="BK11" s="255"/>
      <c r="BL11" s="255"/>
      <c r="BM11" s="255"/>
      <c r="BN11" s="255"/>
      <c r="BO11" s="255"/>
      <c r="BP11" s="255"/>
      <c r="BQ11" s="264">
        <v>5</v>
      </c>
      <c r="BR11" s="265"/>
      <c r="BS11" s="853"/>
      <c r="BT11" s="854"/>
      <c r="BU11" s="854"/>
      <c r="BV11" s="854"/>
      <c r="BW11" s="854"/>
      <c r="BX11" s="854"/>
      <c r="BY11" s="854"/>
      <c r="BZ11" s="854"/>
      <c r="CA11" s="854"/>
      <c r="CB11" s="854"/>
      <c r="CC11" s="854"/>
      <c r="CD11" s="854"/>
      <c r="CE11" s="854"/>
      <c r="CF11" s="854"/>
      <c r="CG11" s="855"/>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6"/>
    </row>
    <row r="12" spans="1:131" s="257" customFormat="1" ht="26.25" customHeight="1" x14ac:dyDescent="0.15">
      <c r="A12" s="263">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4"/>
      <c r="BA12" s="254"/>
      <c r="BB12" s="254"/>
      <c r="BC12" s="254"/>
      <c r="BD12" s="254"/>
      <c r="BE12" s="255"/>
      <c r="BF12" s="255"/>
      <c r="BG12" s="255"/>
      <c r="BH12" s="255"/>
      <c r="BI12" s="255"/>
      <c r="BJ12" s="255"/>
      <c r="BK12" s="255"/>
      <c r="BL12" s="255"/>
      <c r="BM12" s="255"/>
      <c r="BN12" s="255"/>
      <c r="BO12" s="255"/>
      <c r="BP12" s="255"/>
      <c r="BQ12" s="264">
        <v>6</v>
      </c>
      <c r="BR12" s="265"/>
      <c r="BS12" s="853"/>
      <c r="BT12" s="854"/>
      <c r="BU12" s="854"/>
      <c r="BV12" s="854"/>
      <c r="BW12" s="854"/>
      <c r="BX12" s="854"/>
      <c r="BY12" s="854"/>
      <c r="BZ12" s="854"/>
      <c r="CA12" s="854"/>
      <c r="CB12" s="854"/>
      <c r="CC12" s="854"/>
      <c r="CD12" s="854"/>
      <c r="CE12" s="854"/>
      <c r="CF12" s="854"/>
      <c r="CG12" s="855"/>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6"/>
    </row>
    <row r="13" spans="1:131" s="257" customFormat="1" ht="26.25" customHeight="1" x14ac:dyDescent="0.15">
      <c r="A13" s="263">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4"/>
      <c r="BA13" s="254"/>
      <c r="BB13" s="254"/>
      <c r="BC13" s="254"/>
      <c r="BD13" s="254"/>
      <c r="BE13" s="255"/>
      <c r="BF13" s="255"/>
      <c r="BG13" s="255"/>
      <c r="BH13" s="255"/>
      <c r="BI13" s="255"/>
      <c r="BJ13" s="255"/>
      <c r="BK13" s="255"/>
      <c r="BL13" s="255"/>
      <c r="BM13" s="255"/>
      <c r="BN13" s="255"/>
      <c r="BO13" s="255"/>
      <c r="BP13" s="255"/>
      <c r="BQ13" s="264">
        <v>7</v>
      </c>
      <c r="BR13" s="265"/>
      <c r="BS13" s="853"/>
      <c r="BT13" s="854"/>
      <c r="BU13" s="854"/>
      <c r="BV13" s="854"/>
      <c r="BW13" s="854"/>
      <c r="BX13" s="854"/>
      <c r="BY13" s="854"/>
      <c r="BZ13" s="854"/>
      <c r="CA13" s="854"/>
      <c r="CB13" s="854"/>
      <c r="CC13" s="854"/>
      <c r="CD13" s="854"/>
      <c r="CE13" s="854"/>
      <c r="CF13" s="854"/>
      <c r="CG13" s="855"/>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6"/>
    </row>
    <row r="14" spans="1:131" s="257" customFormat="1" ht="26.25" customHeight="1" x14ac:dyDescent="0.15">
      <c r="A14" s="263">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4"/>
      <c r="BA14" s="254"/>
      <c r="BB14" s="254"/>
      <c r="BC14" s="254"/>
      <c r="BD14" s="254"/>
      <c r="BE14" s="255"/>
      <c r="BF14" s="255"/>
      <c r="BG14" s="255"/>
      <c r="BH14" s="255"/>
      <c r="BI14" s="255"/>
      <c r="BJ14" s="255"/>
      <c r="BK14" s="255"/>
      <c r="BL14" s="255"/>
      <c r="BM14" s="255"/>
      <c r="BN14" s="255"/>
      <c r="BO14" s="255"/>
      <c r="BP14" s="255"/>
      <c r="BQ14" s="264">
        <v>8</v>
      </c>
      <c r="BR14" s="265"/>
      <c r="BS14" s="853"/>
      <c r="BT14" s="854"/>
      <c r="BU14" s="854"/>
      <c r="BV14" s="854"/>
      <c r="BW14" s="854"/>
      <c r="BX14" s="854"/>
      <c r="BY14" s="854"/>
      <c r="BZ14" s="854"/>
      <c r="CA14" s="854"/>
      <c r="CB14" s="854"/>
      <c r="CC14" s="854"/>
      <c r="CD14" s="854"/>
      <c r="CE14" s="854"/>
      <c r="CF14" s="854"/>
      <c r="CG14" s="855"/>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6"/>
    </row>
    <row r="15" spans="1:131" s="257" customFormat="1" ht="26.25" customHeight="1" x14ac:dyDescent="0.15">
      <c r="A15" s="263">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4"/>
      <c r="BA15" s="254"/>
      <c r="BB15" s="254"/>
      <c r="BC15" s="254"/>
      <c r="BD15" s="254"/>
      <c r="BE15" s="255"/>
      <c r="BF15" s="255"/>
      <c r="BG15" s="255"/>
      <c r="BH15" s="255"/>
      <c r="BI15" s="255"/>
      <c r="BJ15" s="255"/>
      <c r="BK15" s="255"/>
      <c r="BL15" s="255"/>
      <c r="BM15" s="255"/>
      <c r="BN15" s="255"/>
      <c r="BO15" s="255"/>
      <c r="BP15" s="255"/>
      <c r="BQ15" s="264">
        <v>9</v>
      </c>
      <c r="BR15" s="265"/>
      <c r="BS15" s="853"/>
      <c r="BT15" s="854"/>
      <c r="BU15" s="854"/>
      <c r="BV15" s="854"/>
      <c r="BW15" s="854"/>
      <c r="BX15" s="854"/>
      <c r="BY15" s="854"/>
      <c r="BZ15" s="854"/>
      <c r="CA15" s="854"/>
      <c r="CB15" s="854"/>
      <c r="CC15" s="854"/>
      <c r="CD15" s="854"/>
      <c r="CE15" s="854"/>
      <c r="CF15" s="854"/>
      <c r="CG15" s="855"/>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6"/>
    </row>
    <row r="16" spans="1:131" s="257" customFormat="1" ht="26.25" customHeight="1" x14ac:dyDescent="0.15">
      <c r="A16" s="263">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4"/>
      <c r="BA16" s="254"/>
      <c r="BB16" s="254"/>
      <c r="BC16" s="254"/>
      <c r="BD16" s="254"/>
      <c r="BE16" s="255"/>
      <c r="BF16" s="255"/>
      <c r="BG16" s="255"/>
      <c r="BH16" s="255"/>
      <c r="BI16" s="255"/>
      <c r="BJ16" s="255"/>
      <c r="BK16" s="255"/>
      <c r="BL16" s="255"/>
      <c r="BM16" s="255"/>
      <c r="BN16" s="255"/>
      <c r="BO16" s="255"/>
      <c r="BP16" s="255"/>
      <c r="BQ16" s="264">
        <v>10</v>
      </c>
      <c r="BR16" s="265"/>
      <c r="BS16" s="853"/>
      <c r="BT16" s="854"/>
      <c r="BU16" s="854"/>
      <c r="BV16" s="854"/>
      <c r="BW16" s="854"/>
      <c r="BX16" s="854"/>
      <c r="BY16" s="854"/>
      <c r="BZ16" s="854"/>
      <c r="CA16" s="854"/>
      <c r="CB16" s="854"/>
      <c r="CC16" s="854"/>
      <c r="CD16" s="854"/>
      <c r="CE16" s="854"/>
      <c r="CF16" s="854"/>
      <c r="CG16" s="855"/>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6"/>
    </row>
    <row r="17" spans="1:131" s="257" customFormat="1" ht="26.25" customHeight="1" x14ac:dyDescent="0.15">
      <c r="A17" s="263">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4"/>
      <c r="BA17" s="254"/>
      <c r="BB17" s="254"/>
      <c r="BC17" s="254"/>
      <c r="BD17" s="254"/>
      <c r="BE17" s="255"/>
      <c r="BF17" s="255"/>
      <c r="BG17" s="255"/>
      <c r="BH17" s="255"/>
      <c r="BI17" s="255"/>
      <c r="BJ17" s="255"/>
      <c r="BK17" s="255"/>
      <c r="BL17" s="255"/>
      <c r="BM17" s="255"/>
      <c r="BN17" s="255"/>
      <c r="BO17" s="255"/>
      <c r="BP17" s="255"/>
      <c r="BQ17" s="264">
        <v>11</v>
      </c>
      <c r="BR17" s="265"/>
      <c r="BS17" s="853"/>
      <c r="BT17" s="854"/>
      <c r="BU17" s="854"/>
      <c r="BV17" s="854"/>
      <c r="BW17" s="854"/>
      <c r="BX17" s="854"/>
      <c r="BY17" s="854"/>
      <c r="BZ17" s="854"/>
      <c r="CA17" s="854"/>
      <c r="CB17" s="854"/>
      <c r="CC17" s="854"/>
      <c r="CD17" s="854"/>
      <c r="CE17" s="854"/>
      <c r="CF17" s="854"/>
      <c r="CG17" s="855"/>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6"/>
    </row>
    <row r="18" spans="1:131" s="257" customFormat="1" ht="26.25" customHeight="1" x14ac:dyDescent="0.15">
      <c r="A18" s="263">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4"/>
      <c r="BA18" s="254"/>
      <c r="BB18" s="254"/>
      <c r="BC18" s="254"/>
      <c r="BD18" s="254"/>
      <c r="BE18" s="255"/>
      <c r="BF18" s="255"/>
      <c r="BG18" s="255"/>
      <c r="BH18" s="255"/>
      <c r="BI18" s="255"/>
      <c r="BJ18" s="255"/>
      <c r="BK18" s="255"/>
      <c r="BL18" s="255"/>
      <c r="BM18" s="255"/>
      <c r="BN18" s="255"/>
      <c r="BO18" s="255"/>
      <c r="BP18" s="255"/>
      <c r="BQ18" s="264">
        <v>12</v>
      </c>
      <c r="BR18" s="265"/>
      <c r="BS18" s="853"/>
      <c r="BT18" s="854"/>
      <c r="BU18" s="854"/>
      <c r="BV18" s="854"/>
      <c r="BW18" s="854"/>
      <c r="BX18" s="854"/>
      <c r="BY18" s="854"/>
      <c r="BZ18" s="854"/>
      <c r="CA18" s="854"/>
      <c r="CB18" s="854"/>
      <c r="CC18" s="854"/>
      <c r="CD18" s="854"/>
      <c r="CE18" s="854"/>
      <c r="CF18" s="854"/>
      <c r="CG18" s="855"/>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6"/>
    </row>
    <row r="19" spans="1:131" s="257" customFormat="1" ht="26.25" customHeight="1" x14ac:dyDescent="0.15">
      <c r="A19" s="263">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4"/>
      <c r="BA19" s="254"/>
      <c r="BB19" s="254"/>
      <c r="BC19" s="254"/>
      <c r="BD19" s="254"/>
      <c r="BE19" s="255"/>
      <c r="BF19" s="255"/>
      <c r="BG19" s="255"/>
      <c r="BH19" s="255"/>
      <c r="BI19" s="255"/>
      <c r="BJ19" s="255"/>
      <c r="BK19" s="255"/>
      <c r="BL19" s="255"/>
      <c r="BM19" s="255"/>
      <c r="BN19" s="255"/>
      <c r="BO19" s="255"/>
      <c r="BP19" s="255"/>
      <c r="BQ19" s="264">
        <v>13</v>
      </c>
      <c r="BR19" s="265"/>
      <c r="BS19" s="853"/>
      <c r="BT19" s="854"/>
      <c r="BU19" s="854"/>
      <c r="BV19" s="854"/>
      <c r="BW19" s="854"/>
      <c r="BX19" s="854"/>
      <c r="BY19" s="854"/>
      <c r="BZ19" s="854"/>
      <c r="CA19" s="854"/>
      <c r="CB19" s="854"/>
      <c r="CC19" s="854"/>
      <c r="CD19" s="854"/>
      <c r="CE19" s="854"/>
      <c r="CF19" s="854"/>
      <c r="CG19" s="855"/>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6"/>
    </row>
    <row r="20" spans="1:131" s="257" customFormat="1" ht="26.25" customHeight="1" x14ac:dyDescent="0.15">
      <c r="A20" s="263">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4"/>
      <c r="BA20" s="254"/>
      <c r="BB20" s="254"/>
      <c r="BC20" s="254"/>
      <c r="BD20" s="254"/>
      <c r="BE20" s="255"/>
      <c r="BF20" s="255"/>
      <c r="BG20" s="255"/>
      <c r="BH20" s="255"/>
      <c r="BI20" s="255"/>
      <c r="BJ20" s="255"/>
      <c r="BK20" s="255"/>
      <c r="BL20" s="255"/>
      <c r="BM20" s="255"/>
      <c r="BN20" s="255"/>
      <c r="BO20" s="255"/>
      <c r="BP20" s="255"/>
      <c r="BQ20" s="264">
        <v>14</v>
      </c>
      <c r="BR20" s="265"/>
      <c r="BS20" s="853"/>
      <c r="BT20" s="854"/>
      <c r="BU20" s="854"/>
      <c r="BV20" s="854"/>
      <c r="BW20" s="854"/>
      <c r="BX20" s="854"/>
      <c r="BY20" s="854"/>
      <c r="BZ20" s="854"/>
      <c r="CA20" s="854"/>
      <c r="CB20" s="854"/>
      <c r="CC20" s="854"/>
      <c r="CD20" s="854"/>
      <c r="CE20" s="854"/>
      <c r="CF20" s="854"/>
      <c r="CG20" s="855"/>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6"/>
    </row>
    <row r="21" spans="1:131" s="257" customFormat="1" ht="26.25" customHeight="1" thickBot="1" x14ac:dyDescent="0.2">
      <c r="A21" s="263">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4"/>
      <c r="BA21" s="254"/>
      <c r="BB21" s="254"/>
      <c r="BC21" s="254"/>
      <c r="BD21" s="254"/>
      <c r="BE21" s="255"/>
      <c r="BF21" s="255"/>
      <c r="BG21" s="255"/>
      <c r="BH21" s="255"/>
      <c r="BI21" s="255"/>
      <c r="BJ21" s="255"/>
      <c r="BK21" s="255"/>
      <c r="BL21" s="255"/>
      <c r="BM21" s="255"/>
      <c r="BN21" s="255"/>
      <c r="BO21" s="255"/>
      <c r="BP21" s="255"/>
      <c r="BQ21" s="264">
        <v>15</v>
      </c>
      <c r="BR21" s="265"/>
      <c r="BS21" s="853"/>
      <c r="BT21" s="854"/>
      <c r="BU21" s="854"/>
      <c r="BV21" s="854"/>
      <c r="BW21" s="854"/>
      <c r="BX21" s="854"/>
      <c r="BY21" s="854"/>
      <c r="BZ21" s="854"/>
      <c r="CA21" s="854"/>
      <c r="CB21" s="854"/>
      <c r="CC21" s="854"/>
      <c r="CD21" s="854"/>
      <c r="CE21" s="854"/>
      <c r="CF21" s="854"/>
      <c r="CG21" s="855"/>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6"/>
    </row>
    <row r="22" spans="1:131" s="257" customFormat="1" ht="26.25" customHeight="1" x14ac:dyDescent="0.15">
      <c r="A22" s="263">
        <v>16</v>
      </c>
      <c r="B22" s="840"/>
      <c r="C22" s="841"/>
      <c r="D22" s="841"/>
      <c r="E22" s="841"/>
      <c r="F22" s="841"/>
      <c r="G22" s="841"/>
      <c r="H22" s="841"/>
      <c r="I22" s="841"/>
      <c r="J22" s="841"/>
      <c r="K22" s="841"/>
      <c r="L22" s="841"/>
      <c r="M22" s="841"/>
      <c r="N22" s="841"/>
      <c r="O22" s="841"/>
      <c r="P22" s="842"/>
      <c r="Q22" s="870"/>
      <c r="R22" s="871"/>
      <c r="S22" s="871"/>
      <c r="T22" s="871"/>
      <c r="U22" s="871"/>
      <c r="V22" s="871"/>
      <c r="W22" s="871"/>
      <c r="X22" s="871"/>
      <c r="Y22" s="871"/>
      <c r="Z22" s="871"/>
      <c r="AA22" s="871"/>
      <c r="AB22" s="871"/>
      <c r="AC22" s="871"/>
      <c r="AD22" s="871"/>
      <c r="AE22" s="872"/>
      <c r="AF22" s="846"/>
      <c r="AG22" s="847"/>
      <c r="AH22" s="847"/>
      <c r="AI22" s="847"/>
      <c r="AJ22" s="848"/>
      <c r="AK22" s="885"/>
      <c r="AL22" s="886"/>
      <c r="AM22" s="886"/>
      <c r="AN22" s="886"/>
      <c r="AO22" s="886"/>
      <c r="AP22" s="886"/>
      <c r="AQ22" s="886"/>
      <c r="AR22" s="886"/>
      <c r="AS22" s="886"/>
      <c r="AT22" s="886"/>
      <c r="AU22" s="887"/>
      <c r="AV22" s="887"/>
      <c r="AW22" s="887"/>
      <c r="AX22" s="887"/>
      <c r="AY22" s="888"/>
      <c r="AZ22" s="889" t="s">
        <v>396</v>
      </c>
      <c r="BA22" s="889"/>
      <c r="BB22" s="889"/>
      <c r="BC22" s="889"/>
      <c r="BD22" s="890"/>
      <c r="BE22" s="255"/>
      <c r="BF22" s="255"/>
      <c r="BG22" s="255"/>
      <c r="BH22" s="255"/>
      <c r="BI22" s="255"/>
      <c r="BJ22" s="255"/>
      <c r="BK22" s="255"/>
      <c r="BL22" s="255"/>
      <c r="BM22" s="255"/>
      <c r="BN22" s="255"/>
      <c r="BO22" s="255"/>
      <c r="BP22" s="255"/>
      <c r="BQ22" s="264">
        <v>16</v>
      </c>
      <c r="BR22" s="265"/>
      <c r="BS22" s="853"/>
      <c r="BT22" s="854"/>
      <c r="BU22" s="854"/>
      <c r="BV22" s="854"/>
      <c r="BW22" s="854"/>
      <c r="BX22" s="854"/>
      <c r="BY22" s="854"/>
      <c r="BZ22" s="854"/>
      <c r="CA22" s="854"/>
      <c r="CB22" s="854"/>
      <c r="CC22" s="854"/>
      <c r="CD22" s="854"/>
      <c r="CE22" s="854"/>
      <c r="CF22" s="854"/>
      <c r="CG22" s="855"/>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6"/>
    </row>
    <row r="23" spans="1:131" s="257" customFormat="1" ht="26.25" customHeight="1" thickBot="1" x14ac:dyDescent="0.2">
      <c r="A23" s="266" t="s">
        <v>397</v>
      </c>
      <c r="B23" s="873" t="s">
        <v>398</v>
      </c>
      <c r="C23" s="874"/>
      <c r="D23" s="874"/>
      <c r="E23" s="874"/>
      <c r="F23" s="874"/>
      <c r="G23" s="874"/>
      <c r="H23" s="874"/>
      <c r="I23" s="874"/>
      <c r="J23" s="874"/>
      <c r="K23" s="874"/>
      <c r="L23" s="874"/>
      <c r="M23" s="874"/>
      <c r="N23" s="874"/>
      <c r="O23" s="874"/>
      <c r="P23" s="875"/>
      <c r="Q23" s="876">
        <v>20559</v>
      </c>
      <c r="R23" s="877"/>
      <c r="S23" s="877"/>
      <c r="T23" s="877"/>
      <c r="U23" s="877"/>
      <c r="V23" s="877">
        <v>19565</v>
      </c>
      <c r="W23" s="877"/>
      <c r="X23" s="877"/>
      <c r="Y23" s="877"/>
      <c r="Z23" s="877"/>
      <c r="AA23" s="877">
        <v>994</v>
      </c>
      <c r="AB23" s="877"/>
      <c r="AC23" s="877"/>
      <c r="AD23" s="877"/>
      <c r="AE23" s="878"/>
      <c r="AF23" s="879">
        <v>925</v>
      </c>
      <c r="AG23" s="877"/>
      <c r="AH23" s="877"/>
      <c r="AI23" s="877"/>
      <c r="AJ23" s="880"/>
      <c r="AK23" s="881"/>
      <c r="AL23" s="882"/>
      <c r="AM23" s="882"/>
      <c r="AN23" s="882"/>
      <c r="AO23" s="882"/>
      <c r="AP23" s="877">
        <v>17267</v>
      </c>
      <c r="AQ23" s="877"/>
      <c r="AR23" s="877"/>
      <c r="AS23" s="877"/>
      <c r="AT23" s="877"/>
      <c r="AU23" s="883"/>
      <c r="AV23" s="883"/>
      <c r="AW23" s="883"/>
      <c r="AX23" s="883"/>
      <c r="AY23" s="884"/>
      <c r="AZ23" s="892" t="s">
        <v>399</v>
      </c>
      <c r="BA23" s="893"/>
      <c r="BB23" s="893"/>
      <c r="BC23" s="893"/>
      <c r="BD23" s="894"/>
      <c r="BE23" s="255"/>
      <c r="BF23" s="255"/>
      <c r="BG23" s="255"/>
      <c r="BH23" s="255"/>
      <c r="BI23" s="255"/>
      <c r="BJ23" s="255"/>
      <c r="BK23" s="255"/>
      <c r="BL23" s="255"/>
      <c r="BM23" s="255"/>
      <c r="BN23" s="255"/>
      <c r="BO23" s="255"/>
      <c r="BP23" s="255"/>
      <c r="BQ23" s="264">
        <v>17</v>
      </c>
      <c r="BR23" s="265"/>
      <c r="BS23" s="853"/>
      <c r="BT23" s="854"/>
      <c r="BU23" s="854"/>
      <c r="BV23" s="854"/>
      <c r="BW23" s="854"/>
      <c r="BX23" s="854"/>
      <c r="BY23" s="854"/>
      <c r="BZ23" s="854"/>
      <c r="CA23" s="854"/>
      <c r="CB23" s="854"/>
      <c r="CC23" s="854"/>
      <c r="CD23" s="854"/>
      <c r="CE23" s="854"/>
      <c r="CF23" s="854"/>
      <c r="CG23" s="855"/>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6"/>
    </row>
    <row r="24" spans="1:131" s="257" customFormat="1" ht="26.25" customHeight="1" x14ac:dyDescent="0.15">
      <c r="A24" s="891" t="s">
        <v>400</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4"/>
      <c r="BA24" s="254"/>
      <c r="BB24" s="254"/>
      <c r="BC24" s="254"/>
      <c r="BD24" s="254"/>
      <c r="BE24" s="255"/>
      <c r="BF24" s="255"/>
      <c r="BG24" s="255"/>
      <c r="BH24" s="255"/>
      <c r="BI24" s="255"/>
      <c r="BJ24" s="255"/>
      <c r="BK24" s="255"/>
      <c r="BL24" s="255"/>
      <c r="BM24" s="255"/>
      <c r="BN24" s="255"/>
      <c r="BO24" s="255"/>
      <c r="BP24" s="255"/>
      <c r="BQ24" s="264">
        <v>18</v>
      </c>
      <c r="BR24" s="265"/>
      <c r="BS24" s="853"/>
      <c r="BT24" s="854"/>
      <c r="BU24" s="854"/>
      <c r="BV24" s="854"/>
      <c r="BW24" s="854"/>
      <c r="BX24" s="854"/>
      <c r="BY24" s="854"/>
      <c r="BZ24" s="854"/>
      <c r="CA24" s="854"/>
      <c r="CB24" s="854"/>
      <c r="CC24" s="854"/>
      <c r="CD24" s="854"/>
      <c r="CE24" s="854"/>
      <c r="CF24" s="854"/>
      <c r="CG24" s="855"/>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3"/>
      <c r="BT25" s="854"/>
      <c r="BU25" s="854"/>
      <c r="BV25" s="854"/>
      <c r="BW25" s="854"/>
      <c r="BX25" s="854"/>
      <c r="BY25" s="854"/>
      <c r="BZ25" s="854"/>
      <c r="CA25" s="854"/>
      <c r="CB25" s="854"/>
      <c r="CC25" s="854"/>
      <c r="CD25" s="854"/>
      <c r="CE25" s="854"/>
      <c r="CF25" s="854"/>
      <c r="CG25" s="855"/>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5" t="s">
        <v>405</v>
      </c>
      <c r="AG26" s="896"/>
      <c r="AH26" s="896"/>
      <c r="AI26" s="896"/>
      <c r="AJ26" s="897"/>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382</v>
      </c>
      <c r="BF26" s="804"/>
      <c r="BG26" s="804"/>
      <c r="BH26" s="804"/>
      <c r="BI26" s="815"/>
      <c r="BJ26" s="254"/>
      <c r="BK26" s="254"/>
      <c r="BL26" s="254"/>
      <c r="BM26" s="254"/>
      <c r="BN26" s="254"/>
      <c r="BO26" s="267"/>
      <c r="BP26" s="267"/>
      <c r="BQ26" s="264">
        <v>20</v>
      </c>
      <c r="BR26" s="265"/>
      <c r="BS26" s="853"/>
      <c r="BT26" s="854"/>
      <c r="BU26" s="854"/>
      <c r="BV26" s="854"/>
      <c r="BW26" s="854"/>
      <c r="BX26" s="854"/>
      <c r="BY26" s="854"/>
      <c r="BZ26" s="854"/>
      <c r="CA26" s="854"/>
      <c r="CB26" s="854"/>
      <c r="CC26" s="854"/>
      <c r="CD26" s="854"/>
      <c r="CE26" s="854"/>
      <c r="CF26" s="854"/>
      <c r="CG26" s="855"/>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898"/>
      <c r="AG27" s="899"/>
      <c r="AH27" s="899"/>
      <c r="AI27" s="899"/>
      <c r="AJ27" s="900"/>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3"/>
      <c r="BT27" s="854"/>
      <c r="BU27" s="854"/>
      <c r="BV27" s="854"/>
      <c r="BW27" s="854"/>
      <c r="BX27" s="854"/>
      <c r="BY27" s="854"/>
      <c r="BZ27" s="854"/>
      <c r="CA27" s="854"/>
      <c r="CB27" s="854"/>
      <c r="CC27" s="854"/>
      <c r="CD27" s="854"/>
      <c r="CE27" s="854"/>
      <c r="CF27" s="854"/>
      <c r="CG27" s="855"/>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5">
        <v>4219</v>
      </c>
      <c r="R28" s="906"/>
      <c r="S28" s="906"/>
      <c r="T28" s="906"/>
      <c r="U28" s="906"/>
      <c r="V28" s="906">
        <v>4032</v>
      </c>
      <c r="W28" s="906"/>
      <c r="X28" s="906"/>
      <c r="Y28" s="906"/>
      <c r="Z28" s="906"/>
      <c r="AA28" s="906">
        <v>187</v>
      </c>
      <c r="AB28" s="906"/>
      <c r="AC28" s="906"/>
      <c r="AD28" s="906"/>
      <c r="AE28" s="907"/>
      <c r="AF28" s="908">
        <v>187</v>
      </c>
      <c r="AG28" s="906"/>
      <c r="AH28" s="906"/>
      <c r="AI28" s="906"/>
      <c r="AJ28" s="909"/>
      <c r="AK28" s="910">
        <v>262</v>
      </c>
      <c r="AL28" s="901"/>
      <c r="AM28" s="901"/>
      <c r="AN28" s="901"/>
      <c r="AO28" s="901"/>
      <c r="AP28" s="901" t="s">
        <v>589</v>
      </c>
      <c r="AQ28" s="901"/>
      <c r="AR28" s="901"/>
      <c r="AS28" s="901"/>
      <c r="AT28" s="901"/>
      <c r="AU28" s="901" t="s">
        <v>589</v>
      </c>
      <c r="AV28" s="901"/>
      <c r="AW28" s="901"/>
      <c r="AX28" s="901"/>
      <c r="AY28" s="901"/>
      <c r="AZ28" s="902" t="s">
        <v>589</v>
      </c>
      <c r="BA28" s="902"/>
      <c r="BB28" s="902"/>
      <c r="BC28" s="902"/>
      <c r="BD28" s="902"/>
      <c r="BE28" s="903"/>
      <c r="BF28" s="903"/>
      <c r="BG28" s="903"/>
      <c r="BH28" s="903"/>
      <c r="BI28" s="904"/>
      <c r="BJ28" s="254"/>
      <c r="BK28" s="254"/>
      <c r="BL28" s="254"/>
      <c r="BM28" s="254"/>
      <c r="BN28" s="254"/>
      <c r="BO28" s="267"/>
      <c r="BP28" s="267"/>
      <c r="BQ28" s="264">
        <v>22</v>
      </c>
      <c r="BR28" s="265"/>
      <c r="BS28" s="853"/>
      <c r="BT28" s="854"/>
      <c r="BU28" s="854"/>
      <c r="BV28" s="854"/>
      <c r="BW28" s="854"/>
      <c r="BX28" s="854"/>
      <c r="BY28" s="854"/>
      <c r="BZ28" s="854"/>
      <c r="CA28" s="854"/>
      <c r="CB28" s="854"/>
      <c r="CC28" s="854"/>
      <c r="CD28" s="854"/>
      <c r="CE28" s="854"/>
      <c r="CF28" s="854"/>
      <c r="CG28" s="855"/>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8"/>
    </row>
    <row r="29" spans="1:131" s="249" customFormat="1" ht="26.25" customHeight="1" x14ac:dyDescent="0.15">
      <c r="A29" s="268">
        <v>2</v>
      </c>
      <c r="B29" s="840" t="s">
        <v>411</v>
      </c>
      <c r="C29" s="841"/>
      <c r="D29" s="841"/>
      <c r="E29" s="841"/>
      <c r="F29" s="841"/>
      <c r="G29" s="841"/>
      <c r="H29" s="841"/>
      <c r="I29" s="841"/>
      <c r="J29" s="841"/>
      <c r="K29" s="841"/>
      <c r="L29" s="841"/>
      <c r="M29" s="841"/>
      <c r="N29" s="841"/>
      <c r="O29" s="841"/>
      <c r="P29" s="842"/>
      <c r="Q29" s="843">
        <v>3678</v>
      </c>
      <c r="R29" s="844"/>
      <c r="S29" s="844"/>
      <c r="T29" s="844"/>
      <c r="U29" s="844"/>
      <c r="V29" s="844">
        <v>3393</v>
      </c>
      <c r="W29" s="844"/>
      <c r="X29" s="844"/>
      <c r="Y29" s="844"/>
      <c r="Z29" s="844"/>
      <c r="AA29" s="844">
        <v>285</v>
      </c>
      <c r="AB29" s="844"/>
      <c r="AC29" s="844"/>
      <c r="AD29" s="844"/>
      <c r="AE29" s="845"/>
      <c r="AF29" s="846">
        <v>285</v>
      </c>
      <c r="AG29" s="847"/>
      <c r="AH29" s="847"/>
      <c r="AI29" s="847"/>
      <c r="AJ29" s="848"/>
      <c r="AK29" s="913">
        <v>472</v>
      </c>
      <c r="AL29" s="914"/>
      <c r="AM29" s="914"/>
      <c r="AN29" s="914"/>
      <c r="AO29" s="914"/>
      <c r="AP29" s="914" t="s">
        <v>589</v>
      </c>
      <c r="AQ29" s="914"/>
      <c r="AR29" s="914"/>
      <c r="AS29" s="914"/>
      <c r="AT29" s="914"/>
      <c r="AU29" s="914" t="s">
        <v>589</v>
      </c>
      <c r="AV29" s="914"/>
      <c r="AW29" s="914"/>
      <c r="AX29" s="914"/>
      <c r="AY29" s="914"/>
      <c r="AZ29" s="915" t="s">
        <v>589</v>
      </c>
      <c r="BA29" s="915"/>
      <c r="BB29" s="915"/>
      <c r="BC29" s="915"/>
      <c r="BD29" s="915"/>
      <c r="BE29" s="911"/>
      <c r="BF29" s="911"/>
      <c r="BG29" s="911"/>
      <c r="BH29" s="911"/>
      <c r="BI29" s="912"/>
      <c r="BJ29" s="254"/>
      <c r="BK29" s="254"/>
      <c r="BL29" s="254"/>
      <c r="BM29" s="254"/>
      <c r="BN29" s="254"/>
      <c r="BO29" s="267"/>
      <c r="BP29" s="267"/>
      <c r="BQ29" s="264">
        <v>23</v>
      </c>
      <c r="BR29" s="265"/>
      <c r="BS29" s="853"/>
      <c r="BT29" s="854"/>
      <c r="BU29" s="854"/>
      <c r="BV29" s="854"/>
      <c r="BW29" s="854"/>
      <c r="BX29" s="854"/>
      <c r="BY29" s="854"/>
      <c r="BZ29" s="854"/>
      <c r="CA29" s="854"/>
      <c r="CB29" s="854"/>
      <c r="CC29" s="854"/>
      <c r="CD29" s="854"/>
      <c r="CE29" s="854"/>
      <c r="CF29" s="854"/>
      <c r="CG29" s="855"/>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8"/>
    </row>
    <row r="30" spans="1:131" s="249" customFormat="1" ht="26.25" customHeight="1" x14ac:dyDescent="0.15">
      <c r="A30" s="268">
        <v>3</v>
      </c>
      <c r="B30" s="840" t="s">
        <v>412</v>
      </c>
      <c r="C30" s="841"/>
      <c r="D30" s="841"/>
      <c r="E30" s="841"/>
      <c r="F30" s="841"/>
      <c r="G30" s="841"/>
      <c r="H30" s="841"/>
      <c r="I30" s="841"/>
      <c r="J30" s="841"/>
      <c r="K30" s="841"/>
      <c r="L30" s="841"/>
      <c r="M30" s="841"/>
      <c r="N30" s="841"/>
      <c r="O30" s="841"/>
      <c r="P30" s="842"/>
      <c r="Q30" s="843">
        <v>8</v>
      </c>
      <c r="R30" s="844"/>
      <c r="S30" s="844"/>
      <c r="T30" s="844"/>
      <c r="U30" s="844"/>
      <c r="V30" s="844">
        <v>8</v>
      </c>
      <c r="W30" s="844"/>
      <c r="X30" s="844"/>
      <c r="Y30" s="844"/>
      <c r="Z30" s="844"/>
      <c r="AA30" s="845" t="s">
        <v>597</v>
      </c>
      <c r="AB30" s="847"/>
      <c r="AC30" s="847"/>
      <c r="AD30" s="847"/>
      <c r="AE30" s="848"/>
      <c r="AF30" s="846" t="s">
        <v>231</v>
      </c>
      <c r="AG30" s="847"/>
      <c r="AH30" s="847"/>
      <c r="AI30" s="847"/>
      <c r="AJ30" s="848"/>
      <c r="AK30" s="913" t="s">
        <v>597</v>
      </c>
      <c r="AL30" s="914"/>
      <c r="AM30" s="914"/>
      <c r="AN30" s="914"/>
      <c r="AO30" s="914"/>
      <c r="AP30" s="914" t="s">
        <v>589</v>
      </c>
      <c r="AQ30" s="914"/>
      <c r="AR30" s="914"/>
      <c r="AS30" s="914"/>
      <c r="AT30" s="914"/>
      <c r="AU30" s="914" t="s">
        <v>589</v>
      </c>
      <c r="AV30" s="914"/>
      <c r="AW30" s="914"/>
      <c r="AX30" s="914"/>
      <c r="AY30" s="914"/>
      <c r="AZ30" s="915" t="s">
        <v>589</v>
      </c>
      <c r="BA30" s="915"/>
      <c r="BB30" s="915"/>
      <c r="BC30" s="915"/>
      <c r="BD30" s="915"/>
      <c r="BE30" s="911"/>
      <c r="BF30" s="911"/>
      <c r="BG30" s="911"/>
      <c r="BH30" s="911"/>
      <c r="BI30" s="912"/>
      <c r="BJ30" s="254"/>
      <c r="BK30" s="254"/>
      <c r="BL30" s="254"/>
      <c r="BM30" s="254"/>
      <c r="BN30" s="254"/>
      <c r="BO30" s="267"/>
      <c r="BP30" s="267"/>
      <c r="BQ30" s="264">
        <v>24</v>
      </c>
      <c r="BR30" s="265"/>
      <c r="BS30" s="853"/>
      <c r="BT30" s="854"/>
      <c r="BU30" s="854"/>
      <c r="BV30" s="854"/>
      <c r="BW30" s="854"/>
      <c r="BX30" s="854"/>
      <c r="BY30" s="854"/>
      <c r="BZ30" s="854"/>
      <c r="CA30" s="854"/>
      <c r="CB30" s="854"/>
      <c r="CC30" s="854"/>
      <c r="CD30" s="854"/>
      <c r="CE30" s="854"/>
      <c r="CF30" s="854"/>
      <c r="CG30" s="855"/>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8"/>
    </row>
    <row r="31" spans="1:131" s="249" customFormat="1" ht="26.25" customHeight="1" x14ac:dyDescent="0.15">
      <c r="A31" s="268">
        <v>4</v>
      </c>
      <c r="B31" s="840" t="s">
        <v>413</v>
      </c>
      <c r="C31" s="841"/>
      <c r="D31" s="841"/>
      <c r="E31" s="841"/>
      <c r="F31" s="841"/>
      <c r="G31" s="841"/>
      <c r="H31" s="841"/>
      <c r="I31" s="841"/>
      <c r="J31" s="841"/>
      <c r="K31" s="841"/>
      <c r="L31" s="841"/>
      <c r="M31" s="841"/>
      <c r="N31" s="841"/>
      <c r="O31" s="841"/>
      <c r="P31" s="842"/>
      <c r="Q31" s="843">
        <v>830</v>
      </c>
      <c r="R31" s="844"/>
      <c r="S31" s="844"/>
      <c r="T31" s="844"/>
      <c r="U31" s="844"/>
      <c r="V31" s="844">
        <v>817</v>
      </c>
      <c r="W31" s="844"/>
      <c r="X31" s="844"/>
      <c r="Y31" s="844"/>
      <c r="Z31" s="844"/>
      <c r="AA31" s="844">
        <v>13</v>
      </c>
      <c r="AB31" s="844"/>
      <c r="AC31" s="844"/>
      <c r="AD31" s="844"/>
      <c r="AE31" s="845"/>
      <c r="AF31" s="846">
        <v>13</v>
      </c>
      <c r="AG31" s="847"/>
      <c r="AH31" s="847"/>
      <c r="AI31" s="847"/>
      <c r="AJ31" s="848"/>
      <c r="AK31" s="913">
        <v>441</v>
      </c>
      <c r="AL31" s="914"/>
      <c r="AM31" s="914"/>
      <c r="AN31" s="914"/>
      <c r="AO31" s="914"/>
      <c r="AP31" s="914" t="s">
        <v>589</v>
      </c>
      <c r="AQ31" s="914"/>
      <c r="AR31" s="914"/>
      <c r="AS31" s="914"/>
      <c r="AT31" s="914"/>
      <c r="AU31" s="914" t="s">
        <v>589</v>
      </c>
      <c r="AV31" s="914"/>
      <c r="AW31" s="914"/>
      <c r="AX31" s="914"/>
      <c r="AY31" s="914"/>
      <c r="AZ31" s="915" t="s">
        <v>589</v>
      </c>
      <c r="BA31" s="915"/>
      <c r="BB31" s="915"/>
      <c r="BC31" s="915"/>
      <c r="BD31" s="915"/>
      <c r="BE31" s="911"/>
      <c r="BF31" s="911"/>
      <c r="BG31" s="911"/>
      <c r="BH31" s="911"/>
      <c r="BI31" s="912"/>
      <c r="BJ31" s="254"/>
      <c r="BK31" s="254"/>
      <c r="BL31" s="254"/>
      <c r="BM31" s="254"/>
      <c r="BN31" s="254"/>
      <c r="BO31" s="267"/>
      <c r="BP31" s="267"/>
      <c r="BQ31" s="264">
        <v>25</v>
      </c>
      <c r="BR31" s="265"/>
      <c r="BS31" s="853"/>
      <c r="BT31" s="854"/>
      <c r="BU31" s="854"/>
      <c r="BV31" s="854"/>
      <c r="BW31" s="854"/>
      <c r="BX31" s="854"/>
      <c r="BY31" s="854"/>
      <c r="BZ31" s="854"/>
      <c r="CA31" s="854"/>
      <c r="CB31" s="854"/>
      <c r="CC31" s="854"/>
      <c r="CD31" s="854"/>
      <c r="CE31" s="854"/>
      <c r="CF31" s="854"/>
      <c r="CG31" s="855"/>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8"/>
    </row>
    <row r="32" spans="1:131" s="249" customFormat="1" ht="26.25" customHeight="1" x14ac:dyDescent="0.15">
      <c r="A32" s="268">
        <v>5</v>
      </c>
      <c r="B32" s="840" t="s">
        <v>414</v>
      </c>
      <c r="C32" s="841"/>
      <c r="D32" s="841"/>
      <c r="E32" s="841"/>
      <c r="F32" s="841"/>
      <c r="G32" s="841"/>
      <c r="H32" s="841"/>
      <c r="I32" s="841"/>
      <c r="J32" s="841"/>
      <c r="K32" s="841"/>
      <c r="L32" s="841"/>
      <c r="M32" s="841"/>
      <c r="N32" s="841"/>
      <c r="O32" s="841"/>
      <c r="P32" s="842"/>
      <c r="Q32" s="843">
        <v>754</v>
      </c>
      <c r="R32" s="844"/>
      <c r="S32" s="844"/>
      <c r="T32" s="844"/>
      <c r="U32" s="844"/>
      <c r="V32" s="844">
        <v>649</v>
      </c>
      <c r="W32" s="844"/>
      <c r="X32" s="844"/>
      <c r="Y32" s="844"/>
      <c r="Z32" s="844"/>
      <c r="AA32" s="844">
        <v>105</v>
      </c>
      <c r="AB32" s="844"/>
      <c r="AC32" s="844"/>
      <c r="AD32" s="844"/>
      <c r="AE32" s="845"/>
      <c r="AF32" s="846">
        <v>830</v>
      </c>
      <c r="AG32" s="847"/>
      <c r="AH32" s="847"/>
      <c r="AI32" s="847"/>
      <c r="AJ32" s="848"/>
      <c r="AK32" s="913">
        <v>31</v>
      </c>
      <c r="AL32" s="914"/>
      <c r="AM32" s="914"/>
      <c r="AN32" s="914"/>
      <c r="AO32" s="914"/>
      <c r="AP32" s="914">
        <v>2628</v>
      </c>
      <c r="AQ32" s="914"/>
      <c r="AR32" s="914"/>
      <c r="AS32" s="914"/>
      <c r="AT32" s="914"/>
      <c r="AU32" s="914">
        <v>247</v>
      </c>
      <c r="AV32" s="914"/>
      <c r="AW32" s="914"/>
      <c r="AX32" s="914"/>
      <c r="AY32" s="914"/>
      <c r="AZ32" s="915" t="s">
        <v>589</v>
      </c>
      <c r="BA32" s="915"/>
      <c r="BB32" s="915"/>
      <c r="BC32" s="915"/>
      <c r="BD32" s="915"/>
      <c r="BE32" s="911" t="s">
        <v>415</v>
      </c>
      <c r="BF32" s="911"/>
      <c r="BG32" s="911"/>
      <c r="BH32" s="911"/>
      <c r="BI32" s="912"/>
      <c r="BJ32" s="254"/>
      <c r="BK32" s="254"/>
      <c r="BL32" s="254"/>
      <c r="BM32" s="254"/>
      <c r="BN32" s="254"/>
      <c r="BO32" s="267"/>
      <c r="BP32" s="267"/>
      <c r="BQ32" s="264">
        <v>26</v>
      </c>
      <c r="BR32" s="265"/>
      <c r="BS32" s="853"/>
      <c r="BT32" s="854"/>
      <c r="BU32" s="854"/>
      <c r="BV32" s="854"/>
      <c r="BW32" s="854"/>
      <c r="BX32" s="854"/>
      <c r="BY32" s="854"/>
      <c r="BZ32" s="854"/>
      <c r="CA32" s="854"/>
      <c r="CB32" s="854"/>
      <c r="CC32" s="854"/>
      <c r="CD32" s="854"/>
      <c r="CE32" s="854"/>
      <c r="CF32" s="854"/>
      <c r="CG32" s="855"/>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8"/>
    </row>
    <row r="33" spans="1:131" s="249" customFormat="1" ht="26.25" customHeight="1" x14ac:dyDescent="0.15">
      <c r="A33" s="268">
        <v>6</v>
      </c>
      <c r="B33" s="840" t="s">
        <v>416</v>
      </c>
      <c r="C33" s="841"/>
      <c r="D33" s="841"/>
      <c r="E33" s="841"/>
      <c r="F33" s="841"/>
      <c r="G33" s="841"/>
      <c r="H33" s="841"/>
      <c r="I33" s="841"/>
      <c r="J33" s="841"/>
      <c r="K33" s="841"/>
      <c r="L33" s="841"/>
      <c r="M33" s="841"/>
      <c r="N33" s="841"/>
      <c r="O33" s="841"/>
      <c r="P33" s="842"/>
      <c r="Q33" s="843">
        <v>191</v>
      </c>
      <c r="R33" s="844"/>
      <c r="S33" s="844"/>
      <c r="T33" s="844"/>
      <c r="U33" s="844"/>
      <c r="V33" s="844">
        <v>215</v>
      </c>
      <c r="W33" s="844"/>
      <c r="X33" s="844"/>
      <c r="Y33" s="844"/>
      <c r="Z33" s="844"/>
      <c r="AA33" s="844">
        <v>-24</v>
      </c>
      <c r="AB33" s="844"/>
      <c r="AC33" s="844"/>
      <c r="AD33" s="844"/>
      <c r="AE33" s="845"/>
      <c r="AF33" s="846">
        <v>178</v>
      </c>
      <c r="AG33" s="847"/>
      <c r="AH33" s="847"/>
      <c r="AI33" s="847"/>
      <c r="AJ33" s="848"/>
      <c r="AK33" s="913">
        <v>27</v>
      </c>
      <c r="AL33" s="914"/>
      <c r="AM33" s="914"/>
      <c r="AN33" s="914"/>
      <c r="AO33" s="914"/>
      <c r="AP33" s="914">
        <v>115</v>
      </c>
      <c r="AQ33" s="914"/>
      <c r="AR33" s="914"/>
      <c r="AS33" s="914"/>
      <c r="AT33" s="914"/>
      <c r="AU33" s="914" t="s">
        <v>589</v>
      </c>
      <c r="AV33" s="914"/>
      <c r="AW33" s="914"/>
      <c r="AX33" s="914"/>
      <c r="AY33" s="914"/>
      <c r="AZ33" s="915" t="s">
        <v>589</v>
      </c>
      <c r="BA33" s="915"/>
      <c r="BB33" s="915"/>
      <c r="BC33" s="915"/>
      <c r="BD33" s="915"/>
      <c r="BE33" s="911" t="s">
        <v>415</v>
      </c>
      <c r="BF33" s="911"/>
      <c r="BG33" s="911"/>
      <c r="BH33" s="911"/>
      <c r="BI33" s="912"/>
      <c r="BJ33" s="254"/>
      <c r="BK33" s="254"/>
      <c r="BL33" s="254"/>
      <c r="BM33" s="254"/>
      <c r="BN33" s="254"/>
      <c r="BO33" s="267"/>
      <c r="BP33" s="267"/>
      <c r="BQ33" s="264">
        <v>27</v>
      </c>
      <c r="BR33" s="265"/>
      <c r="BS33" s="853"/>
      <c r="BT33" s="854"/>
      <c r="BU33" s="854"/>
      <c r="BV33" s="854"/>
      <c r="BW33" s="854"/>
      <c r="BX33" s="854"/>
      <c r="BY33" s="854"/>
      <c r="BZ33" s="854"/>
      <c r="CA33" s="854"/>
      <c r="CB33" s="854"/>
      <c r="CC33" s="854"/>
      <c r="CD33" s="854"/>
      <c r="CE33" s="854"/>
      <c r="CF33" s="854"/>
      <c r="CG33" s="855"/>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8"/>
    </row>
    <row r="34" spans="1:131" s="249" customFormat="1" ht="26.25" customHeight="1" x14ac:dyDescent="0.15">
      <c r="A34" s="268">
        <v>7</v>
      </c>
      <c r="B34" s="840" t="s">
        <v>417</v>
      </c>
      <c r="C34" s="841"/>
      <c r="D34" s="841"/>
      <c r="E34" s="841"/>
      <c r="F34" s="841"/>
      <c r="G34" s="841"/>
      <c r="H34" s="841"/>
      <c r="I34" s="841"/>
      <c r="J34" s="841"/>
      <c r="K34" s="841"/>
      <c r="L34" s="841"/>
      <c r="M34" s="841"/>
      <c r="N34" s="841"/>
      <c r="O34" s="841"/>
      <c r="P34" s="842"/>
      <c r="Q34" s="843">
        <v>494</v>
      </c>
      <c r="R34" s="844"/>
      <c r="S34" s="844"/>
      <c r="T34" s="844"/>
      <c r="U34" s="844"/>
      <c r="V34" s="844">
        <v>526</v>
      </c>
      <c r="W34" s="844"/>
      <c r="X34" s="844"/>
      <c r="Y34" s="844"/>
      <c r="Z34" s="844"/>
      <c r="AA34" s="844">
        <v>-32</v>
      </c>
      <c r="AB34" s="844"/>
      <c r="AC34" s="844"/>
      <c r="AD34" s="844"/>
      <c r="AE34" s="845"/>
      <c r="AF34" s="846">
        <v>214</v>
      </c>
      <c r="AG34" s="847"/>
      <c r="AH34" s="847"/>
      <c r="AI34" s="847"/>
      <c r="AJ34" s="848"/>
      <c r="AK34" s="913" t="s">
        <v>589</v>
      </c>
      <c r="AL34" s="914"/>
      <c r="AM34" s="914"/>
      <c r="AN34" s="914"/>
      <c r="AO34" s="914"/>
      <c r="AP34" s="914">
        <v>337</v>
      </c>
      <c r="AQ34" s="914"/>
      <c r="AR34" s="914"/>
      <c r="AS34" s="914"/>
      <c r="AT34" s="914"/>
      <c r="AU34" s="914" t="s">
        <v>589</v>
      </c>
      <c r="AV34" s="914"/>
      <c r="AW34" s="914"/>
      <c r="AX34" s="914"/>
      <c r="AY34" s="914"/>
      <c r="AZ34" s="915" t="s">
        <v>589</v>
      </c>
      <c r="BA34" s="915"/>
      <c r="BB34" s="915"/>
      <c r="BC34" s="915"/>
      <c r="BD34" s="915"/>
      <c r="BE34" s="911" t="s">
        <v>418</v>
      </c>
      <c r="BF34" s="911"/>
      <c r="BG34" s="911"/>
      <c r="BH34" s="911"/>
      <c r="BI34" s="912"/>
      <c r="BJ34" s="254"/>
      <c r="BK34" s="254"/>
      <c r="BL34" s="254"/>
      <c r="BM34" s="254"/>
      <c r="BN34" s="254"/>
      <c r="BO34" s="267"/>
      <c r="BP34" s="267"/>
      <c r="BQ34" s="264">
        <v>28</v>
      </c>
      <c r="BR34" s="265"/>
      <c r="BS34" s="853"/>
      <c r="BT34" s="854"/>
      <c r="BU34" s="854"/>
      <c r="BV34" s="854"/>
      <c r="BW34" s="854"/>
      <c r="BX34" s="854"/>
      <c r="BY34" s="854"/>
      <c r="BZ34" s="854"/>
      <c r="CA34" s="854"/>
      <c r="CB34" s="854"/>
      <c r="CC34" s="854"/>
      <c r="CD34" s="854"/>
      <c r="CE34" s="854"/>
      <c r="CF34" s="854"/>
      <c r="CG34" s="855"/>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8"/>
    </row>
    <row r="35" spans="1:131" s="249" customFormat="1" ht="26.25" customHeight="1" x14ac:dyDescent="0.15">
      <c r="A35" s="268">
        <v>8</v>
      </c>
      <c r="B35" s="840" t="s">
        <v>419</v>
      </c>
      <c r="C35" s="841"/>
      <c r="D35" s="841"/>
      <c r="E35" s="841"/>
      <c r="F35" s="841"/>
      <c r="G35" s="841"/>
      <c r="H35" s="841"/>
      <c r="I35" s="841"/>
      <c r="J35" s="841"/>
      <c r="K35" s="841"/>
      <c r="L35" s="841"/>
      <c r="M35" s="841"/>
      <c r="N35" s="841"/>
      <c r="O35" s="841"/>
      <c r="P35" s="842"/>
      <c r="Q35" s="843">
        <v>1693</v>
      </c>
      <c r="R35" s="844"/>
      <c r="S35" s="844"/>
      <c r="T35" s="844"/>
      <c r="U35" s="844"/>
      <c r="V35" s="844">
        <v>1697</v>
      </c>
      <c r="W35" s="844"/>
      <c r="X35" s="844"/>
      <c r="Y35" s="844"/>
      <c r="Z35" s="844"/>
      <c r="AA35" s="844">
        <v>-4</v>
      </c>
      <c r="AB35" s="844"/>
      <c r="AC35" s="844"/>
      <c r="AD35" s="844"/>
      <c r="AE35" s="845"/>
      <c r="AF35" s="846">
        <v>671</v>
      </c>
      <c r="AG35" s="847"/>
      <c r="AH35" s="847"/>
      <c r="AI35" s="847"/>
      <c r="AJ35" s="848"/>
      <c r="AK35" s="913">
        <v>1664</v>
      </c>
      <c r="AL35" s="914"/>
      <c r="AM35" s="914"/>
      <c r="AN35" s="914"/>
      <c r="AO35" s="914"/>
      <c r="AP35" s="914">
        <v>12302</v>
      </c>
      <c r="AQ35" s="914"/>
      <c r="AR35" s="914"/>
      <c r="AS35" s="914"/>
      <c r="AT35" s="914"/>
      <c r="AU35" s="914">
        <v>12154</v>
      </c>
      <c r="AV35" s="914"/>
      <c r="AW35" s="914"/>
      <c r="AX35" s="914"/>
      <c r="AY35" s="914"/>
      <c r="AZ35" s="915" t="s">
        <v>589</v>
      </c>
      <c r="BA35" s="915"/>
      <c r="BB35" s="915"/>
      <c r="BC35" s="915"/>
      <c r="BD35" s="915"/>
      <c r="BE35" s="911" t="s">
        <v>415</v>
      </c>
      <c r="BF35" s="911"/>
      <c r="BG35" s="911"/>
      <c r="BH35" s="911"/>
      <c r="BI35" s="912"/>
      <c r="BJ35" s="254"/>
      <c r="BK35" s="254"/>
      <c r="BL35" s="254"/>
      <c r="BM35" s="254"/>
      <c r="BN35" s="254"/>
      <c r="BO35" s="267"/>
      <c r="BP35" s="267"/>
      <c r="BQ35" s="264">
        <v>29</v>
      </c>
      <c r="BR35" s="265"/>
      <c r="BS35" s="853"/>
      <c r="BT35" s="854"/>
      <c r="BU35" s="854"/>
      <c r="BV35" s="854"/>
      <c r="BW35" s="854"/>
      <c r="BX35" s="854"/>
      <c r="BY35" s="854"/>
      <c r="BZ35" s="854"/>
      <c r="CA35" s="854"/>
      <c r="CB35" s="854"/>
      <c r="CC35" s="854"/>
      <c r="CD35" s="854"/>
      <c r="CE35" s="854"/>
      <c r="CF35" s="854"/>
      <c r="CG35" s="855"/>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8"/>
    </row>
    <row r="36" spans="1:131" s="249" customFormat="1" ht="26.25" customHeight="1" x14ac:dyDescent="0.15">
      <c r="A36" s="268">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4"/>
      <c r="BK36" s="254"/>
      <c r="BL36" s="254"/>
      <c r="BM36" s="254"/>
      <c r="BN36" s="254"/>
      <c r="BO36" s="267"/>
      <c r="BP36" s="267"/>
      <c r="BQ36" s="264">
        <v>30</v>
      </c>
      <c r="BR36" s="265"/>
      <c r="BS36" s="853"/>
      <c r="BT36" s="854"/>
      <c r="BU36" s="854"/>
      <c r="BV36" s="854"/>
      <c r="BW36" s="854"/>
      <c r="BX36" s="854"/>
      <c r="BY36" s="854"/>
      <c r="BZ36" s="854"/>
      <c r="CA36" s="854"/>
      <c r="CB36" s="854"/>
      <c r="CC36" s="854"/>
      <c r="CD36" s="854"/>
      <c r="CE36" s="854"/>
      <c r="CF36" s="854"/>
      <c r="CG36" s="855"/>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8"/>
    </row>
    <row r="37" spans="1:131" s="249" customFormat="1" ht="26.25" customHeight="1" x14ac:dyDescent="0.15">
      <c r="A37" s="268">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4"/>
      <c r="BK37" s="254"/>
      <c r="BL37" s="254"/>
      <c r="BM37" s="254"/>
      <c r="BN37" s="254"/>
      <c r="BO37" s="267"/>
      <c r="BP37" s="267"/>
      <c r="BQ37" s="264">
        <v>31</v>
      </c>
      <c r="BR37" s="265"/>
      <c r="BS37" s="853"/>
      <c r="BT37" s="854"/>
      <c r="BU37" s="854"/>
      <c r="BV37" s="854"/>
      <c r="BW37" s="854"/>
      <c r="BX37" s="854"/>
      <c r="BY37" s="854"/>
      <c r="BZ37" s="854"/>
      <c r="CA37" s="854"/>
      <c r="CB37" s="854"/>
      <c r="CC37" s="854"/>
      <c r="CD37" s="854"/>
      <c r="CE37" s="854"/>
      <c r="CF37" s="854"/>
      <c r="CG37" s="855"/>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8"/>
    </row>
    <row r="38" spans="1:131" s="249" customFormat="1" ht="26.25" customHeight="1" x14ac:dyDescent="0.15">
      <c r="A38" s="268">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4"/>
      <c r="BK38" s="254"/>
      <c r="BL38" s="254"/>
      <c r="BM38" s="254"/>
      <c r="BN38" s="254"/>
      <c r="BO38" s="267"/>
      <c r="BP38" s="267"/>
      <c r="BQ38" s="264">
        <v>32</v>
      </c>
      <c r="BR38" s="265"/>
      <c r="BS38" s="853"/>
      <c r="BT38" s="854"/>
      <c r="BU38" s="854"/>
      <c r="BV38" s="854"/>
      <c r="BW38" s="854"/>
      <c r="BX38" s="854"/>
      <c r="BY38" s="854"/>
      <c r="BZ38" s="854"/>
      <c r="CA38" s="854"/>
      <c r="CB38" s="854"/>
      <c r="CC38" s="854"/>
      <c r="CD38" s="854"/>
      <c r="CE38" s="854"/>
      <c r="CF38" s="854"/>
      <c r="CG38" s="855"/>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8"/>
    </row>
    <row r="39" spans="1:131" s="249" customFormat="1" ht="26.25" customHeight="1" x14ac:dyDescent="0.15">
      <c r="A39" s="268">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4"/>
      <c r="BK39" s="254"/>
      <c r="BL39" s="254"/>
      <c r="BM39" s="254"/>
      <c r="BN39" s="254"/>
      <c r="BO39" s="267"/>
      <c r="BP39" s="267"/>
      <c r="BQ39" s="264">
        <v>33</v>
      </c>
      <c r="BR39" s="265"/>
      <c r="BS39" s="853"/>
      <c r="BT39" s="854"/>
      <c r="BU39" s="854"/>
      <c r="BV39" s="854"/>
      <c r="BW39" s="854"/>
      <c r="BX39" s="854"/>
      <c r="BY39" s="854"/>
      <c r="BZ39" s="854"/>
      <c r="CA39" s="854"/>
      <c r="CB39" s="854"/>
      <c r="CC39" s="854"/>
      <c r="CD39" s="854"/>
      <c r="CE39" s="854"/>
      <c r="CF39" s="854"/>
      <c r="CG39" s="855"/>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8"/>
    </row>
    <row r="40" spans="1:131" s="249" customFormat="1" ht="26.25" customHeight="1" x14ac:dyDescent="0.15">
      <c r="A40" s="263">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4"/>
      <c r="BK40" s="254"/>
      <c r="BL40" s="254"/>
      <c r="BM40" s="254"/>
      <c r="BN40" s="254"/>
      <c r="BO40" s="267"/>
      <c r="BP40" s="267"/>
      <c r="BQ40" s="264">
        <v>34</v>
      </c>
      <c r="BR40" s="265"/>
      <c r="BS40" s="853"/>
      <c r="BT40" s="854"/>
      <c r="BU40" s="854"/>
      <c r="BV40" s="854"/>
      <c r="BW40" s="854"/>
      <c r="BX40" s="854"/>
      <c r="BY40" s="854"/>
      <c r="BZ40" s="854"/>
      <c r="CA40" s="854"/>
      <c r="CB40" s="854"/>
      <c r="CC40" s="854"/>
      <c r="CD40" s="854"/>
      <c r="CE40" s="854"/>
      <c r="CF40" s="854"/>
      <c r="CG40" s="855"/>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8"/>
    </row>
    <row r="41" spans="1:131" s="249" customFormat="1" ht="26.25" customHeight="1" x14ac:dyDescent="0.15">
      <c r="A41" s="263">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4"/>
      <c r="BK41" s="254"/>
      <c r="BL41" s="254"/>
      <c r="BM41" s="254"/>
      <c r="BN41" s="254"/>
      <c r="BO41" s="267"/>
      <c r="BP41" s="267"/>
      <c r="BQ41" s="264">
        <v>35</v>
      </c>
      <c r="BR41" s="265"/>
      <c r="BS41" s="853"/>
      <c r="BT41" s="854"/>
      <c r="BU41" s="854"/>
      <c r="BV41" s="854"/>
      <c r="BW41" s="854"/>
      <c r="BX41" s="854"/>
      <c r="BY41" s="854"/>
      <c r="BZ41" s="854"/>
      <c r="CA41" s="854"/>
      <c r="CB41" s="854"/>
      <c r="CC41" s="854"/>
      <c r="CD41" s="854"/>
      <c r="CE41" s="854"/>
      <c r="CF41" s="854"/>
      <c r="CG41" s="855"/>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8"/>
    </row>
    <row r="42" spans="1:131" s="249" customFormat="1" ht="26.25" customHeight="1" x14ac:dyDescent="0.15">
      <c r="A42" s="263">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4"/>
      <c r="BK42" s="254"/>
      <c r="BL42" s="254"/>
      <c r="BM42" s="254"/>
      <c r="BN42" s="254"/>
      <c r="BO42" s="267"/>
      <c r="BP42" s="267"/>
      <c r="BQ42" s="264">
        <v>36</v>
      </c>
      <c r="BR42" s="265"/>
      <c r="BS42" s="853"/>
      <c r="BT42" s="854"/>
      <c r="BU42" s="854"/>
      <c r="BV42" s="854"/>
      <c r="BW42" s="854"/>
      <c r="BX42" s="854"/>
      <c r="BY42" s="854"/>
      <c r="BZ42" s="854"/>
      <c r="CA42" s="854"/>
      <c r="CB42" s="854"/>
      <c r="CC42" s="854"/>
      <c r="CD42" s="854"/>
      <c r="CE42" s="854"/>
      <c r="CF42" s="854"/>
      <c r="CG42" s="855"/>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8"/>
    </row>
    <row r="43" spans="1:131" s="249" customFormat="1" ht="26.25" customHeight="1" x14ac:dyDescent="0.15">
      <c r="A43" s="263">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4"/>
      <c r="BK43" s="254"/>
      <c r="BL43" s="254"/>
      <c r="BM43" s="254"/>
      <c r="BN43" s="254"/>
      <c r="BO43" s="267"/>
      <c r="BP43" s="267"/>
      <c r="BQ43" s="264">
        <v>37</v>
      </c>
      <c r="BR43" s="265"/>
      <c r="BS43" s="853"/>
      <c r="BT43" s="854"/>
      <c r="BU43" s="854"/>
      <c r="BV43" s="854"/>
      <c r="BW43" s="854"/>
      <c r="BX43" s="854"/>
      <c r="BY43" s="854"/>
      <c r="BZ43" s="854"/>
      <c r="CA43" s="854"/>
      <c r="CB43" s="854"/>
      <c r="CC43" s="854"/>
      <c r="CD43" s="854"/>
      <c r="CE43" s="854"/>
      <c r="CF43" s="854"/>
      <c r="CG43" s="855"/>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8"/>
    </row>
    <row r="44" spans="1:131" s="249" customFormat="1" ht="26.25" customHeight="1" x14ac:dyDescent="0.15">
      <c r="A44" s="263">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4"/>
      <c r="BK44" s="254"/>
      <c r="BL44" s="254"/>
      <c r="BM44" s="254"/>
      <c r="BN44" s="254"/>
      <c r="BO44" s="267"/>
      <c r="BP44" s="267"/>
      <c r="BQ44" s="264">
        <v>38</v>
      </c>
      <c r="BR44" s="265"/>
      <c r="BS44" s="853"/>
      <c r="BT44" s="854"/>
      <c r="BU44" s="854"/>
      <c r="BV44" s="854"/>
      <c r="BW44" s="854"/>
      <c r="BX44" s="854"/>
      <c r="BY44" s="854"/>
      <c r="BZ44" s="854"/>
      <c r="CA44" s="854"/>
      <c r="CB44" s="854"/>
      <c r="CC44" s="854"/>
      <c r="CD44" s="854"/>
      <c r="CE44" s="854"/>
      <c r="CF44" s="854"/>
      <c r="CG44" s="855"/>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8"/>
    </row>
    <row r="45" spans="1:131" s="249" customFormat="1" ht="26.25" customHeight="1" x14ac:dyDescent="0.15">
      <c r="A45" s="263">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4"/>
      <c r="BK45" s="254"/>
      <c r="BL45" s="254"/>
      <c r="BM45" s="254"/>
      <c r="BN45" s="254"/>
      <c r="BO45" s="267"/>
      <c r="BP45" s="267"/>
      <c r="BQ45" s="264">
        <v>39</v>
      </c>
      <c r="BR45" s="265"/>
      <c r="BS45" s="853"/>
      <c r="BT45" s="854"/>
      <c r="BU45" s="854"/>
      <c r="BV45" s="854"/>
      <c r="BW45" s="854"/>
      <c r="BX45" s="854"/>
      <c r="BY45" s="854"/>
      <c r="BZ45" s="854"/>
      <c r="CA45" s="854"/>
      <c r="CB45" s="854"/>
      <c r="CC45" s="854"/>
      <c r="CD45" s="854"/>
      <c r="CE45" s="854"/>
      <c r="CF45" s="854"/>
      <c r="CG45" s="855"/>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8"/>
    </row>
    <row r="46" spans="1:131" s="249" customFormat="1" ht="26.25" customHeight="1" x14ac:dyDescent="0.15">
      <c r="A46" s="263">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4"/>
      <c r="BK46" s="254"/>
      <c r="BL46" s="254"/>
      <c r="BM46" s="254"/>
      <c r="BN46" s="254"/>
      <c r="BO46" s="267"/>
      <c r="BP46" s="267"/>
      <c r="BQ46" s="264">
        <v>40</v>
      </c>
      <c r="BR46" s="265"/>
      <c r="BS46" s="853"/>
      <c r="BT46" s="854"/>
      <c r="BU46" s="854"/>
      <c r="BV46" s="854"/>
      <c r="BW46" s="854"/>
      <c r="BX46" s="854"/>
      <c r="BY46" s="854"/>
      <c r="BZ46" s="854"/>
      <c r="CA46" s="854"/>
      <c r="CB46" s="854"/>
      <c r="CC46" s="854"/>
      <c r="CD46" s="854"/>
      <c r="CE46" s="854"/>
      <c r="CF46" s="854"/>
      <c r="CG46" s="855"/>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8"/>
    </row>
    <row r="47" spans="1:131" s="249" customFormat="1" ht="26.25" customHeight="1" x14ac:dyDescent="0.15">
      <c r="A47" s="263">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4"/>
      <c r="BK47" s="254"/>
      <c r="BL47" s="254"/>
      <c r="BM47" s="254"/>
      <c r="BN47" s="254"/>
      <c r="BO47" s="267"/>
      <c r="BP47" s="267"/>
      <c r="BQ47" s="264">
        <v>41</v>
      </c>
      <c r="BR47" s="265"/>
      <c r="BS47" s="853"/>
      <c r="BT47" s="854"/>
      <c r="BU47" s="854"/>
      <c r="BV47" s="854"/>
      <c r="BW47" s="854"/>
      <c r="BX47" s="854"/>
      <c r="BY47" s="854"/>
      <c r="BZ47" s="854"/>
      <c r="CA47" s="854"/>
      <c r="CB47" s="854"/>
      <c r="CC47" s="854"/>
      <c r="CD47" s="854"/>
      <c r="CE47" s="854"/>
      <c r="CF47" s="854"/>
      <c r="CG47" s="855"/>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8"/>
    </row>
    <row r="48" spans="1:131" s="249" customFormat="1" ht="26.25" customHeight="1" x14ac:dyDescent="0.15">
      <c r="A48" s="263">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4"/>
      <c r="BK48" s="254"/>
      <c r="BL48" s="254"/>
      <c r="BM48" s="254"/>
      <c r="BN48" s="254"/>
      <c r="BO48" s="267"/>
      <c r="BP48" s="267"/>
      <c r="BQ48" s="264">
        <v>42</v>
      </c>
      <c r="BR48" s="265"/>
      <c r="BS48" s="853"/>
      <c r="BT48" s="854"/>
      <c r="BU48" s="854"/>
      <c r="BV48" s="854"/>
      <c r="BW48" s="854"/>
      <c r="BX48" s="854"/>
      <c r="BY48" s="854"/>
      <c r="BZ48" s="854"/>
      <c r="CA48" s="854"/>
      <c r="CB48" s="854"/>
      <c r="CC48" s="854"/>
      <c r="CD48" s="854"/>
      <c r="CE48" s="854"/>
      <c r="CF48" s="854"/>
      <c r="CG48" s="855"/>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8"/>
    </row>
    <row r="49" spans="1:131" s="249" customFormat="1" ht="26.25" customHeight="1" x14ac:dyDescent="0.15">
      <c r="A49" s="263">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4"/>
      <c r="BK49" s="254"/>
      <c r="BL49" s="254"/>
      <c r="BM49" s="254"/>
      <c r="BN49" s="254"/>
      <c r="BO49" s="267"/>
      <c r="BP49" s="267"/>
      <c r="BQ49" s="264">
        <v>43</v>
      </c>
      <c r="BR49" s="265"/>
      <c r="BS49" s="853"/>
      <c r="BT49" s="854"/>
      <c r="BU49" s="854"/>
      <c r="BV49" s="854"/>
      <c r="BW49" s="854"/>
      <c r="BX49" s="854"/>
      <c r="BY49" s="854"/>
      <c r="BZ49" s="854"/>
      <c r="CA49" s="854"/>
      <c r="CB49" s="854"/>
      <c r="CC49" s="854"/>
      <c r="CD49" s="854"/>
      <c r="CE49" s="854"/>
      <c r="CF49" s="854"/>
      <c r="CG49" s="855"/>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8"/>
    </row>
    <row r="50" spans="1:131" s="249" customFormat="1" ht="26.25" customHeight="1" x14ac:dyDescent="0.15">
      <c r="A50" s="263">
        <v>23</v>
      </c>
      <c r="B50" s="840"/>
      <c r="C50" s="841"/>
      <c r="D50" s="841"/>
      <c r="E50" s="841"/>
      <c r="F50" s="841"/>
      <c r="G50" s="841"/>
      <c r="H50" s="841"/>
      <c r="I50" s="841"/>
      <c r="J50" s="841"/>
      <c r="K50" s="841"/>
      <c r="L50" s="841"/>
      <c r="M50" s="841"/>
      <c r="N50" s="841"/>
      <c r="O50" s="841"/>
      <c r="P50" s="842"/>
      <c r="Q50" s="916"/>
      <c r="R50" s="917"/>
      <c r="S50" s="917"/>
      <c r="T50" s="917"/>
      <c r="U50" s="917"/>
      <c r="V50" s="917"/>
      <c r="W50" s="917"/>
      <c r="X50" s="917"/>
      <c r="Y50" s="917"/>
      <c r="Z50" s="917"/>
      <c r="AA50" s="917"/>
      <c r="AB50" s="917"/>
      <c r="AC50" s="917"/>
      <c r="AD50" s="917"/>
      <c r="AE50" s="918"/>
      <c r="AF50" s="846"/>
      <c r="AG50" s="847"/>
      <c r="AH50" s="847"/>
      <c r="AI50" s="847"/>
      <c r="AJ50" s="848"/>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4"/>
      <c r="BK50" s="254"/>
      <c r="BL50" s="254"/>
      <c r="BM50" s="254"/>
      <c r="BN50" s="254"/>
      <c r="BO50" s="267"/>
      <c r="BP50" s="267"/>
      <c r="BQ50" s="264">
        <v>44</v>
      </c>
      <c r="BR50" s="265"/>
      <c r="BS50" s="853"/>
      <c r="BT50" s="854"/>
      <c r="BU50" s="854"/>
      <c r="BV50" s="854"/>
      <c r="BW50" s="854"/>
      <c r="BX50" s="854"/>
      <c r="BY50" s="854"/>
      <c r="BZ50" s="854"/>
      <c r="CA50" s="854"/>
      <c r="CB50" s="854"/>
      <c r="CC50" s="854"/>
      <c r="CD50" s="854"/>
      <c r="CE50" s="854"/>
      <c r="CF50" s="854"/>
      <c r="CG50" s="855"/>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8"/>
    </row>
    <row r="51" spans="1:131" s="249" customFormat="1" ht="26.25" customHeight="1" x14ac:dyDescent="0.15">
      <c r="A51" s="263">
        <v>24</v>
      </c>
      <c r="B51" s="840"/>
      <c r="C51" s="841"/>
      <c r="D51" s="841"/>
      <c r="E51" s="841"/>
      <c r="F51" s="841"/>
      <c r="G51" s="841"/>
      <c r="H51" s="841"/>
      <c r="I51" s="841"/>
      <c r="J51" s="841"/>
      <c r="K51" s="841"/>
      <c r="L51" s="841"/>
      <c r="M51" s="841"/>
      <c r="N51" s="841"/>
      <c r="O51" s="841"/>
      <c r="P51" s="842"/>
      <c r="Q51" s="916"/>
      <c r="R51" s="917"/>
      <c r="S51" s="917"/>
      <c r="T51" s="917"/>
      <c r="U51" s="917"/>
      <c r="V51" s="917"/>
      <c r="W51" s="917"/>
      <c r="X51" s="917"/>
      <c r="Y51" s="917"/>
      <c r="Z51" s="917"/>
      <c r="AA51" s="917"/>
      <c r="AB51" s="917"/>
      <c r="AC51" s="917"/>
      <c r="AD51" s="917"/>
      <c r="AE51" s="918"/>
      <c r="AF51" s="846"/>
      <c r="AG51" s="847"/>
      <c r="AH51" s="847"/>
      <c r="AI51" s="847"/>
      <c r="AJ51" s="848"/>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4"/>
      <c r="BK51" s="254"/>
      <c r="BL51" s="254"/>
      <c r="BM51" s="254"/>
      <c r="BN51" s="254"/>
      <c r="BO51" s="267"/>
      <c r="BP51" s="267"/>
      <c r="BQ51" s="264">
        <v>45</v>
      </c>
      <c r="BR51" s="265"/>
      <c r="BS51" s="853"/>
      <c r="BT51" s="854"/>
      <c r="BU51" s="854"/>
      <c r="BV51" s="854"/>
      <c r="BW51" s="854"/>
      <c r="BX51" s="854"/>
      <c r="BY51" s="854"/>
      <c r="BZ51" s="854"/>
      <c r="CA51" s="854"/>
      <c r="CB51" s="854"/>
      <c r="CC51" s="854"/>
      <c r="CD51" s="854"/>
      <c r="CE51" s="854"/>
      <c r="CF51" s="854"/>
      <c r="CG51" s="855"/>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8"/>
    </row>
    <row r="52" spans="1:131" s="249" customFormat="1" ht="26.25" customHeight="1" x14ac:dyDescent="0.15">
      <c r="A52" s="263">
        <v>25</v>
      </c>
      <c r="B52" s="840"/>
      <c r="C52" s="841"/>
      <c r="D52" s="841"/>
      <c r="E52" s="841"/>
      <c r="F52" s="841"/>
      <c r="G52" s="841"/>
      <c r="H52" s="841"/>
      <c r="I52" s="841"/>
      <c r="J52" s="841"/>
      <c r="K52" s="841"/>
      <c r="L52" s="841"/>
      <c r="M52" s="841"/>
      <c r="N52" s="841"/>
      <c r="O52" s="841"/>
      <c r="P52" s="842"/>
      <c r="Q52" s="916"/>
      <c r="R52" s="917"/>
      <c r="S52" s="917"/>
      <c r="T52" s="917"/>
      <c r="U52" s="917"/>
      <c r="V52" s="917"/>
      <c r="W52" s="917"/>
      <c r="X52" s="917"/>
      <c r="Y52" s="917"/>
      <c r="Z52" s="917"/>
      <c r="AA52" s="917"/>
      <c r="AB52" s="917"/>
      <c r="AC52" s="917"/>
      <c r="AD52" s="917"/>
      <c r="AE52" s="918"/>
      <c r="AF52" s="846"/>
      <c r="AG52" s="847"/>
      <c r="AH52" s="847"/>
      <c r="AI52" s="847"/>
      <c r="AJ52" s="848"/>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4"/>
      <c r="BK52" s="254"/>
      <c r="BL52" s="254"/>
      <c r="BM52" s="254"/>
      <c r="BN52" s="254"/>
      <c r="BO52" s="267"/>
      <c r="BP52" s="267"/>
      <c r="BQ52" s="264">
        <v>46</v>
      </c>
      <c r="BR52" s="265"/>
      <c r="BS52" s="853"/>
      <c r="BT52" s="854"/>
      <c r="BU52" s="854"/>
      <c r="BV52" s="854"/>
      <c r="BW52" s="854"/>
      <c r="BX52" s="854"/>
      <c r="BY52" s="854"/>
      <c r="BZ52" s="854"/>
      <c r="CA52" s="854"/>
      <c r="CB52" s="854"/>
      <c r="CC52" s="854"/>
      <c r="CD52" s="854"/>
      <c r="CE52" s="854"/>
      <c r="CF52" s="854"/>
      <c r="CG52" s="855"/>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8"/>
    </row>
    <row r="53" spans="1:131" s="249" customFormat="1" ht="26.25" customHeight="1" x14ac:dyDescent="0.15">
      <c r="A53" s="263">
        <v>26</v>
      </c>
      <c r="B53" s="840"/>
      <c r="C53" s="841"/>
      <c r="D53" s="841"/>
      <c r="E53" s="841"/>
      <c r="F53" s="841"/>
      <c r="G53" s="841"/>
      <c r="H53" s="841"/>
      <c r="I53" s="841"/>
      <c r="J53" s="841"/>
      <c r="K53" s="841"/>
      <c r="L53" s="841"/>
      <c r="M53" s="841"/>
      <c r="N53" s="841"/>
      <c r="O53" s="841"/>
      <c r="P53" s="842"/>
      <c r="Q53" s="916"/>
      <c r="R53" s="917"/>
      <c r="S53" s="917"/>
      <c r="T53" s="917"/>
      <c r="U53" s="917"/>
      <c r="V53" s="917"/>
      <c r="W53" s="917"/>
      <c r="X53" s="917"/>
      <c r="Y53" s="917"/>
      <c r="Z53" s="917"/>
      <c r="AA53" s="917"/>
      <c r="AB53" s="917"/>
      <c r="AC53" s="917"/>
      <c r="AD53" s="917"/>
      <c r="AE53" s="918"/>
      <c r="AF53" s="846"/>
      <c r="AG53" s="847"/>
      <c r="AH53" s="847"/>
      <c r="AI53" s="847"/>
      <c r="AJ53" s="848"/>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4"/>
      <c r="BK53" s="254"/>
      <c r="BL53" s="254"/>
      <c r="BM53" s="254"/>
      <c r="BN53" s="254"/>
      <c r="BO53" s="267"/>
      <c r="BP53" s="267"/>
      <c r="BQ53" s="264">
        <v>47</v>
      </c>
      <c r="BR53" s="265"/>
      <c r="BS53" s="853"/>
      <c r="BT53" s="854"/>
      <c r="BU53" s="854"/>
      <c r="BV53" s="854"/>
      <c r="BW53" s="854"/>
      <c r="BX53" s="854"/>
      <c r="BY53" s="854"/>
      <c r="BZ53" s="854"/>
      <c r="CA53" s="854"/>
      <c r="CB53" s="854"/>
      <c r="CC53" s="854"/>
      <c r="CD53" s="854"/>
      <c r="CE53" s="854"/>
      <c r="CF53" s="854"/>
      <c r="CG53" s="855"/>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8"/>
    </row>
    <row r="54" spans="1:131" s="249" customFormat="1" ht="26.25" customHeight="1" x14ac:dyDescent="0.15">
      <c r="A54" s="263">
        <v>27</v>
      </c>
      <c r="B54" s="840"/>
      <c r="C54" s="841"/>
      <c r="D54" s="841"/>
      <c r="E54" s="841"/>
      <c r="F54" s="841"/>
      <c r="G54" s="841"/>
      <c r="H54" s="841"/>
      <c r="I54" s="841"/>
      <c r="J54" s="841"/>
      <c r="K54" s="841"/>
      <c r="L54" s="841"/>
      <c r="M54" s="841"/>
      <c r="N54" s="841"/>
      <c r="O54" s="841"/>
      <c r="P54" s="842"/>
      <c r="Q54" s="916"/>
      <c r="R54" s="917"/>
      <c r="S54" s="917"/>
      <c r="T54" s="917"/>
      <c r="U54" s="917"/>
      <c r="V54" s="917"/>
      <c r="W54" s="917"/>
      <c r="X54" s="917"/>
      <c r="Y54" s="917"/>
      <c r="Z54" s="917"/>
      <c r="AA54" s="917"/>
      <c r="AB54" s="917"/>
      <c r="AC54" s="917"/>
      <c r="AD54" s="917"/>
      <c r="AE54" s="918"/>
      <c r="AF54" s="846"/>
      <c r="AG54" s="847"/>
      <c r="AH54" s="847"/>
      <c r="AI54" s="847"/>
      <c r="AJ54" s="848"/>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4"/>
      <c r="BK54" s="254"/>
      <c r="BL54" s="254"/>
      <c r="BM54" s="254"/>
      <c r="BN54" s="254"/>
      <c r="BO54" s="267"/>
      <c r="BP54" s="267"/>
      <c r="BQ54" s="264">
        <v>48</v>
      </c>
      <c r="BR54" s="265"/>
      <c r="BS54" s="853"/>
      <c r="BT54" s="854"/>
      <c r="BU54" s="854"/>
      <c r="BV54" s="854"/>
      <c r="BW54" s="854"/>
      <c r="BX54" s="854"/>
      <c r="BY54" s="854"/>
      <c r="BZ54" s="854"/>
      <c r="CA54" s="854"/>
      <c r="CB54" s="854"/>
      <c r="CC54" s="854"/>
      <c r="CD54" s="854"/>
      <c r="CE54" s="854"/>
      <c r="CF54" s="854"/>
      <c r="CG54" s="855"/>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8"/>
    </row>
    <row r="55" spans="1:131" s="249" customFormat="1" ht="26.25" customHeight="1" x14ac:dyDescent="0.15">
      <c r="A55" s="263">
        <v>28</v>
      </c>
      <c r="B55" s="840"/>
      <c r="C55" s="841"/>
      <c r="D55" s="841"/>
      <c r="E55" s="841"/>
      <c r="F55" s="841"/>
      <c r="G55" s="841"/>
      <c r="H55" s="841"/>
      <c r="I55" s="841"/>
      <c r="J55" s="841"/>
      <c r="K55" s="841"/>
      <c r="L55" s="841"/>
      <c r="M55" s="841"/>
      <c r="N55" s="841"/>
      <c r="O55" s="841"/>
      <c r="P55" s="842"/>
      <c r="Q55" s="916"/>
      <c r="R55" s="917"/>
      <c r="S55" s="917"/>
      <c r="T55" s="917"/>
      <c r="U55" s="917"/>
      <c r="V55" s="917"/>
      <c r="W55" s="917"/>
      <c r="X55" s="917"/>
      <c r="Y55" s="917"/>
      <c r="Z55" s="917"/>
      <c r="AA55" s="917"/>
      <c r="AB55" s="917"/>
      <c r="AC55" s="917"/>
      <c r="AD55" s="917"/>
      <c r="AE55" s="918"/>
      <c r="AF55" s="846"/>
      <c r="AG55" s="847"/>
      <c r="AH55" s="847"/>
      <c r="AI55" s="847"/>
      <c r="AJ55" s="848"/>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4"/>
      <c r="BK55" s="254"/>
      <c r="BL55" s="254"/>
      <c r="BM55" s="254"/>
      <c r="BN55" s="254"/>
      <c r="BO55" s="267"/>
      <c r="BP55" s="267"/>
      <c r="BQ55" s="264">
        <v>49</v>
      </c>
      <c r="BR55" s="265"/>
      <c r="BS55" s="853"/>
      <c r="BT55" s="854"/>
      <c r="BU55" s="854"/>
      <c r="BV55" s="854"/>
      <c r="BW55" s="854"/>
      <c r="BX55" s="854"/>
      <c r="BY55" s="854"/>
      <c r="BZ55" s="854"/>
      <c r="CA55" s="854"/>
      <c r="CB55" s="854"/>
      <c r="CC55" s="854"/>
      <c r="CD55" s="854"/>
      <c r="CE55" s="854"/>
      <c r="CF55" s="854"/>
      <c r="CG55" s="855"/>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8"/>
    </row>
    <row r="56" spans="1:131" s="249" customFormat="1" ht="26.25" customHeight="1" x14ac:dyDescent="0.15">
      <c r="A56" s="263">
        <v>29</v>
      </c>
      <c r="B56" s="840"/>
      <c r="C56" s="841"/>
      <c r="D56" s="841"/>
      <c r="E56" s="841"/>
      <c r="F56" s="841"/>
      <c r="G56" s="841"/>
      <c r="H56" s="841"/>
      <c r="I56" s="841"/>
      <c r="J56" s="841"/>
      <c r="K56" s="841"/>
      <c r="L56" s="841"/>
      <c r="M56" s="841"/>
      <c r="N56" s="841"/>
      <c r="O56" s="841"/>
      <c r="P56" s="842"/>
      <c r="Q56" s="916"/>
      <c r="R56" s="917"/>
      <c r="S56" s="917"/>
      <c r="T56" s="917"/>
      <c r="U56" s="917"/>
      <c r="V56" s="917"/>
      <c r="W56" s="917"/>
      <c r="X56" s="917"/>
      <c r="Y56" s="917"/>
      <c r="Z56" s="917"/>
      <c r="AA56" s="917"/>
      <c r="AB56" s="917"/>
      <c r="AC56" s="917"/>
      <c r="AD56" s="917"/>
      <c r="AE56" s="918"/>
      <c r="AF56" s="846"/>
      <c r="AG56" s="847"/>
      <c r="AH56" s="847"/>
      <c r="AI56" s="847"/>
      <c r="AJ56" s="848"/>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4"/>
      <c r="BK56" s="254"/>
      <c r="BL56" s="254"/>
      <c r="BM56" s="254"/>
      <c r="BN56" s="254"/>
      <c r="BO56" s="267"/>
      <c r="BP56" s="267"/>
      <c r="BQ56" s="264">
        <v>50</v>
      </c>
      <c r="BR56" s="265"/>
      <c r="BS56" s="853"/>
      <c r="BT56" s="854"/>
      <c r="BU56" s="854"/>
      <c r="BV56" s="854"/>
      <c r="BW56" s="854"/>
      <c r="BX56" s="854"/>
      <c r="BY56" s="854"/>
      <c r="BZ56" s="854"/>
      <c r="CA56" s="854"/>
      <c r="CB56" s="854"/>
      <c r="CC56" s="854"/>
      <c r="CD56" s="854"/>
      <c r="CE56" s="854"/>
      <c r="CF56" s="854"/>
      <c r="CG56" s="855"/>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8"/>
    </row>
    <row r="57" spans="1:131" s="249" customFormat="1" ht="26.25" customHeight="1" x14ac:dyDescent="0.15">
      <c r="A57" s="263">
        <v>30</v>
      </c>
      <c r="B57" s="840"/>
      <c r="C57" s="841"/>
      <c r="D57" s="841"/>
      <c r="E57" s="841"/>
      <c r="F57" s="841"/>
      <c r="G57" s="841"/>
      <c r="H57" s="841"/>
      <c r="I57" s="841"/>
      <c r="J57" s="841"/>
      <c r="K57" s="841"/>
      <c r="L57" s="841"/>
      <c r="M57" s="841"/>
      <c r="N57" s="841"/>
      <c r="O57" s="841"/>
      <c r="P57" s="842"/>
      <c r="Q57" s="916"/>
      <c r="R57" s="917"/>
      <c r="S57" s="917"/>
      <c r="T57" s="917"/>
      <c r="U57" s="917"/>
      <c r="V57" s="917"/>
      <c r="W57" s="917"/>
      <c r="X57" s="917"/>
      <c r="Y57" s="917"/>
      <c r="Z57" s="917"/>
      <c r="AA57" s="917"/>
      <c r="AB57" s="917"/>
      <c r="AC57" s="917"/>
      <c r="AD57" s="917"/>
      <c r="AE57" s="918"/>
      <c r="AF57" s="846"/>
      <c r="AG57" s="847"/>
      <c r="AH57" s="847"/>
      <c r="AI57" s="847"/>
      <c r="AJ57" s="848"/>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4"/>
      <c r="BK57" s="254"/>
      <c r="BL57" s="254"/>
      <c r="BM57" s="254"/>
      <c r="BN57" s="254"/>
      <c r="BO57" s="267"/>
      <c r="BP57" s="267"/>
      <c r="BQ57" s="264">
        <v>51</v>
      </c>
      <c r="BR57" s="265"/>
      <c r="BS57" s="853"/>
      <c r="BT57" s="854"/>
      <c r="BU57" s="854"/>
      <c r="BV57" s="854"/>
      <c r="BW57" s="854"/>
      <c r="BX57" s="854"/>
      <c r="BY57" s="854"/>
      <c r="BZ57" s="854"/>
      <c r="CA57" s="854"/>
      <c r="CB57" s="854"/>
      <c r="CC57" s="854"/>
      <c r="CD57" s="854"/>
      <c r="CE57" s="854"/>
      <c r="CF57" s="854"/>
      <c r="CG57" s="855"/>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8"/>
    </row>
    <row r="58" spans="1:131" s="249" customFormat="1" ht="26.25" customHeight="1" x14ac:dyDescent="0.15">
      <c r="A58" s="263">
        <v>31</v>
      </c>
      <c r="B58" s="840"/>
      <c r="C58" s="841"/>
      <c r="D58" s="841"/>
      <c r="E58" s="841"/>
      <c r="F58" s="841"/>
      <c r="G58" s="841"/>
      <c r="H58" s="841"/>
      <c r="I58" s="841"/>
      <c r="J58" s="841"/>
      <c r="K58" s="841"/>
      <c r="L58" s="841"/>
      <c r="M58" s="841"/>
      <c r="N58" s="841"/>
      <c r="O58" s="841"/>
      <c r="P58" s="842"/>
      <c r="Q58" s="916"/>
      <c r="R58" s="917"/>
      <c r="S58" s="917"/>
      <c r="T58" s="917"/>
      <c r="U58" s="917"/>
      <c r="V58" s="917"/>
      <c r="W58" s="917"/>
      <c r="X58" s="917"/>
      <c r="Y58" s="917"/>
      <c r="Z58" s="917"/>
      <c r="AA58" s="917"/>
      <c r="AB58" s="917"/>
      <c r="AC58" s="917"/>
      <c r="AD58" s="917"/>
      <c r="AE58" s="918"/>
      <c r="AF58" s="846"/>
      <c r="AG58" s="847"/>
      <c r="AH58" s="847"/>
      <c r="AI58" s="847"/>
      <c r="AJ58" s="848"/>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4"/>
      <c r="BK58" s="254"/>
      <c r="BL58" s="254"/>
      <c r="BM58" s="254"/>
      <c r="BN58" s="254"/>
      <c r="BO58" s="267"/>
      <c r="BP58" s="267"/>
      <c r="BQ58" s="264">
        <v>52</v>
      </c>
      <c r="BR58" s="265"/>
      <c r="BS58" s="853"/>
      <c r="BT58" s="854"/>
      <c r="BU58" s="854"/>
      <c r="BV58" s="854"/>
      <c r="BW58" s="854"/>
      <c r="BX58" s="854"/>
      <c r="BY58" s="854"/>
      <c r="BZ58" s="854"/>
      <c r="CA58" s="854"/>
      <c r="CB58" s="854"/>
      <c r="CC58" s="854"/>
      <c r="CD58" s="854"/>
      <c r="CE58" s="854"/>
      <c r="CF58" s="854"/>
      <c r="CG58" s="855"/>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8"/>
    </row>
    <row r="59" spans="1:131" s="249" customFormat="1" ht="26.25" customHeight="1" x14ac:dyDescent="0.15">
      <c r="A59" s="263">
        <v>32</v>
      </c>
      <c r="B59" s="840"/>
      <c r="C59" s="841"/>
      <c r="D59" s="841"/>
      <c r="E59" s="841"/>
      <c r="F59" s="841"/>
      <c r="G59" s="841"/>
      <c r="H59" s="841"/>
      <c r="I59" s="841"/>
      <c r="J59" s="841"/>
      <c r="K59" s="841"/>
      <c r="L59" s="841"/>
      <c r="M59" s="841"/>
      <c r="N59" s="841"/>
      <c r="O59" s="841"/>
      <c r="P59" s="842"/>
      <c r="Q59" s="916"/>
      <c r="R59" s="917"/>
      <c r="S59" s="917"/>
      <c r="T59" s="917"/>
      <c r="U59" s="917"/>
      <c r="V59" s="917"/>
      <c r="W59" s="917"/>
      <c r="X59" s="917"/>
      <c r="Y59" s="917"/>
      <c r="Z59" s="917"/>
      <c r="AA59" s="917"/>
      <c r="AB59" s="917"/>
      <c r="AC59" s="917"/>
      <c r="AD59" s="917"/>
      <c r="AE59" s="918"/>
      <c r="AF59" s="846"/>
      <c r="AG59" s="847"/>
      <c r="AH59" s="847"/>
      <c r="AI59" s="847"/>
      <c r="AJ59" s="848"/>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4"/>
      <c r="BK59" s="254"/>
      <c r="BL59" s="254"/>
      <c r="BM59" s="254"/>
      <c r="BN59" s="254"/>
      <c r="BO59" s="267"/>
      <c r="BP59" s="267"/>
      <c r="BQ59" s="264">
        <v>53</v>
      </c>
      <c r="BR59" s="265"/>
      <c r="BS59" s="853"/>
      <c r="BT59" s="854"/>
      <c r="BU59" s="854"/>
      <c r="BV59" s="854"/>
      <c r="BW59" s="854"/>
      <c r="BX59" s="854"/>
      <c r="BY59" s="854"/>
      <c r="BZ59" s="854"/>
      <c r="CA59" s="854"/>
      <c r="CB59" s="854"/>
      <c r="CC59" s="854"/>
      <c r="CD59" s="854"/>
      <c r="CE59" s="854"/>
      <c r="CF59" s="854"/>
      <c r="CG59" s="855"/>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8"/>
    </row>
    <row r="60" spans="1:131" s="249" customFormat="1" ht="26.25" customHeight="1" x14ac:dyDescent="0.15">
      <c r="A60" s="263">
        <v>33</v>
      </c>
      <c r="B60" s="840"/>
      <c r="C60" s="841"/>
      <c r="D60" s="841"/>
      <c r="E60" s="841"/>
      <c r="F60" s="841"/>
      <c r="G60" s="841"/>
      <c r="H60" s="841"/>
      <c r="I60" s="841"/>
      <c r="J60" s="841"/>
      <c r="K60" s="841"/>
      <c r="L60" s="841"/>
      <c r="M60" s="841"/>
      <c r="N60" s="841"/>
      <c r="O60" s="841"/>
      <c r="P60" s="842"/>
      <c r="Q60" s="916"/>
      <c r="R60" s="917"/>
      <c r="S60" s="917"/>
      <c r="T60" s="917"/>
      <c r="U60" s="917"/>
      <c r="V60" s="917"/>
      <c r="W60" s="917"/>
      <c r="X60" s="917"/>
      <c r="Y60" s="917"/>
      <c r="Z60" s="917"/>
      <c r="AA60" s="917"/>
      <c r="AB60" s="917"/>
      <c r="AC60" s="917"/>
      <c r="AD60" s="917"/>
      <c r="AE60" s="918"/>
      <c r="AF60" s="846"/>
      <c r="AG60" s="847"/>
      <c r="AH60" s="847"/>
      <c r="AI60" s="847"/>
      <c r="AJ60" s="848"/>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4"/>
      <c r="BK60" s="254"/>
      <c r="BL60" s="254"/>
      <c r="BM60" s="254"/>
      <c r="BN60" s="254"/>
      <c r="BO60" s="267"/>
      <c r="BP60" s="267"/>
      <c r="BQ60" s="264">
        <v>54</v>
      </c>
      <c r="BR60" s="265"/>
      <c r="BS60" s="853"/>
      <c r="BT60" s="854"/>
      <c r="BU60" s="854"/>
      <c r="BV60" s="854"/>
      <c r="BW60" s="854"/>
      <c r="BX60" s="854"/>
      <c r="BY60" s="854"/>
      <c r="BZ60" s="854"/>
      <c r="CA60" s="854"/>
      <c r="CB60" s="854"/>
      <c r="CC60" s="854"/>
      <c r="CD60" s="854"/>
      <c r="CE60" s="854"/>
      <c r="CF60" s="854"/>
      <c r="CG60" s="855"/>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8"/>
    </row>
    <row r="61" spans="1:131" s="249" customFormat="1" ht="26.25" customHeight="1" thickBot="1" x14ac:dyDescent="0.2">
      <c r="A61" s="263">
        <v>34</v>
      </c>
      <c r="B61" s="840"/>
      <c r="C61" s="841"/>
      <c r="D61" s="841"/>
      <c r="E61" s="841"/>
      <c r="F61" s="841"/>
      <c r="G61" s="841"/>
      <c r="H61" s="841"/>
      <c r="I61" s="841"/>
      <c r="J61" s="841"/>
      <c r="K61" s="841"/>
      <c r="L61" s="841"/>
      <c r="M61" s="841"/>
      <c r="N61" s="841"/>
      <c r="O61" s="841"/>
      <c r="P61" s="842"/>
      <c r="Q61" s="916"/>
      <c r="R61" s="917"/>
      <c r="S61" s="917"/>
      <c r="T61" s="917"/>
      <c r="U61" s="917"/>
      <c r="V61" s="917"/>
      <c r="W61" s="917"/>
      <c r="X61" s="917"/>
      <c r="Y61" s="917"/>
      <c r="Z61" s="917"/>
      <c r="AA61" s="917"/>
      <c r="AB61" s="917"/>
      <c r="AC61" s="917"/>
      <c r="AD61" s="917"/>
      <c r="AE61" s="918"/>
      <c r="AF61" s="846"/>
      <c r="AG61" s="847"/>
      <c r="AH61" s="847"/>
      <c r="AI61" s="847"/>
      <c r="AJ61" s="848"/>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4"/>
      <c r="BK61" s="254"/>
      <c r="BL61" s="254"/>
      <c r="BM61" s="254"/>
      <c r="BN61" s="254"/>
      <c r="BO61" s="267"/>
      <c r="BP61" s="267"/>
      <c r="BQ61" s="264">
        <v>55</v>
      </c>
      <c r="BR61" s="265"/>
      <c r="BS61" s="853"/>
      <c r="BT61" s="854"/>
      <c r="BU61" s="854"/>
      <c r="BV61" s="854"/>
      <c r="BW61" s="854"/>
      <c r="BX61" s="854"/>
      <c r="BY61" s="854"/>
      <c r="BZ61" s="854"/>
      <c r="CA61" s="854"/>
      <c r="CB61" s="854"/>
      <c r="CC61" s="854"/>
      <c r="CD61" s="854"/>
      <c r="CE61" s="854"/>
      <c r="CF61" s="854"/>
      <c r="CG61" s="855"/>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8"/>
    </row>
    <row r="62" spans="1:131" s="249" customFormat="1" ht="26.25" customHeight="1" x14ac:dyDescent="0.15">
      <c r="A62" s="263">
        <v>35</v>
      </c>
      <c r="B62" s="840"/>
      <c r="C62" s="841"/>
      <c r="D62" s="841"/>
      <c r="E62" s="841"/>
      <c r="F62" s="841"/>
      <c r="G62" s="841"/>
      <c r="H62" s="841"/>
      <c r="I62" s="841"/>
      <c r="J62" s="841"/>
      <c r="K62" s="841"/>
      <c r="L62" s="841"/>
      <c r="M62" s="841"/>
      <c r="N62" s="841"/>
      <c r="O62" s="841"/>
      <c r="P62" s="842"/>
      <c r="Q62" s="916"/>
      <c r="R62" s="917"/>
      <c r="S62" s="917"/>
      <c r="T62" s="917"/>
      <c r="U62" s="917"/>
      <c r="V62" s="917"/>
      <c r="W62" s="917"/>
      <c r="X62" s="917"/>
      <c r="Y62" s="917"/>
      <c r="Z62" s="917"/>
      <c r="AA62" s="917"/>
      <c r="AB62" s="917"/>
      <c r="AC62" s="917"/>
      <c r="AD62" s="917"/>
      <c r="AE62" s="918"/>
      <c r="AF62" s="846"/>
      <c r="AG62" s="847"/>
      <c r="AH62" s="847"/>
      <c r="AI62" s="847"/>
      <c r="AJ62" s="848"/>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420</v>
      </c>
      <c r="BK62" s="889"/>
      <c r="BL62" s="889"/>
      <c r="BM62" s="889"/>
      <c r="BN62" s="890"/>
      <c r="BO62" s="267"/>
      <c r="BP62" s="267"/>
      <c r="BQ62" s="264">
        <v>56</v>
      </c>
      <c r="BR62" s="265"/>
      <c r="BS62" s="853"/>
      <c r="BT62" s="854"/>
      <c r="BU62" s="854"/>
      <c r="BV62" s="854"/>
      <c r="BW62" s="854"/>
      <c r="BX62" s="854"/>
      <c r="BY62" s="854"/>
      <c r="BZ62" s="854"/>
      <c r="CA62" s="854"/>
      <c r="CB62" s="854"/>
      <c r="CC62" s="854"/>
      <c r="CD62" s="854"/>
      <c r="CE62" s="854"/>
      <c r="CF62" s="854"/>
      <c r="CG62" s="855"/>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8"/>
    </row>
    <row r="63" spans="1:131" s="249" customFormat="1" ht="26.25" customHeight="1" thickBot="1" x14ac:dyDescent="0.2">
      <c r="A63" s="266" t="s">
        <v>397</v>
      </c>
      <c r="B63" s="873" t="s">
        <v>421</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2378</v>
      </c>
      <c r="AG63" s="925"/>
      <c r="AH63" s="925"/>
      <c r="AI63" s="925"/>
      <c r="AJ63" s="926"/>
      <c r="AK63" s="927"/>
      <c r="AL63" s="922"/>
      <c r="AM63" s="922"/>
      <c r="AN63" s="922"/>
      <c r="AO63" s="922"/>
      <c r="AP63" s="925">
        <v>15382</v>
      </c>
      <c r="AQ63" s="925"/>
      <c r="AR63" s="925"/>
      <c r="AS63" s="925"/>
      <c r="AT63" s="925"/>
      <c r="AU63" s="925">
        <v>12401</v>
      </c>
      <c r="AV63" s="925"/>
      <c r="AW63" s="925"/>
      <c r="AX63" s="925"/>
      <c r="AY63" s="925"/>
      <c r="AZ63" s="929"/>
      <c r="BA63" s="929"/>
      <c r="BB63" s="929"/>
      <c r="BC63" s="929"/>
      <c r="BD63" s="929"/>
      <c r="BE63" s="930"/>
      <c r="BF63" s="930"/>
      <c r="BG63" s="930"/>
      <c r="BH63" s="930"/>
      <c r="BI63" s="931"/>
      <c r="BJ63" s="932" t="s">
        <v>231</v>
      </c>
      <c r="BK63" s="933"/>
      <c r="BL63" s="933"/>
      <c r="BM63" s="933"/>
      <c r="BN63" s="934"/>
      <c r="BO63" s="267"/>
      <c r="BP63" s="267"/>
      <c r="BQ63" s="264">
        <v>57</v>
      </c>
      <c r="BR63" s="265"/>
      <c r="BS63" s="853"/>
      <c r="BT63" s="854"/>
      <c r="BU63" s="854"/>
      <c r="BV63" s="854"/>
      <c r="BW63" s="854"/>
      <c r="BX63" s="854"/>
      <c r="BY63" s="854"/>
      <c r="BZ63" s="854"/>
      <c r="CA63" s="854"/>
      <c r="CB63" s="854"/>
      <c r="CC63" s="854"/>
      <c r="CD63" s="854"/>
      <c r="CE63" s="854"/>
      <c r="CF63" s="854"/>
      <c r="CG63" s="855"/>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3"/>
      <c r="BT64" s="854"/>
      <c r="BU64" s="854"/>
      <c r="BV64" s="854"/>
      <c r="BW64" s="854"/>
      <c r="BX64" s="854"/>
      <c r="BY64" s="854"/>
      <c r="BZ64" s="854"/>
      <c r="CA64" s="854"/>
      <c r="CB64" s="854"/>
      <c r="CC64" s="854"/>
      <c r="CD64" s="854"/>
      <c r="CE64" s="854"/>
      <c r="CF64" s="854"/>
      <c r="CG64" s="855"/>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3"/>
      <c r="BT65" s="854"/>
      <c r="BU65" s="854"/>
      <c r="BV65" s="854"/>
      <c r="BW65" s="854"/>
      <c r="BX65" s="854"/>
      <c r="BY65" s="854"/>
      <c r="BZ65" s="854"/>
      <c r="CA65" s="854"/>
      <c r="CB65" s="854"/>
      <c r="CC65" s="854"/>
      <c r="CD65" s="854"/>
      <c r="CE65" s="854"/>
      <c r="CF65" s="854"/>
      <c r="CG65" s="855"/>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5" t="s">
        <v>427</v>
      </c>
      <c r="AG66" s="896"/>
      <c r="AH66" s="896"/>
      <c r="AI66" s="896"/>
      <c r="AJ66" s="936"/>
      <c r="AK66" s="803" t="s">
        <v>428</v>
      </c>
      <c r="AL66" s="827"/>
      <c r="AM66" s="827"/>
      <c r="AN66" s="827"/>
      <c r="AO66" s="828"/>
      <c r="AP66" s="803" t="s">
        <v>407</v>
      </c>
      <c r="AQ66" s="804"/>
      <c r="AR66" s="804"/>
      <c r="AS66" s="804"/>
      <c r="AT66" s="805"/>
      <c r="AU66" s="803" t="s">
        <v>429</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7"/>
      <c r="AG67" s="899"/>
      <c r="AH67" s="899"/>
      <c r="AI67" s="899"/>
      <c r="AJ67" s="938"/>
      <c r="AK67" s="939"/>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8"/>
    </row>
    <row r="68" spans="1:131" s="249" customFormat="1" ht="26.25" customHeight="1" thickTop="1" x14ac:dyDescent="0.15">
      <c r="A68" s="260">
        <v>1</v>
      </c>
      <c r="B68" s="952" t="s">
        <v>598</v>
      </c>
      <c r="C68" s="953"/>
      <c r="D68" s="953"/>
      <c r="E68" s="953"/>
      <c r="F68" s="953"/>
      <c r="G68" s="953"/>
      <c r="H68" s="953"/>
      <c r="I68" s="953"/>
      <c r="J68" s="953"/>
      <c r="K68" s="953"/>
      <c r="L68" s="953"/>
      <c r="M68" s="953"/>
      <c r="N68" s="953"/>
      <c r="O68" s="953"/>
      <c r="P68" s="954"/>
      <c r="Q68" s="955">
        <v>547</v>
      </c>
      <c r="R68" s="949"/>
      <c r="S68" s="949"/>
      <c r="T68" s="949"/>
      <c r="U68" s="949"/>
      <c r="V68" s="949">
        <v>519</v>
      </c>
      <c r="W68" s="949"/>
      <c r="X68" s="949"/>
      <c r="Y68" s="949"/>
      <c r="Z68" s="949"/>
      <c r="AA68" s="949">
        <v>28</v>
      </c>
      <c r="AB68" s="949"/>
      <c r="AC68" s="949"/>
      <c r="AD68" s="949"/>
      <c r="AE68" s="949"/>
      <c r="AF68" s="949">
        <v>28</v>
      </c>
      <c r="AG68" s="949"/>
      <c r="AH68" s="949"/>
      <c r="AI68" s="949"/>
      <c r="AJ68" s="949"/>
      <c r="AK68" s="949" t="s">
        <v>589</v>
      </c>
      <c r="AL68" s="949"/>
      <c r="AM68" s="949"/>
      <c r="AN68" s="949"/>
      <c r="AO68" s="949"/>
      <c r="AP68" s="949">
        <v>10</v>
      </c>
      <c r="AQ68" s="949"/>
      <c r="AR68" s="949"/>
      <c r="AS68" s="949"/>
      <c r="AT68" s="949"/>
      <c r="AU68" s="949">
        <v>1</v>
      </c>
      <c r="AV68" s="949"/>
      <c r="AW68" s="949"/>
      <c r="AX68" s="949"/>
      <c r="AY68" s="949"/>
      <c r="AZ68" s="950"/>
      <c r="BA68" s="950"/>
      <c r="BB68" s="950"/>
      <c r="BC68" s="950"/>
      <c r="BD68" s="951"/>
      <c r="BE68" s="267"/>
      <c r="BF68" s="267"/>
      <c r="BG68" s="267"/>
      <c r="BH68" s="267"/>
      <c r="BI68" s="267"/>
      <c r="BJ68" s="267"/>
      <c r="BK68" s="267"/>
      <c r="BL68" s="267"/>
      <c r="BM68" s="267"/>
      <c r="BN68" s="267"/>
      <c r="BO68" s="267"/>
      <c r="BP68" s="267"/>
      <c r="BQ68" s="264">
        <v>62</v>
      </c>
      <c r="BR68" s="269"/>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8"/>
    </row>
    <row r="69" spans="1:131" s="249" customFormat="1" ht="26.25" customHeight="1" x14ac:dyDescent="0.15">
      <c r="A69" s="263">
        <v>2</v>
      </c>
      <c r="B69" s="956" t="s">
        <v>599</v>
      </c>
      <c r="C69" s="957"/>
      <c r="D69" s="957"/>
      <c r="E69" s="957"/>
      <c r="F69" s="957"/>
      <c r="G69" s="957"/>
      <c r="H69" s="957"/>
      <c r="I69" s="957"/>
      <c r="J69" s="957"/>
      <c r="K69" s="957"/>
      <c r="L69" s="957"/>
      <c r="M69" s="957"/>
      <c r="N69" s="957"/>
      <c r="O69" s="957"/>
      <c r="P69" s="958"/>
      <c r="Q69" s="959">
        <v>1807</v>
      </c>
      <c r="R69" s="914"/>
      <c r="S69" s="914"/>
      <c r="T69" s="914"/>
      <c r="U69" s="914"/>
      <c r="V69" s="914">
        <v>1664</v>
      </c>
      <c r="W69" s="914"/>
      <c r="X69" s="914"/>
      <c r="Y69" s="914"/>
      <c r="Z69" s="914"/>
      <c r="AA69" s="914">
        <v>143</v>
      </c>
      <c r="AB69" s="914"/>
      <c r="AC69" s="914"/>
      <c r="AD69" s="914"/>
      <c r="AE69" s="914"/>
      <c r="AF69" s="914">
        <v>143</v>
      </c>
      <c r="AG69" s="914"/>
      <c r="AH69" s="914"/>
      <c r="AI69" s="914"/>
      <c r="AJ69" s="914"/>
      <c r="AK69" s="914" t="s">
        <v>589</v>
      </c>
      <c r="AL69" s="914"/>
      <c r="AM69" s="914"/>
      <c r="AN69" s="914"/>
      <c r="AO69" s="914"/>
      <c r="AP69" s="914">
        <v>1088</v>
      </c>
      <c r="AQ69" s="914"/>
      <c r="AR69" s="914"/>
      <c r="AS69" s="914"/>
      <c r="AT69" s="914"/>
      <c r="AU69" s="914">
        <v>480</v>
      </c>
      <c r="AV69" s="914"/>
      <c r="AW69" s="914"/>
      <c r="AX69" s="914"/>
      <c r="AY69" s="914"/>
      <c r="AZ69" s="960"/>
      <c r="BA69" s="960"/>
      <c r="BB69" s="960"/>
      <c r="BC69" s="960"/>
      <c r="BD69" s="961"/>
      <c r="BE69" s="267"/>
      <c r="BF69" s="267"/>
      <c r="BG69" s="267"/>
      <c r="BH69" s="267"/>
      <c r="BI69" s="267"/>
      <c r="BJ69" s="267"/>
      <c r="BK69" s="267"/>
      <c r="BL69" s="267"/>
      <c r="BM69" s="267"/>
      <c r="BN69" s="267"/>
      <c r="BO69" s="267"/>
      <c r="BP69" s="267"/>
      <c r="BQ69" s="264">
        <v>63</v>
      </c>
      <c r="BR69" s="269"/>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8"/>
    </row>
    <row r="70" spans="1:131" s="249" customFormat="1" ht="26.25" customHeight="1" x14ac:dyDescent="0.15">
      <c r="A70" s="263">
        <v>3</v>
      </c>
      <c r="B70" s="956" t="s">
        <v>600</v>
      </c>
      <c r="C70" s="957"/>
      <c r="D70" s="957"/>
      <c r="E70" s="957"/>
      <c r="F70" s="957"/>
      <c r="G70" s="957"/>
      <c r="H70" s="957"/>
      <c r="I70" s="957"/>
      <c r="J70" s="957"/>
      <c r="K70" s="957"/>
      <c r="L70" s="957"/>
      <c r="M70" s="957"/>
      <c r="N70" s="957"/>
      <c r="O70" s="957"/>
      <c r="P70" s="958"/>
      <c r="Q70" s="959">
        <v>264</v>
      </c>
      <c r="R70" s="914"/>
      <c r="S70" s="914"/>
      <c r="T70" s="914"/>
      <c r="U70" s="914"/>
      <c r="V70" s="914">
        <v>227</v>
      </c>
      <c r="W70" s="914"/>
      <c r="X70" s="914"/>
      <c r="Y70" s="914"/>
      <c r="Z70" s="914"/>
      <c r="AA70" s="914">
        <v>36</v>
      </c>
      <c r="AB70" s="914"/>
      <c r="AC70" s="914"/>
      <c r="AD70" s="914"/>
      <c r="AE70" s="914"/>
      <c r="AF70" s="914">
        <v>36</v>
      </c>
      <c r="AG70" s="914"/>
      <c r="AH70" s="914"/>
      <c r="AI70" s="914"/>
      <c r="AJ70" s="914"/>
      <c r="AK70" s="914" t="s">
        <v>589</v>
      </c>
      <c r="AL70" s="914"/>
      <c r="AM70" s="914"/>
      <c r="AN70" s="914"/>
      <c r="AO70" s="914"/>
      <c r="AP70" s="914" t="s">
        <v>589</v>
      </c>
      <c r="AQ70" s="914"/>
      <c r="AR70" s="914"/>
      <c r="AS70" s="914"/>
      <c r="AT70" s="914"/>
      <c r="AU70" s="914" t="s">
        <v>589</v>
      </c>
      <c r="AV70" s="914"/>
      <c r="AW70" s="914"/>
      <c r="AX70" s="914"/>
      <c r="AY70" s="914"/>
      <c r="AZ70" s="960"/>
      <c r="BA70" s="960"/>
      <c r="BB70" s="960"/>
      <c r="BC70" s="960"/>
      <c r="BD70" s="961"/>
      <c r="BE70" s="267"/>
      <c r="BF70" s="267"/>
      <c r="BG70" s="267"/>
      <c r="BH70" s="267"/>
      <c r="BI70" s="267"/>
      <c r="BJ70" s="267"/>
      <c r="BK70" s="267"/>
      <c r="BL70" s="267"/>
      <c r="BM70" s="267"/>
      <c r="BN70" s="267"/>
      <c r="BO70" s="267"/>
      <c r="BP70" s="267"/>
      <c r="BQ70" s="264">
        <v>64</v>
      </c>
      <c r="BR70" s="269"/>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8"/>
    </row>
    <row r="71" spans="1:131" s="249" customFormat="1" ht="26.25" customHeight="1" x14ac:dyDescent="0.15">
      <c r="A71" s="263">
        <v>4</v>
      </c>
      <c r="B71" s="956" t="s">
        <v>601</v>
      </c>
      <c r="C71" s="957"/>
      <c r="D71" s="957"/>
      <c r="E71" s="957"/>
      <c r="F71" s="957"/>
      <c r="G71" s="957"/>
      <c r="H71" s="957"/>
      <c r="I71" s="957"/>
      <c r="J71" s="957"/>
      <c r="K71" s="957"/>
      <c r="L71" s="957"/>
      <c r="M71" s="957"/>
      <c r="N71" s="957"/>
      <c r="O71" s="957"/>
      <c r="P71" s="958"/>
      <c r="Q71" s="959">
        <v>261826</v>
      </c>
      <c r="R71" s="914"/>
      <c r="S71" s="914"/>
      <c r="T71" s="914"/>
      <c r="U71" s="914"/>
      <c r="V71" s="914">
        <v>245795</v>
      </c>
      <c r="W71" s="914"/>
      <c r="X71" s="914"/>
      <c r="Y71" s="914"/>
      <c r="Z71" s="914"/>
      <c r="AA71" s="914">
        <v>16031</v>
      </c>
      <c r="AB71" s="914"/>
      <c r="AC71" s="914"/>
      <c r="AD71" s="914"/>
      <c r="AE71" s="914"/>
      <c r="AF71" s="914">
        <v>16031</v>
      </c>
      <c r="AG71" s="914"/>
      <c r="AH71" s="914"/>
      <c r="AI71" s="914"/>
      <c r="AJ71" s="914"/>
      <c r="AK71" s="914" t="s">
        <v>589</v>
      </c>
      <c r="AL71" s="914"/>
      <c r="AM71" s="914"/>
      <c r="AN71" s="914"/>
      <c r="AO71" s="914"/>
      <c r="AP71" s="914" t="s">
        <v>589</v>
      </c>
      <c r="AQ71" s="914"/>
      <c r="AR71" s="914"/>
      <c r="AS71" s="914"/>
      <c r="AT71" s="914"/>
      <c r="AU71" s="914" t="s">
        <v>589</v>
      </c>
      <c r="AV71" s="914"/>
      <c r="AW71" s="914"/>
      <c r="AX71" s="914"/>
      <c r="AY71" s="914"/>
      <c r="AZ71" s="960"/>
      <c r="BA71" s="960"/>
      <c r="BB71" s="960"/>
      <c r="BC71" s="960"/>
      <c r="BD71" s="961"/>
      <c r="BE71" s="267"/>
      <c r="BF71" s="267"/>
      <c r="BG71" s="267"/>
      <c r="BH71" s="267"/>
      <c r="BI71" s="267"/>
      <c r="BJ71" s="267"/>
      <c r="BK71" s="267"/>
      <c r="BL71" s="267"/>
      <c r="BM71" s="267"/>
      <c r="BN71" s="267"/>
      <c r="BO71" s="267"/>
      <c r="BP71" s="267"/>
      <c r="BQ71" s="264">
        <v>65</v>
      </c>
      <c r="BR71" s="269"/>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8"/>
    </row>
    <row r="72" spans="1:131" s="249" customFormat="1" ht="26.25" customHeight="1" x14ac:dyDescent="0.15">
      <c r="A72" s="263">
        <v>5</v>
      </c>
      <c r="B72" s="956" t="s">
        <v>602</v>
      </c>
      <c r="C72" s="957"/>
      <c r="D72" s="957"/>
      <c r="E72" s="957"/>
      <c r="F72" s="957"/>
      <c r="G72" s="957"/>
      <c r="H72" s="957"/>
      <c r="I72" s="957"/>
      <c r="J72" s="957"/>
      <c r="K72" s="957"/>
      <c r="L72" s="957"/>
      <c r="M72" s="957"/>
      <c r="N72" s="957"/>
      <c r="O72" s="957"/>
      <c r="P72" s="958"/>
      <c r="Q72" s="959">
        <v>116</v>
      </c>
      <c r="R72" s="914"/>
      <c r="S72" s="914"/>
      <c r="T72" s="914"/>
      <c r="U72" s="914"/>
      <c r="V72" s="914">
        <v>72</v>
      </c>
      <c r="W72" s="914"/>
      <c r="X72" s="914"/>
      <c r="Y72" s="914"/>
      <c r="Z72" s="914"/>
      <c r="AA72" s="914">
        <v>44</v>
      </c>
      <c r="AB72" s="914"/>
      <c r="AC72" s="914"/>
      <c r="AD72" s="914"/>
      <c r="AE72" s="914"/>
      <c r="AF72" s="914">
        <v>44</v>
      </c>
      <c r="AG72" s="914"/>
      <c r="AH72" s="914"/>
      <c r="AI72" s="914"/>
      <c r="AJ72" s="914"/>
      <c r="AK72" s="914">
        <v>23</v>
      </c>
      <c r="AL72" s="914"/>
      <c r="AM72" s="914"/>
      <c r="AN72" s="914"/>
      <c r="AO72" s="914"/>
      <c r="AP72" s="914" t="s">
        <v>589</v>
      </c>
      <c r="AQ72" s="914"/>
      <c r="AR72" s="914"/>
      <c r="AS72" s="914"/>
      <c r="AT72" s="914"/>
      <c r="AU72" s="914" t="s">
        <v>589</v>
      </c>
      <c r="AV72" s="914"/>
      <c r="AW72" s="914"/>
      <c r="AX72" s="914"/>
      <c r="AY72" s="914"/>
      <c r="AZ72" s="960" t="s">
        <v>605</v>
      </c>
      <c r="BA72" s="960"/>
      <c r="BB72" s="960"/>
      <c r="BC72" s="960"/>
      <c r="BD72" s="961"/>
      <c r="BE72" s="267"/>
      <c r="BF72" s="267"/>
      <c r="BG72" s="267"/>
      <c r="BH72" s="267"/>
      <c r="BI72" s="267"/>
      <c r="BJ72" s="267"/>
      <c r="BK72" s="267"/>
      <c r="BL72" s="267"/>
      <c r="BM72" s="267"/>
      <c r="BN72" s="267"/>
      <c r="BO72" s="267"/>
      <c r="BP72" s="267"/>
      <c r="BQ72" s="264">
        <v>66</v>
      </c>
      <c r="BR72" s="269"/>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8"/>
    </row>
    <row r="73" spans="1:131" s="249" customFormat="1" ht="26.25" customHeight="1" x14ac:dyDescent="0.15">
      <c r="A73" s="263">
        <v>6</v>
      </c>
      <c r="B73" s="956" t="s">
        <v>603</v>
      </c>
      <c r="C73" s="957"/>
      <c r="D73" s="957"/>
      <c r="E73" s="957"/>
      <c r="F73" s="957"/>
      <c r="G73" s="957"/>
      <c r="H73" s="957"/>
      <c r="I73" s="957"/>
      <c r="J73" s="957"/>
      <c r="K73" s="957"/>
      <c r="L73" s="957"/>
      <c r="M73" s="957"/>
      <c r="N73" s="957"/>
      <c r="O73" s="957"/>
      <c r="P73" s="958"/>
      <c r="Q73" s="959">
        <v>73</v>
      </c>
      <c r="R73" s="914"/>
      <c r="S73" s="914"/>
      <c r="T73" s="914"/>
      <c r="U73" s="914"/>
      <c r="V73" s="914">
        <v>69</v>
      </c>
      <c r="W73" s="914"/>
      <c r="X73" s="914"/>
      <c r="Y73" s="914"/>
      <c r="Z73" s="914"/>
      <c r="AA73" s="914">
        <v>4</v>
      </c>
      <c r="AB73" s="914"/>
      <c r="AC73" s="914"/>
      <c r="AD73" s="914"/>
      <c r="AE73" s="914"/>
      <c r="AF73" s="914">
        <v>4</v>
      </c>
      <c r="AG73" s="914"/>
      <c r="AH73" s="914"/>
      <c r="AI73" s="914"/>
      <c r="AJ73" s="914"/>
      <c r="AK73" s="914" t="s">
        <v>589</v>
      </c>
      <c r="AL73" s="914"/>
      <c r="AM73" s="914"/>
      <c r="AN73" s="914"/>
      <c r="AO73" s="914"/>
      <c r="AP73" s="914" t="s">
        <v>589</v>
      </c>
      <c r="AQ73" s="914"/>
      <c r="AR73" s="914"/>
      <c r="AS73" s="914"/>
      <c r="AT73" s="914"/>
      <c r="AU73" s="914" t="s">
        <v>589</v>
      </c>
      <c r="AV73" s="914"/>
      <c r="AW73" s="914"/>
      <c r="AX73" s="914"/>
      <c r="AY73" s="914"/>
      <c r="AZ73" s="960"/>
      <c r="BA73" s="960"/>
      <c r="BB73" s="960"/>
      <c r="BC73" s="960"/>
      <c r="BD73" s="961"/>
      <c r="BE73" s="267"/>
      <c r="BF73" s="267"/>
      <c r="BG73" s="267"/>
      <c r="BH73" s="267"/>
      <c r="BI73" s="267"/>
      <c r="BJ73" s="267"/>
      <c r="BK73" s="267"/>
      <c r="BL73" s="267"/>
      <c r="BM73" s="267"/>
      <c r="BN73" s="267"/>
      <c r="BO73" s="267"/>
      <c r="BP73" s="267"/>
      <c r="BQ73" s="264">
        <v>67</v>
      </c>
      <c r="BR73" s="269"/>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8"/>
    </row>
    <row r="74" spans="1:131" s="249" customFormat="1" ht="26.25" customHeight="1" x14ac:dyDescent="0.15">
      <c r="A74" s="263">
        <v>7</v>
      </c>
      <c r="B74" s="956" t="s">
        <v>604</v>
      </c>
      <c r="C74" s="957"/>
      <c r="D74" s="957"/>
      <c r="E74" s="957"/>
      <c r="F74" s="957"/>
      <c r="G74" s="957"/>
      <c r="H74" s="957"/>
      <c r="I74" s="957"/>
      <c r="J74" s="957"/>
      <c r="K74" s="957"/>
      <c r="L74" s="957"/>
      <c r="M74" s="957"/>
      <c r="N74" s="957"/>
      <c r="O74" s="957"/>
      <c r="P74" s="958"/>
      <c r="Q74" s="959">
        <v>7622</v>
      </c>
      <c r="R74" s="914"/>
      <c r="S74" s="914"/>
      <c r="T74" s="914"/>
      <c r="U74" s="914"/>
      <c r="V74" s="914">
        <v>7593</v>
      </c>
      <c r="W74" s="914"/>
      <c r="X74" s="914"/>
      <c r="Y74" s="914"/>
      <c r="Z74" s="914"/>
      <c r="AA74" s="914">
        <v>29</v>
      </c>
      <c r="AB74" s="914"/>
      <c r="AC74" s="914"/>
      <c r="AD74" s="914"/>
      <c r="AE74" s="914"/>
      <c r="AF74" s="914">
        <v>29</v>
      </c>
      <c r="AG74" s="914"/>
      <c r="AH74" s="914"/>
      <c r="AI74" s="914"/>
      <c r="AJ74" s="914"/>
      <c r="AK74" s="914">
        <v>790</v>
      </c>
      <c r="AL74" s="914"/>
      <c r="AM74" s="914"/>
      <c r="AN74" s="914"/>
      <c r="AO74" s="914"/>
      <c r="AP74" s="914" t="s">
        <v>589</v>
      </c>
      <c r="AQ74" s="914"/>
      <c r="AR74" s="914"/>
      <c r="AS74" s="914"/>
      <c r="AT74" s="914"/>
      <c r="AU74" s="914" t="s">
        <v>589</v>
      </c>
      <c r="AV74" s="914"/>
      <c r="AW74" s="914"/>
      <c r="AX74" s="914"/>
      <c r="AY74" s="914"/>
      <c r="AZ74" s="960" t="s">
        <v>606</v>
      </c>
      <c r="BA74" s="960"/>
      <c r="BB74" s="960"/>
      <c r="BC74" s="960"/>
      <c r="BD74" s="961"/>
      <c r="BE74" s="267"/>
      <c r="BF74" s="267"/>
      <c r="BG74" s="267"/>
      <c r="BH74" s="267"/>
      <c r="BI74" s="267"/>
      <c r="BJ74" s="267"/>
      <c r="BK74" s="267"/>
      <c r="BL74" s="267"/>
      <c r="BM74" s="267"/>
      <c r="BN74" s="267"/>
      <c r="BO74" s="267"/>
      <c r="BP74" s="267"/>
      <c r="BQ74" s="264">
        <v>68</v>
      </c>
      <c r="BR74" s="269"/>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8"/>
    </row>
    <row r="75" spans="1:131" s="249" customFormat="1" ht="26.25" customHeight="1" x14ac:dyDescent="0.15">
      <c r="A75" s="263">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7"/>
      <c r="BF75" s="267"/>
      <c r="BG75" s="267"/>
      <c r="BH75" s="267"/>
      <c r="BI75" s="267"/>
      <c r="BJ75" s="267"/>
      <c r="BK75" s="267"/>
      <c r="BL75" s="267"/>
      <c r="BM75" s="267"/>
      <c r="BN75" s="267"/>
      <c r="BO75" s="267"/>
      <c r="BP75" s="267"/>
      <c r="BQ75" s="264">
        <v>69</v>
      </c>
      <c r="BR75" s="269"/>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8"/>
    </row>
    <row r="76" spans="1:131" s="249" customFormat="1" ht="26.25" customHeight="1" x14ac:dyDescent="0.15">
      <c r="A76" s="263">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7"/>
      <c r="BF76" s="267"/>
      <c r="BG76" s="267"/>
      <c r="BH76" s="267"/>
      <c r="BI76" s="267"/>
      <c r="BJ76" s="267"/>
      <c r="BK76" s="267"/>
      <c r="BL76" s="267"/>
      <c r="BM76" s="267"/>
      <c r="BN76" s="267"/>
      <c r="BO76" s="267"/>
      <c r="BP76" s="267"/>
      <c r="BQ76" s="264">
        <v>70</v>
      </c>
      <c r="BR76" s="269"/>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8"/>
    </row>
    <row r="77" spans="1:131" s="249" customFormat="1" ht="26.25" customHeight="1" x14ac:dyDescent="0.15">
      <c r="A77" s="263">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7"/>
      <c r="BF77" s="267"/>
      <c r="BG77" s="267"/>
      <c r="BH77" s="267"/>
      <c r="BI77" s="267"/>
      <c r="BJ77" s="267"/>
      <c r="BK77" s="267"/>
      <c r="BL77" s="267"/>
      <c r="BM77" s="267"/>
      <c r="BN77" s="267"/>
      <c r="BO77" s="267"/>
      <c r="BP77" s="267"/>
      <c r="BQ77" s="264">
        <v>71</v>
      </c>
      <c r="BR77" s="269"/>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8"/>
    </row>
    <row r="78" spans="1:131" s="249" customFormat="1" ht="26.25" customHeight="1" x14ac:dyDescent="0.15">
      <c r="A78" s="263">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7"/>
      <c r="BF78" s="267"/>
      <c r="BG78" s="267"/>
      <c r="BH78" s="267"/>
      <c r="BI78" s="267"/>
      <c r="BJ78" s="270"/>
      <c r="BK78" s="270"/>
      <c r="BL78" s="270"/>
      <c r="BM78" s="270"/>
      <c r="BN78" s="270"/>
      <c r="BO78" s="267"/>
      <c r="BP78" s="267"/>
      <c r="BQ78" s="264">
        <v>72</v>
      </c>
      <c r="BR78" s="269"/>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8"/>
    </row>
    <row r="79" spans="1:131" s="249" customFormat="1" ht="26.25" customHeight="1" x14ac:dyDescent="0.15">
      <c r="A79" s="263">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7"/>
      <c r="BF79" s="267"/>
      <c r="BG79" s="267"/>
      <c r="BH79" s="267"/>
      <c r="BI79" s="267"/>
      <c r="BJ79" s="270"/>
      <c r="BK79" s="270"/>
      <c r="BL79" s="270"/>
      <c r="BM79" s="270"/>
      <c r="BN79" s="270"/>
      <c r="BO79" s="267"/>
      <c r="BP79" s="267"/>
      <c r="BQ79" s="264">
        <v>73</v>
      </c>
      <c r="BR79" s="269"/>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8"/>
    </row>
    <row r="80" spans="1:131" s="249" customFormat="1" ht="26.25" customHeight="1" x14ac:dyDescent="0.15">
      <c r="A80" s="263">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7"/>
      <c r="BF80" s="267"/>
      <c r="BG80" s="267"/>
      <c r="BH80" s="267"/>
      <c r="BI80" s="267"/>
      <c r="BJ80" s="267"/>
      <c r="BK80" s="267"/>
      <c r="BL80" s="267"/>
      <c r="BM80" s="267"/>
      <c r="BN80" s="267"/>
      <c r="BO80" s="267"/>
      <c r="BP80" s="267"/>
      <c r="BQ80" s="264">
        <v>74</v>
      </c>
      <c r="BR80" s="269"/>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8"/>
    </row>
    <row r="81" spans="1:131" s="249" customFormat="1" ht="26.25" customHeight="1" x14ac:dyDescent="0.15">
      <c r="A81" s="263">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7"/>
      <c r="BF81" s="267"/>
      <c r="BG81" s="267"/>
      <c r="BH81" s="267"/>
      <c r="BI81" s="267"/>
      <c r="BJ81" s="267"/>
      <c r="BK81" s="267"/>
      <c r="BL81" s="267"/>
      <c r="BM81" s="267"/>
      <c r="BN81" s="267"/>
      <c r="BO81" s="267"/>
      <c r="BP81" s="267"/>
      <c r="BQ81" s="264">
        <v>75</v>
      </c>
      <c r="BR81" s="269"/>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8"/>
    </row>
    <row r="82" spans="1:131" s="249" customFormat="1" ht="26.25" customHeight="1" x14ac:dyDescent="0.15">
      <c r="A82" s="263">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7"/>
      <c r="BF82" s="267"/>
      <c r="BG82" s="267"/>
      <c r="BH82" s="267"/>
      <c r="BI82" s="267"/>
      <c r="BJ82" s="267"/>
      <c r="BK82" s="267"/>
      <c r="BL82" s="267"/>
      <c r="BM82" s="267"/>
      <c r="BN82" s="267"/>
      <c r="BO82" s="267"/>
      <c r="BP82" s="267"/>
      <c r="BQ82" s="264">
        <v>76</v>
      </c>
      <c r="BR82" s="269"/>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8"/>
    </row>
    <row r="83" spans="1:131" s="249" customFormat="1" ht="26.25" customHeight="1" x14ac:dyDescent="0.15">
      <c r="A83" s="263">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7"/>
      <c r="BF83" s="267"/>
      <c r="BG83" s="267"/>
      <c r="BH83" s="267"/>
      <c r="BI83" s="267"/>
      <c r="BJ83" s="267"/>
      <c r="BK83" s="267"/>
      <c r="BL83" s="267"/>
      <c r="BM83" s="267"/>
      <c r="BN83" s="267"/>
      <c r="BO83" s="267"/>
      <c r="BP83" s="267"/>
      <c r="BQ83" s="264">
        <v>77</v>
      </c>
      <c r="BR83" s="269"/>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8"/>
    </row>
    <row r="84" spans="1:131" s="249" customFormat="1" ht="26.25" customHeight="1" x14ac:dyDescent="0.15">
      <c r="A84" s="263">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7"/>
      <c r="BF84" s="267"/>
      <c r="BG84" s="267"/>
      <c r="BH84" s="267"/>
      <c r="BI84" s="267"/>
      <c r="BJ84" s="267"/>
      <c r="BK84" s="267"/>
      <c r="BL84" s="267"/>
      <c r="BM84" s="267"/>
      <c r="BN84" s="267"/>
      <c r="BO84" s="267"/>
      <c r="BP84" s="267"/>
      <c r="BQ84" s="264">
        <v>78</v>
      </c>
      <c r="BR84" s="269"/>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8"/>
    </row>
    <row r="85" spans="1:131" s="249" customFormat="1" ht="26.25" customHeight="1" x14ac:dyDescent="0.15">
      <c r="A85" s="263">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7"/>
      <c r="BF85" s="267"/>
      <c r="BG85" s="267"/>
      <c r="BH85" s="267"/>
      <c r="BI85" s="267"/>
      <c r="BJ85" s="267"/>
      <c r="BK85" s="267"/>
      <c r="BL85" s="267"/>
      <c r="BM85" s="267"/>
      <c r="BN85" s="267"/>
      <c r="BO85" s="267"/>
      <c r="BP85" s="267"/>
      <c r="BQ85" s="264">
        <v>79</v>
      </c>
      <c r="BR85" s="269"/>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8"/>
    </row>
    <row r="86" spans="1:131" s="249" customFormat="1" ht="26.25" customHeight="1" x14ac:dyDescent="0.15">
      <c r="A86" s="263">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7"/>
      <c r="BF86" s="267"/>
      <c r="BG86" s="267"/>
      <c r="BH86" s="267"/>
      <c r="BI86" s="267"/>
      <c r="BJ86" s="267"/>
      <c r="BK86" s="267"/>
      <c r="BL86" s="267"/>
      <c r="BM86" s="267"/>
      <c r="BN86" s="267"/>
      <c r="BO86" s="267"/>
      <c r="BP86" s="267"/>
      <c r="BQ86" s="264">
        <v>80</v>
      </c>
      <c r="BR86" s="269"/>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8"/>
    </row>
    <row r="87" spans="1:131" s="249" customFormat="1" ht="26.25" customHeight="1" x14ac:dyDescent="0.15">
      <c r="A87" s="271">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7"/>
      <c r="BF87" s="267"/>
      <c r="BG87" s="267"/>
      <c r="BH87" s="267"/>
      <c r="BI87" s="267"/>
      <c r="BJ87" s="267"/>
      <c r="BK87" s="267"/>
      <c r="BL87" s="267"/>
      <c r="BM87" s="267"/>
      <c r="BN87" s="267"/>
      <c r="BO87" s="267"/>
      <c r="BP87" s="267"/>
      <c r="BQ87" s="264">
        <v>81</v>
      </c>
      <c r="BR87" s="269"/>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8"/>
    </row>
    <row r="88" spans="1:131" s="249" customFormat="1" ht="26.25" customHeight="1" thickBot="1" x14ac:dyDescent="0.2">
      <c r="A88" s="266" t="s">
        <v>397</v>
      </c>
      <c r="B88" s="873" t="s">
        <v>430</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v>16315</v>
      </c>
      <c r="AG88" s="925"/>
      <c r="AH88" s="925"/>
      <c r="AI88" s="925"/>
      <c r="AJ88" s="925"/>
      <c r="AK88" s="922"/>
      <c r="AL88" s="922"/>
      <c r="AM88" s="922"/>
      <c r="AN88" s="922"/>
      <c r="AO88" s="922"/>
      <c r="AP88" s="925">
        <v>1098</v>
      </c>
      <c r="AQ88" s="925"/>
      <c r="AR88" s="925"/>
      <c r="AS88" s="925"/>
      <c r="AT88" s="925"/>
      <c r="AU88" s="925">
        <v>481</v>
      </c>
      <c r="AV88" s="925"/>
      <c r="AW88" s="925"/>
      <c r="AX88" s="925"/>
      <c r="AY88" s="925"/>
      <c r="AZ88" s="930"/>
      <c r="BA88" s="930"/>
      <c r="BB88" s="930"/>
      <c r="BC88" s="930"/>
      <c r="BD88" s="931"/>
      <c r="BE88" s="267"/>
      <c r="BF88" s="267"/>
      <c r="BG88" s="267"/>
      <c r="BH88" s="267"/>
      <c r="BI88" s="267"/>
      <c r="BJ88" s="267"/>
      <c r="BK88" s="267"/>
      <c r="BL88" s="267"/>
      <c r="BM88" s="267"/>
      <c r="BN88" s="267"/>
      <c r="BO88" s="267"/>
      <c r="BP88" s="267"/>
      <c r="BQ88" s="264">
        <v>82</v>
      </c>
      <c r="BR88" s="269"/>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3" t="s">
        <v>431</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v>5</v>
      </c>
      <c r="CS102" s="933"/>
      <c r="CT102" s="933"/>
      <c r="CU102" s="933"/>
      <c r="CV102" s="976"/>
      <c r="CW102" s="975">
        <v>0</v>
      </c>
      <c r="CX102" s="933"/>
      <c r="CY102" s="933"/>
      <c r="CZ102" s="933"/>
      <c r="DA102" s="976"/>
      <c r="DB102" s="975">
        <v>400</v>
      </c>
      <c r="DC102" s="933"/>
      <c r="DD102" s="933"/>
      <c r="DE102" s="933"/>
      <c r="DF102" s="976"/>
      <c r="DG102" s="975">
        <v>769</v>
      </c>
      <c r="DH102" s="933"/>
      <c r="DI102" s="933"/>
      <c r="DJ102" s="933"/>
      <c r="DK102" s="976"/>
      <c r="DL102" s="975" t="s">
        <v>589</v>
      </c>
      <c r="DM102" s="933"/>
      <c r="DN102" s="933"/>
      <c r="DO102" s="933"/>
      <c r="DP102" s="976"/>
      <c r="DQ102" s="975" t="s">
        <v>589</v>
      </c>
      <c r="DR102" s="933"/>
      <c r="DS102" s="933"/>
      <c r="DT102" s="933"/>
      <c r="DU102" s="976"/>
      <c r="DV102" s="999"/>
      <c r="DW102" s="1000"/>
      <c r="DX102" s="1000"/>
      <c r="DY102" s="1000"/>
      <c r="DZ102" s="1001"/>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2" t="s">
        <v>432</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3" t="s">
        <v>433</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4" t="s">
        <v>436</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437</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8" customFormat="1" ht="26.25" customHeight="1" x14ac:dyDescent="0.15">
      <c r="A109" s="997" t="s">
        <v>438</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439</v>
      </c>
      <c r="AB109" s="978"/>
      <c r="AC109" s="978"/>
      <c r="AD109" s="978"/>
      <c r="AE109" s="979"/>
      <c r="AF109" s="977" t="s">
        <v>440</v>
      </c>
      <c r="AG109" s="978"/>
      <c r="AH109" s="978"/>
      <c r="AI109" s="978"/>
      <c r="AJ109" s="979"/>
      <c r="AK109" s="977" t="s">
        <v>310</v>
      </c>
      <c r="AL109" s="978"/>
      <c r="AM109" s="978"/>
      <c r="AN109" s="978"/>
      <c r="AO109" s="979"/>
      <c r="AP109" s="977" t="s">
        <v>441</v>
      </c>
      <c r="AQ109" s="978"/>
      <c r="AR109" s="978"/>
      <c r="AS109" s="978"/>
      <c r="AT109" s="980"/>
      <c r="AU109" s="997" t="s">
        <v>438</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439</v>
      </c>
      <c r="BR109" s="978"/>
      <c r="BS109" s="978"/>
      <c r="BT109" s="978"/>
      <c r="BU109" s="979"/>
      <c r="BV109" s="977" t="s">
        <v>440</v>
      </c>
      <c r="BW109" s="978"/>
      <c r="BX109" s="978"/>
      <c r="BY109" s="978"/>
      <c r="BZ109" s="979"/>
      <c r="CA109" s="977" t="s">
        <v>310</v>
      </c>
      <c r="CB109" s="978"/>
      <c r="CC109" s="978"/>
      <c r="CD109" s="978"/>
      <c r="CE109" s="979"/>
      <c r="CF109" s="998" t="s">
        <v>441</v>
      </c>
      <c r="CG109" s="998"/>
      <c r="CH109" s="998"/>
      <c r="CI109" s="998"/>
      <c r="CJ109" s="998"/>
      <c r="CK109" s="977" t="s">
        <v>442</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439</v>
      </c>
      <c r="DH109" s="978"/>
      <c r="DI109" s="978"/>
      <c r="DJ109" s="978"/>
      <c r="DK109" s="979"/>
      <c r="DL109" s="977" t="s">
        <v>440</v>
      </c>
      <c r="DM109" s="978"/>
      <c r="DN109" s="978"/>
      <c r="DO109" s="978"/>
      <c r="DP109" s="979"/>
      <c r="DQ109" s="977" t="s">
        <v>310</v>
      </c>
      <c r="DR109" s="978"/>
      <c r="DS109" s="978"/>
      <c r="DT109" s="978"/>
      <c r="DU109" s="979"/>
      <c r="DV109" s="977" t="s">
        <v>441</v>
      </c>
      <c r="DW109" s="978"/>
      <c r="DX109" s="978"/>
      <c r="DY109" s="978"/>
      <c r="DZ109" s="980"/>
    </row>
    <row r="110" spans="1:131" s="248" customFormat="1" ht="26.25" customHeight="1" x14ac:dyDescent="0.15">
      <c r="A110" s="981" t="s">
        <v>443</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1589308</v>
      </c>
      <c r="AB110" s="985"/>
      <c r="AC110" s="985"/>
      <c r="AD110" s="985"/>
      <c r="AE110" s="986"/>
      <c r="AF110" s="987">
        <v>1620524</v>
      </c>
      <c r="AG110" s="985"/>
      <c r="AH110" s="985"/>
      <c r="AI110" s="985"/>
      <c r="AJ110" s="986"/>
      <c r="AK110" s="987">
        <v>1652195</v>
      </c>
      <c r="AL110" s="985"/>
      <c r="AM110" s="985"/>
      <c r="AN110" s="985"/>
      <c r="AO110" s="986"/>
      <c r="AP110" s="988">
        <v>19.600000000000001</v>
      </c>
      <c r="AQ110" s="989"/>
      <c r="AR110" s="989"/>
      <c r="AS110" s="989"/>
      <c r="AT110" s="990"/>
      <c r="AU110" s="991" t="s">
        <v>72</v>
      </c>
      <c r="AV110" s="992"/>
      <c r="AW110" s="992"/>
      <c r="AX110" s="992"/>
      <c r="AY110" s="992"/>
      <c r="AZ110" s="1033" t="s">
        <v>444</v>
      </c>
      <c r="BA110" s="982"/>
      <c r="BB110" s="982"/>
      <c r="BC110" s="982"/>
      <c r="BD110" s="982"/>
      <c r="BE110" s="982"/>
      <c r="BF110" s="982"/>
      <c r="BG110" s="982"/>
      <c r="BH110" s="982"/>
      <c r="BI110" s="982"/>
      <c r="BJ110" s="982"/>
      <c r="BK110" s="982"/>
      <c r="BL110" s="982"/>
      <c r="BM110" s="982"/>
      <c r="BN110" s="982"/>
      <c r="BO110" s="982"/>
      <c r="BP110" s="983"/>
      <c r="BQ110" s="1019">
        <v>18263645</v>
      </c>
      <c r="BR110" s="1020"/>
      <c r="BS110" s="1020"/>
      <c r="BT110" s="1020"/>
      <c r="BU110" s="1020"/>
      <c r="BV110" s="1020">
        <v>17644039</v>
      </c>
      <c r="BW110" s="1020"/>
      <c r="BX110" s="1020"/>
      <c r="BY110" s="1020"/>
      <c r="BZ110" s="1020"/>
      <c r="CA110" s="1020">
        <v>17267429</v>
      </c>
      <c r="CB110" s="1020"/>
      <c r="CC110" s="1020"/>
      <c r="CD110" s="1020"/>
      <c r="CE110" s="1020"/>
      <c r="CF110" s="1034">
        <v>205.1</v>
      </c>
      <c r="CG110" s="1035"/>
      <c r="CH110" s="1035"/>
      <c r="CI110" s="1035"/>
      <c r="CJ110" s="1035"/>
      <c r="CK110" s="1036" t="s">
        <v>445</v>
      </c>
      <c r="CL110" s="1037"/>
      <c r="CM110" s="1016" t="s">
        <v>446</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231</v>
      </c>
      <c r="DH110" s="1020"/>
      <c r="DI110" s="1020"/>
      <c r="DJ110" s="1020"/>
      <c r="DK110" s="1020"/>
      <c r="DL110" s="1020" t="s">
        <v>231</v>
      </c>
      <c r="DM110" s="1020"/>
      <c r="DN110" s="1020"/>
      <c r="DO110" s="1020"/>
      <c r="DP110" s="1020"/>
      <c r="DQ110" s="1020" t="s">
        <v>231</v>
      </c>
      <c r="DR110" s="1020"/>
      <c r="DS110" s="1020"/>
      <c r="DT110" s="1020"/>
      <c r="DU110" s="1020"/>
      <c r="DV110" s="1021" t="s">
        <v>447</v>
      </c>
      <c r="DW110" s="1021"/>
      <c r="DX110" s="1021"/>
      <c r="DY110" s="1021"/>
      <c r="DZ110" s="1022"/>
    </row>
    <row r="111" spans="1:131" s="248" customFormat="1" ht="26.25" customHeight="1" x14ac:dyDescent="0.15">
      <c r="A111" s="1023" t="s">
        <v>448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231</v>
      </c>
      <c r="AB111" s="1027"/>
      <c r="AC111" s="1027"/>
      <c r="AD111" s="1027"/>
      <c r="AE111" s="1028"/>
      <c r="AF111" s="1029" t="s">
        <v>231</v>
      </c>
      <c r="AG111" s="1027"/>
      <c r="AH111" s="1027"/>
      <c r="AI111" s="1027"/>
      <c r="AJ111" s="1028"/>
      <c r="AK111" s="1029" t="s">
        <v>231</v>
      </c>
      <c r="AL111" s="1027"/>
      <c r="AM111" s="1027"/>
      <c r="AN111" s="1027"/>
      <c r="AO111" s="1028"/>
      <c r="AP111" s="1030" t="s">
        <v>447</v>
      </c>
      <c r="AQ111" s="1031"/>
      <c r="AR111" s="1031"/>
      <c r="AS111" s="1031"/>
      <c r="AT111" s="1032"/>
      <c r="AU111" s="993"/>
      <c r="AV111" s="994"/>
      <c r="AW111" s="994"/>
      <c r="AX111" s="994"/>
      <c r="AY111" s="994"/>
      <c r="AZ111" s="1042" t="s">
        <v>449</v>
      </c>
      <c r="BA111" s="1043"/>
      <c r="BB111" s="1043"/>
      <c r="BC111" s="1043"/>
      <c r="BD111" s="1043"/>
      <c r="BE111" s="1043"/>
      <c r="BF111" s="1043"/>
      <c r="BG111" s="1043"/>
      <c r="BH111" s="1043"/>
      <c r="BI111" s="1043"/>
      <c r="BJ111" s="1043"/>
      <c r="BK111" s="1043"/>
      <c r="BL111" s="1043"/>
      <c r="BM111" s="1043"/>
      <c r="BN111" s="1043"/>
      <c r="BO111" s="1043"/>
      <c r="BP111" s="1044"/>
      <c r="BQ111" s="1012" t="s">
        <v>231</v>
      </c>
      <c r="BR111" s="1013"/>
      <c r="BS111" s="1013"/>
      <c r="BT111" s="1013"/>
      <c r="BU111" s="1013"/>
      <c r="BV111" s="1013" t="s">
        <v>231</v>
      </c>
      <c r="BW111" s="1013"/>
      <c r="BX111" s="1013"/>
      <c r="BY111" s="1013"/>
      <c r="BZ111" s="1013"/>
      <c r="CA111" s="1013" t="s">
        <v>231</v>
      </c>
      <c r="CB111" s="1013"/>
      <c r="CC111" s="1013"/>
      <c r="CD111" s="1013"/>
      <c r="CE111" s="1013"/>
      <c r="CF111" s="1007" t="s">
        <v>231</v>
      </c>
      <c r="CG111" s="1008"/>
      <c r="CH111" s="1008"/>
      <c r="CI111" s="1008"/>
      <c r="CJ111" s="1008"/>
      <c r="CK111" s="1038"/>
      <c r="CL111" s="1039"/>
      <c r="CM111" s="1009" t="s">
        <v>450</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447</v>
      </c>
      <c r="DH111" s="1013"/>
      <c r="DI111" s="1013"/>
      <c r="DJ111" s="1013"/>
      <c r="DK111" s="1013"/>
      <c r="DL111" s="1013" t="s">
        <v>231</v>
      </c>
      <c r="DM111" s="1013"/>
      <c r="DN111" s="1013"/>
      <c r="DO111" s="1013"/>
      <c r="DP111" s="1013"/>
      <c r="DQ111" s="1013" t="s">
        <v>231</v>
      </c>
      <c r="DR111" s="1013"/>
      <c r="DS111" s="1013"/>
      <c r="DT111" s="1013"/>
      <c r="DU111" s="1013"/>
      <c r="DV111" s="1014" t="s">
        <v>231</v>
      </c>
      <c r="DW111" s="1014"/>
      <c r="DX111" s="1014"/>
      <c r="DY111" s="1014"/>
      <c r="DZ111" s="1015"/>
    </row>
    <row r="112" spans="1:131" s="248" customFormat="1" ht="26.25" customHeight="1" x14ac:dyDescent="0.15">
      <c r="A112" s="1045" t="s">
        <v>451</v>
      </c>
      <c r="B112" s="1046"/>
      <c r="C112" s="1043" t="s">
        <v>452</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231</v>
      </c>
      <c r="AB112" s="1052"/>
      <c r="AC112" s="1052"/>
      <c r="AD112" s="1052"/>
      <c r="AE112" s="1053"/>
      <c r="AF112" s="1054" t="s">
        <v>453</v>
      </c>
      <c r="AG112" s="1052"/>
      <c r="AH112" s="1052"/>
      <c r="AI112" s="1052"/>
      <c r="AJ112" s="1053"/>
      <c r="AK112" s="1054" t="s">
        <v>231</v>
      </c>
      <c r="AL112" s="1052"/>
      <c r="AM112" s="1052"/>
      <c r="AN112" s="1052"/>
      <c r="AO112" s="1053"/>
      <c r="AP112" s="1055" t="s">
        <v>231</v>
      </c>
      <c r="AQ112" s="1056"/>
      <c r="AR112" s="1056"/>
      <c r="AS112" s="1056"/>
      <c r="AT112" s="1057"/>
      <c r="AU112" s="993"/>
      <c r="AV112" s="994"/>
      <c r="AW112" s="994"/>
      <c r="AX112" s="994"/>
      <c r="AY112" s="994"/>
      <c r="AZ112" s="1042" t="s">
        <v>454</v>
      </c>
      <c r="BA112" s="1043"/>
      <c r="BB112" s="1043"/>
      <c r="BC112" s="1043"/>
      <c r="BD112" s="1043"/>
      <c r="BE112" s="1043"/>
      <c r="BF112" s="1043"/>
      <c r="BG112" s="1043"/>
      <c r="BH112" s="1043"/>
      <c r="BI112" s="1043"/>
      <c r="BJ112" s="1043"/>
      <c r="BK112" s="1043"/>
      <c r="BL112" s="1043"/>
      <c r="BM112" s="1043"/>
      <c r="BN112" s="1043"/>
      <c r="BO112" s="1043"/>
      <c r="BP112" s="1044"/>
      <c r="BQ112" s="1012">
        <v>12996670</v>
      </c>
      <c r="BR112" s="1013"/>
      <c r="BS112" s="1013"/>
      <c r="BT112" s="1013"/>
      <c r="BU112" s="1013"/>
      <c r="BV112" s="1013">
        <v>12641104</v>
      </c>
      <c r="BW112" s="1013"/>
      <c r="BX112" s="1013"/>
      <c r="BY112" s="1013"/>
      <c r="BZ112" s="1013"/>
      <c r="CA112" s="1013">
        <v>12401173</v>
      </c>
      <c r="CB112" s="1013"/>
      <c r="CC112" s="1013"/>
      <c r="CD112" s="1013"/>
      <c r="CE112" s="1013"/>
      <c r="CF112" s="1007">
        <v>147.30000000000001</v>
      </c>
      <c r="CG112" s="1008"/>
      <c r="CH112" s="1008"/>
      <c r="CI112" s="1008"/>
      <c r="CJ112" s="1008"/>
      <c r="CK112" s="1038"/>
      <c r="CL112" s="1039"/>
      <c r="CM112" s="1009" t="s">
        <v>455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231</v>
      </c>
      <c r="DH112" s="1013"/>
      <c r="DI112" s="1013"/>
      <c r="DJ112" s="1013"/>
      <c r="DK112" s="1013"/>
      <c r="DL112" s="1013" t="s">
        <v>231</v>
      </c>
      <c r="DM112" s="1013"/>
      <c r="DN112" s="1013"/>
      <c r="DO112" s="1013"/>
      <c r="DP112" s="1013"/>
      <c r="DQ112" s="1013" t="s">
        <v>231</v>
      </c>
      <c r="DR112" s="1013"/>
      <c r="DS112" s="1013"/>
      <c r="DT112" s="1013"/>
      <c r="DU112" s="1013"/>
      <c r="DV112" s="1014" t="s">
        <v>231</v>
      </c>
      <c r="DW112" s="1014"/>
      <c r="DX112" s="1014"/>
      <c r="DY112" s="1014"/>
      <c r="DZ112" s="1015"/>
    </row>
    <row r="113" spans="1:130" s="248" customFormat="1" ht="26.25" customHeight="1" x14ac:dyDescent="0.15">
      <c r="A113" s="1047"/>
      <c r="B113" s="1048"/>
      <c r="C113" s="1043" t="s">
        <v>456</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1015298</v>
      </c>
      <c r="AB113" s="1027"/>
      <c r="AC113" s="1027"/>
      <c r="AD113" s="1027"/>
      <c r="AE113" s="1028"/>
      <c r="AF113" s="1029">
        <v>923057</v>
      </c>
      <c r="AG113" s="1027"/>
      <c r="AH113" s="1027"/>
      <c r="AI113" s="1027"/>
      <c r="AJ113" s="1028"/>
      <c r="AK113" s="1029">
        <v>799074</v>
      </c>
      <c r="AL113" s="1027"/>
      <c r="AM113" s="1027"/>
      <c r="AN113" s="1027"/>
      <c r="AO113" s="1028"/>
      <c r="AP113" s="1030">
        <v>9.5</v>
      </c>
      <c r="AQ113" s="1031"/>
      <c r="AR113" s="1031"/>
      <c r="AS113" s="1031"/>
      <c r="AT113" s="1032"/>
      <c r="AU113" s="993"/>
      <c r="AV113" s="994"/>
      <c r="AW113" s="994"/>
      <c r="AX113" s="994"/>
      <c r="AY113" s="994"/>
      <c r="AZ113" s="1042" t="s">
        <v>457</v>
      </c>
      <c r="BA113" s="1043"/>
      <c r="BB113" s="1043"/>
      <c r="BC113" s="1043"/>
      <c r="BD113" s="1043"/>
      <c r="BE113" s="1043"/>
      <c r="BF113" s="1043"/>
      <c r="BG113" s="1043"/>
      <c r="BH113" s="1043"/>
      <c r="BI113" s="1043"/>
      <c r="BJ113" s="1043"/>
      <c r="BK113" s="1043"/>
      <c r="BL113" s="1043"/>
      <c r="BM113" s="1043"/>
      <c r="BN113" s="1043"/>
      <c r="BO113" s="1043"/>
      <c r="BP113" s="1044"/>
      <c r="BQ113" s="1012">
        <v>715056</v>
      </c>
      <c r="BR113" s="1013"/>
      <c r="BS113" s="1013"/>
      <c r="BT113" s="1013"/>
      <c r="BU113" s="1013"/>
      <c r="BV113" s="1013">
        <v>549782</v>
      </c>
      <c r="BW113" s="1013"/>
      <c r="BX113" s="1013"/>
      <c r="BY113" s="1013"/>
      <c r="BZ113" s="1013"/>
      <c r="CA113" s="1013">
        <v>480721</v>
      </c>
      <c r="CB113" s="1013"/>
      <c r="CC113" s="1013"/>
      <c r="CD113" s="1013"/>
      <c r="CE113" s="1013"/>
      <c r="CF113" s="1007">
        <v>5.7</v>
      </c>
      <c r="CG113" s="1008"/>
      <c r="CH113" s="1008"/>
      <c r="CI113" s="1008"/>
      <c r="CJ113" s="1008"/>
      <c r="CK113" s="1038"/>
      <c r="CL113" s="1039"/>
      <c r="CM113" s="1009" t="s">
        <v>458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231</v>
      </c>
      <c r="DH113" s="1052"/>
      <c r="DI113" s="1052"/>
      <c r="DJ113" s="1052"/>
      <c r="DK113" s="1053"/>
      <c r="DL113" s="1054" t="s">
        <v>231</v>
      </c>
      <c r="DM113" s="1052"/>
      <c r="DN113" s="1052"/>
      <c r="DO113" s="1052"/>
      <c r="DP113" s="1053"/>
      <c r="DQ113" s="1054" t="s">
        <v>231</v>
      </c>
      <c r="DR113" s="1052"/>
      <c r="DS113" s="1052"/>
      <c r="DT113" s="1052"/>
      <c r="DU113" s="1053"/>
      <c r="DV113" s="1055" t="s">
        <v>231</v>
      </c>
      <c r="DW113" s="1056"/>
      <c r="DX113" s="1056"/>
      <c r="DY113" s="1056"/>
      <c r="DZ113" s="1057"/>
    </row>
    <row r="114" spans="1:130" s="248" customFormat="1" ht="26.25" customHeight="1" x14ac:dyDescent="0.15">
      <c r="A114" s="1047"/>
      <c r="B114" s="1048"/>
      <c r="C114" s="1043" t="s">
        <v>459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157323</v>
      </c>
      <c r="AB114" s="1052"/>
      <c r="AC114" s="1052"/>
      <c r="AD114" s="1052"/>
      <c r="AE114" s="1053"/>
      <c r="AF114" s="1054">
        <v>162619</v>
      </c>
      <c r="AG114" s="1052"/>
      <c r="AH114" s="1052"/>
      <c r="AI114" s="1052"/>
      <c r="AJ114" s="1053"/>
      <c r="AK114" s="1054">
        <v>159810</v>
      </c>
      <c r="AL114" s="1052"/>
      <c r="AM114" s="1052"/>
      <c r="AN114" s="1052"/>
      <c r="AO114" s="1053"/>
      <c r="AP114" s="1055">
        <v>1.9</v>
      </c>
      <c r="AQ114" s="1056"/>
      <c r="AR114" s="1056"/>
      <c r="AS114" s="1056"/>
      <c r="AT114" s="1057"/>
      <c r="AU114" s="993"/>
      <c r="AV114" s="994"/>
      <c r="AW114" s="994"/>
      <c r="AX114" s="994"/>
      <c r="AY114" s="994"/>
      <c r="AZ114" s="1042" t="s">
        <v>460</v>
      </c>
      <c r="BA114" s="1043"/>
      <c r="BB114" s="1043"/>
      <c r="BC114" s="1043"/>
      <c r="BD114" s="1043"/>
      <c r="BE114" s="1043"/>
      <c r="BF114" s="1043"/>
      <c r="BG114" s="1043"/>
      <c r="BH114" s="1043"/>
      <c r="BI114" s="1043"/>
      <c r="BJ114" s="1043"/>
      <c r="BK114" s="1043"/>
      <c r="BL114" s="1043"/>
      <c r="BM114" s="1043"/>
      <c r="BN114" s="1043"/>
      <c r="BO114" s="1043"/>
      <c r="BP114" s="1044"/>
      <c r="BQ114" s="1012" t="s">
        <v>231</v>
      </c>
      <c r="BR114" s="1013"/>
      <c r="BS114" s="1013"/>
      <c r="BT114" s="1013"/>
      <c r="BU114" s="1013"/>
      <c r="BV114" s="1013" t="s">
        <v>231</v>
      </c>
      <c r="BW114" s="1013"/>
      <c r="BX114" s="1013"/>
      <c r="BY114" s="1013"/>
      <c r="BZ114" s="1013"/>
      <c r="CA114" s="1013" t="s">
        <v>447</v>
      </c>
      <c r="CB114" s="1013"/>
      <c r="CC114" s="1013"/>
      <c r="CD114" s="1013"/>
      <c r="CE114" s="1013"/>
      <c r="CF114" s="1007" t="s">
        <v>231</v>
      </c>
      <c r="CG114" s="1008"/>
      <c r="CH114" s="1008"/>
      <c r="CI114" s="1008"/>
      <c r="CJ114" s="1008"/>
      <c r="CK114" s="1038"/>
      <c r="CL114" s="1039"/>
      <c r="CM114" s="1009" t="s">
        <v>461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231</v>
      </c>
      <c r="DH114" s="1052"/>
      <c r="DI114" s="1052"/>
      <c r="DJ114" s="1052"/>
      <c r="DK114" s="1053"/>
      <c r="DL114" s="1054" t="s">
        <v>231</v>
      </c>
      <c r="DM114" s="1052"/>
      <c r="DN114" s="1052"/>
      <c r="DO114" s="1052"/>
      <c r="DP114" s="1053"/>
      <c r="DQ114" s="1054" t="s">
        <v>231</v>
      </c>
      <c r="DR114" s="1052"/>
      <c r="DS114" s="1052"/>
      <c r="DT114" s="1052"/>
      <c r="DU114" s="1053"/>
      <c r="DV114" s="1055" t="s">
        <v>231</v>
      </c>
      <c r="DW114" s="1056"/>
      <c r="DX114" s="1056"/>
      <c r="DY114" s="1056"/>
      <c r="DZ114" s="1057"/>
    </row>
    <row r="115" spans="1:130" s="248" customFormat="1" ht="26.25" customHeight="1" x14ac:dyDescent="0.15">
      <c r="A115" s="1047"/>
      <c r="B115" s="1048"/>
      <c r="C115" s="1043" t="s">
        <v>462</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619</v>
      </c>
      <c r="AB115" s="1027"/>
      <c r="AC115" s="1027"/>
      <c r="AD115" s="1027"/>
      <c r="AE115" s="1028"/>
      <c r="AF115" s="1029">
        <v>286</v>
      </c>
      <c r="AG115" s="1027"/>
      <c r="AH115" s="1027"/>
      <c r="AI115" s="1027"/>
      <c r="AJ115" s="1028"/>
      <c r="AK115" s="1029">
        <v>114</v>
      </c>
      <c r="AL115" s="1027"/>
      <c r="AM115" s="1027"/>
      <c r="AN115" s="1027"/>
      <c r="AO115" s="1028"/>
      <c r="AP115" s="1030">
        <v>0</v>
      </c>
      <c r="AQ115" s="1031"/>
      <c r="AR115" s="1031"/>
      <c r="AS115" s="1031"/>
      <c r="AT115" s="1032"/>
      <c r="AU115" s="993"/>
      <c r="AV115" s="994"/>
      <c r="AW115" s="994"/>
      <c r="AX115" s="994"/>
      <c r="AY115" s="994"/>
      <c r="AZ115" s="1042" t="s">
        <v>463</v>
      </c>
      <c r="BA115" s="1043"/>
      <c r="BB115" s="1043"/>
      <c r="BC115" s="1043"/>
      <c r="BD115" s="1043"/>
      <c r="BE115" s="1043"/>
      <c r="BF115" s="1043"/>
      <c r="BG115" s="1043"/>
      <c r="BH115" s="1043"/>
      <c r="BI115" s="1043"/>
      <c r="BJ115" s="1043"/>
      <c r="BK115" s="1043"/>
      <c r="BL115" s="1043"/>
      <c r="BM115" s="1043"/>
      <c r="BN115" s="1043"/>
      <c r="BO115" s="1043"/>
      <c r="BP115" s="1044"/>
      <c r="BQ115" s="1012" t="s">
        <v>231</v>
      </c>
      <c r="BR115" s="1013"/>
      <c r="BS115" s="1013"/>
      <c r="BT115" s="1013"/>
      <c r="BU115" s="1013"/>
      <c r="BV115" s="1013" t="s">
        <v>231</v>
      </c>
      <c r="BW115" s="1013"/>
      <c r="BX115" s="1013"/>
      <c r="BY115" s="1013"/>
      <c r="BZ115" s="1013"/>
      <c r="CA115" s="1013" t="s">
        <v>231</v>
      </c>
      <c r="CB115" s="1013"/>
      <c r="CC115" s="1013"/>
      <c r="CD115" s="1013"/>
      <c r="CE115" s="1013"/>
      <c r="CF115" s="1007" t="s">
        <v>231</v>
      </c>
      <c r="CG115" s="1008"/>
      <c r="CH115" s="1008"/>
      <c r="CI115" s="1008"/>
      <c r="CJ115" s="1008"/>
      <c r="CK115" s="1038"/>
      <c r="CL115" s="1039"/>
      <c r="CM115" s="1042" t="s">
        <v>464</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231</v>
      </c>
      <c r="DH115" s="1052"/>
      <c r="DI115" s="1052"/>
      <c r="DJ115" s="1052"/>
      <c r="DK115" s="1053"/>
      <c r="DL115" s="1054" t="s">
        <v>231</v>
      </c>
      <c r="DM115" s="1052"/>
      <c r="DN115" s="1052"/>
      <c r="DO115" s="1052"/>
      <c r="DP115" s="1053"/>
      <c r="DQ115" s="1054" t="s">
        <v>231</v>
      </c>
      <c r="DR115" s="1052"/>
      <c r="DS115" s="1052"/>
      <c r="DT115" s="1052"/>
      <c r="DU115" s="1053"/>
      <c r="DV115" s="1055" t="s">
        <v>231</v>
      </c>
      <c r="DW115" s="1056"/>
      <c r="DX115" s="1056"/>
      <c r="DY115" s="1056"/>
      <c r="DZ115" s="1057"/>
    </row>
    <row r="116" spans="1:130" s="248" customFormat="1" ht="26.25" customHeight="1" x14ac:dyDescent="0.15">
      <c r="A116" s="1049"/>
      <c r="B116" s="1050"/>
      <c r="C116" s="1058" t="s">
        <v>465</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231</v>
      </c>
      <c r="AB116" s="1052"/>
      <c r="AC116" s="1052"/>
      <c r="AD116" s="1052"/>
      <c r="AE116" s="1053"/>
      <c r="AF116" s="1054" t="s">
        <v>231</v>
      </c>
      <c r="AG116" s="1052"/>
      <c r="AH116" s="1052"/>
      <c r="AI116" s="1052"/>
      <c r="AJ116" s="1053"/>
      <c r="AK116" s="1054" t="s">
        <v>231</v>
      </c>
      <c r="AL116" s="1052"/>
      <c r="AM116" s="1052"/>
      <c r="AN116" s="1052"/>
      <c r="AO116" s="1053"/>
      <c r="AP116" s="1055" t="s">
        <v>231</v>
      </c>
      <c r="AQ116" s="1056"/>
      <c r="AR116" s="1056"/>
      <c r="AS116" s="1056"/>
      <c r="AT116" s="1057"/>
      <c r="AU116" s="993"/>
      <c r="AV116" s="994"/>
      <c r="AW116" s="994"/>
      <c r="AX116" s="994"/>
      <c r="AY116" s="994"/>
      <c r="AZ116" s="1060" t="s">
        <v>466</v>
      </c>
      <c r="BA116" s="1061"/>
      <c r="BB116" s="1061"/>
      <c r="BC116" s="1061"/>
      <c r="BD116" s="1061"/>
      <c r="BE116" s="1061"/>
      <c r="BF116" s="1061"/>
      <c r="BG116" s="1061"/>
      <c r="BH116" s="1061"/>
      <c r="BI116" s="1061"/>
      <c r="BJ116" s="1061"/>
      <c r="BK116" s="1061"/>
      <c r="BL116" s="1061"/>
      <c r="BM116" s="1061"/>
      <c r="BN116" s="1061"/>
      <c r="BO116" s="1061"/>
      <c r="BP116" s="1062"/>
      <c r="BQ116" s="1012" t="s">
        <v>231</v>
      </c>
      <c r="BR116" s="1013"/>
      <c r="BS116" s="1013"/>
      <c r="BT116" s="1013"/>
      <c r="BU116" s="1013"/>
      <c r="BV116" s="1013" t="s">
        <v>231</v>
      </c>
      <c r="BW116" s="1013"/>
      <c r="BX116" s="1013"/>
      <c r="BY116" s="1013"/>
      <c r="BZ116" s="1013"/>
      <c r="CA116" s="1013" t="s">
        <v>453</v>
      </c>
      <c r="CB116" s="1013"/>
      <c r="CC116" s="1013"/>
      <c r="CD116" s="1013"/>
      <c r="CE116" s="1013"/>
      <c r="CF116" s="1007" t="s">
        <v>231</v>
      </c>
      <c r="CG116" s="1008"/>
      <c r="CH116" s="1008"/>
      <c r="CI116" s="1008"/>
      <c r="CJ116" s="1008"/>
      <c r="CK116" s="1038"/>
      <c r="CL116" s="1039"/>
      <c r="CM116" s="1009" t="s">
        <v>467</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231</v>
      </c>
      <c r="DH116" s="1052"/>
      <c r="DI116" s="1052"/>
      <c r="DJ116" s="1052"/>
      <c r="DK116" s="1053"/>
      <c r="DL116" s="1054" t="s">
        <v>231</v>
      </c>
      <c r="DM116" s="1052"/>
      <c r="DN116" s="1052"/>
      <c r="DO116" s="1052"/>
      <c r="DP116" s="1053"/>
      <c r="DQ116" s="1054" t="s">
        <v>231</v>
      </c>
      <c r="DR116" s="1052"/>
      <c r="DS116" s="1052"/>
      <c r="DT116" s="1052"/>
      <c r="DU116" s="1053"/>
      <c r="DV116" s="1055" t="s">
        <v>231</v>
      </c>
      <c r="DW116" s="1056"/>
      <c r="DX116" s="1056"/>
      <c r="DY116" s="1056"/>
      <c r="DZ116" s="1057"/>
    </row>
    <row r="117" spans="1:130" s="248" customFormat="1" ht="26.25" customHeight="1" x14ac:dyDescent="0.15">
      <c r="A117" s="997" t="s">
        <v>190</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468</v>
      </c>
      <c r="Z117" s="979"/>
      <c r="AA117" s="1069">
        <v>2762548</v>
      </c>
      <c r="AB117" s="1070"/>
      <c r="AC117" s="1070"/>
      <c r="AD117" s="1070"/>
      <c r="AE117" s="1071"/>
      <c r="AF117" s="1072">
        <v>2706486</v>
      </c>
      <c r="AG117" s="1070"/>
      <c r="AH117" s="1070"/>
      <c r="AI117" s="1070"/>
      <c r="AJ117" s="1071"/>
      <c r="AK117" s="1072">
        <v>2611193</v>
      </c>
      <c r="AL117" s="1070"/>
      <c r="AM117" s="1070"/>
      <c r="AN117" s="1070"/>
      <c r="AO117" s="1071"/>
      <c r="AP117" s="1073"/>
      <c r="AQ117" s="1074"/>
      <c r="AR117" s="1074"/>
      <c r="AS117" s="1074"/>
      <c r="AT117" s="1075"/>
      <c r="AU117" s="993"/>
      <c r="AV117" s="994"/>
      <c r="AW117" s="994"/>
      <c r="AX117" s="994"/>
      <c r="AY117" s="994"/>
      <c r="AZ117" s="1060" t="s">
        <v>469</v>
      </c>
      <c r="BA117" s="1061"/>
      <c r="BB117" s="1061"/>
      <c r="BC117" s="1061"/>
      <c r="BD117" s="1061"/>
      <c r="BE117" s="1061"/>
      <c r="BF117" s="1061"/>
      <c r="BG117" s="1061"/>
      <c r="BH117" s="1061"/>
      <c r="BI117" s="1061"/>
      <c r="BJ117" s="1061"/>
      <c r="BK117" s="1061"/>
      <c r="BL117" s="1061"/>
      <c r="BM117" s="1061"/>
      <c r="BN117" s="1061"/>
      <c r="BO117" s="1061"/>
      <c r="BP117" s="1062"/>
      <c r="BQ117" s="1012" t="s">
        <v>231</v>
      </c>
      <c r="BR117" s="1013"/>
      <c r="BS117" s="1013"/>
      <c r="BT117" s="1013"/>
      <c r="BU117" s="1013"/>
      <c r="BV117" s="1013" t="s">
        <v>447</v>
      </c>
      <c r="BW117" s="1013"/>
      <c r="BX117" s="1013"/>
      <c r="BY117" s="1013"/>
      <c r="BZ117" s="1013"/>
      <c r="CA117" s="1013" t="s">
        <v>231</v>
      </c>
      <c r="CB117" s="1013"/>
      <c r="CC117" s="1013"/>
      <c r="CD117" s="1013"/>
      <c r="CE117" s="1013"/>
      <c r="CF117" s="1007" t="s">
        <v>231</v>
      </c>
      <c r="CG117" s="1008"/>
      <c r="CH117" s="1008"/>
      <c r="CI117" s="1008"/>
      <c r="CJ117" s="1008"/>
      <c r="CK117" s="1038"/>
      <c r="CL117" s="1039"/>
      <c r="CM117" s="1009" t="s">
        <v>470</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231</v>
      </c>
      <c r="DH117" s="1052"/>
      <c r="DI117" s="1052"/>
      <c r="DJ117" s="1052"/>
      <c r="DK117" s="1053"/>
      <c r="DL117" s="1054" t="s">
        <v>231</v>
      </c>
      <c r="DM117" s="1052"/>
      <c r="DN117" s="1052"/>
      <c r="DO117" s="1052"/>
      <c r="DP117" s="1053"/>
      <c r="DQ117" s="1054" t="s">
        <v>231</v>
      </c>
      <c r="DR117" s="1052"/>
      <c r="DS117" s="1052"/>
      <c r="DT117" s="1052"/>
      <c r="DU117" s="1053"/>
      <c r="DV117" s="1055" t="s">
        <v>231</v>
      </c>
      <c r="DW117" s="1056"/>
      <c r="DX117" s="1056"/>
      <c r="DY117" s="1056"/>
      <c r="DZ117" s="1057"/>
    </row>
    <row r="118" spans="1:130" s="248" customFormat="1" ht="26.25" customHeight="1" x14ac:dyDescent="0.15">
      <c r="A118" s="997" t="s">
        <v>442</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439</v>
      </c>
      <c r="AB118" s="978"/>
      <c r="AC118" s="978"/>
      <c r="AD118" s="978"/>
      <c r="AE118" s="979"/>
      <c r="AF118" s="977" t="s">
        <v>440</v>
      </c>
      <c r="AG118" s="978"/>
      <c r="AH118" s="978"/>
      <c r="AI118" s="978"/>
      <c r="AJ118" s="979"/>
      <c r="AK118" s="977" t="s">
        <v>310</v>
      </c>
      <c r="AL118" s="978"/>
      <c r="AM118" s="978"/>
      <c r="AN118" s="978"/>
      <c r="AO118" s="979"/>
      <c r="AP118" s="1064" t="s">
        <v>441</v>
      </c>
      <c r="AQ118" s="1065"/>
      <c r="AR118" s="1065"/>
      <c r="AS118" s="1065"/>
      <c r="AT118" s="1066"/>
      <c r="AU118" s="993"/>
      <c r="AV118" s="994"/>
      <c r="AW118" s="994"/>
      <c r="AX118" s="994"/>
      <c r="AY118" s="994"/>
      <c r="AZ118" s="1067" t="s">
        <v>471</v>
      </c>
      <c r="BA118" s="1058"/>
      <c r="BB118" s="1058"/>
      <c r="BC118" s="1058"/>
      <c r="BD118" s="1058"/>
      <c r="BE118" s="1058"/>
      <c r="BF118" s="1058"/>
      <c r="BG118" s="1058"/>
      <c r="BH118" s="1058"/>
      <c r="BI118" s="1058"/>
      <c r="BJ118" s="1058"/>
      <c r="BK118" s="1058"/>
      <c r="BL118" s="1058"/>
      <c r="BM118" s="1058"/>
      <c r="BN118" s="1058"/>
      <c r="BO118" s="1058"/>
      <c r="BP118" s="1059"/>
      <c r="BQ118" s="1090" t="s">
        <v>231</v>
      </c>
      <c r="BR118" s="1091"/>
      <c r="BS118" s="1091"/>
      <c r="BT118" s="1091"/>
      <c r="BU118" s="1091"/>
      <c r="BV118" s="1091" t="s">
        <v>231</v>
      </c>
      <c r="BW118" s="1091"/>
      <c r="BX118" s="1091"/>
      <c r="BY118" s="1091"/>
      <c r="BZ118" s="1091"/>
      <c r="CA118" s="1091" t="s">
        <v>447</v>
      </c>
      <c r="CB118" s="1091"/>
      <c r="CC118" s="1091"/>
      <c r="CD118" s="1091"/>
      <c r="CE118" s="1091"/>
      <c r="CF118" s="1007" t="s">
        <v>231</v>
      </c>
      <c r="CG118" s="1008"/>
      <c r="CH118" s="1008"/>
      <c r="CI118" s="1008"/>
      <c r="CJ118" s="1008"/>
      <c r="CK118" s="1038"/>
      <c r="CL118" s="1039"/>
      <c r="CM118" s="1009" t="s">
        <v>472</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231</v>
      </c>
      <c r="DH118" s="1052"/>
      <c r="DI118" s="1052"/>
      <c r="DJ118" s="1052"/>
      <c r="DK118" s="1053"/>
      <c r="DL118" s="1054" t="s">
        <v>231</v>
      </c>
      <c r="DM118" s="1052"/>
      <c r="DN118" s="1052"/>
      <c r="DO118" s="1052"/>
      <c r="DP118" s="1053"/>
      <c r="DQ118" s="1054" t="s">
        <v>231</v>
      </c>
      <c r="DR118" s="1052"/>
      <c r="DS118" s="1052"/>
      <c r="DT118" s="1052"/>
      <c r="DU118" s="1053"/>
      <c r="DV118" s="1055" t="s">
        <v>231</v>
      </c>
      <c r="DW118" s="1056"/>
      <c r="DX118" s="1056"/>
      <c r="DY118" s="1056"/>
      <c r="DZ118" s="1057"/>
    </row>
    <row r="119" spans="1:130" s="248" customFormat="1" ht="26.25" customHeight="1" x14ac:dyDescent="0.15">
      <c r="A119" s="1151" t="s">
        <v>445</v>
      </c>
      <c r="B119" s="1037"/>
      <c r="C119" s="1016" t="s">
        <v>446</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231</v>
      </c>
      <c r="AB119" s="985"/>
      <c r="AC119" s="985"/>
      <c r="AD119" s="985"/>
      <c r="AE119" s="986"/>
      <c r="AF119" s="987" t="s">
        <v>231</v>
      </c>
      <c r="AG119" s="985"/>
      <c r="AH119" s="985"/>
      <c r="AI119" s="985"/>
      <c r="AJ119" s="986"/>
      <c r="AK119" s="987" t="s">
        <v>231</v>
      </c>
      <c r="AL119" s="985"/>
      <c r="AM119" s="985"/>
      <c r="AN119" s="985"/>
      <c r="AO119" s="986"/>
      <c r="AP119" s="988" t="s">
        <v>231</v>
      </c>
      <c r="AQ119" s="989"/>
      <c r="AR119" s="989"/>
      <c r="AS119" s="989"/>
      <c r="AT119" s="990"/>
      <c r="AU119" s="995"/>
      <c r="AV119" s="996"/>
      <c r="AW119" s="996"/>
      <c r="AX119" s="996"/>
      <c r="AY119" s="996"/>
      <c r="AZ119" s="279" t="s">
        <v>190</v>
      </c>
      <c r="BA119" s="279"/>
      <c r="BB119" s="279"/>
      <c r="BC119" s="279"/>
      <c r="BD119" s="279"/>
      <c r="BE119" s="279"/>
      <c r="BF119" s="279"/>
      <c r="BG119" s="279"/>
      <c r="BH119" s="279"/>
      <c r="BI119" s="279"/>
      <c r="BJ119" s="279"/>
      <c r="BK119" s="279"/>
      <c r="BL119" s="279"/>
      <c r="BM119" s="279"/>
      <c r="BN119" s="279"/>
      <c r="BO119" s="1068" t="s">
        <v>473</v>
      </c>
      <c r="BP119" s="1099"/>
      <c r="BQ119" s="1090">
        <v>31975371</v>
      </c>
      <c r="BR119" s="1091"/>
      <c r="BS119" s="1091"/>
      <c r="BT119" s="1091"/>
      <c r="BU119" s="1091"/>
      <c r="BV119" s="1091">
        <v>30834925</v>
      </c>
      <c r="BW119" s="1091"/>
      <c r="BX119" s="1091"/>
      <c r="BY119" s="1091"/>
      <c r="BZ119" s="1091"/>
      <c r="CA119" s="1091">
        <v>30149323</v>
      </c>
      <c r="CB119" s="1091"/>
      <c r="CC119" s="1091"/>
      <c r="CD119" s="1091"/>
      <c r="CE119" s="1091"/>
      <c r="CF119" s="1092"/>
      <c r="CG119" s="1093"/>
      <c r="CH119" s="1093"/>
      <c r="CI119" s="1093"/>
      <c r="CJ119" s="1094"/>
      <c r="CK119" s="1040"/>
      <c r="CL119" s="1041"/>
      <c r="CM119" s="1095" t="s">
        <v>474</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231</v>
      </c>
      <c r="DH119" s="1077"/>
      <c r="DI119" s="1077"/>
      <c r="DJ119" s="1077"/>
      <c r="DK119" s="1078"/>
      <c r="DL119" s="1076" t="s">
        <v>231</v>
      </c>
      <c r="DM119" s="1077"/>
      <c r="DN119" s="1077"/>
      <c r="DO119" s="1077"/>
      <c r="DP119" s="1078"/>
      <c r="DQ119" s="1076" t="s">
        <v>231</v>
      </c>
      <c r="DR119" s="1077"/>
      <c r="DS119" s="1077"/>
      <c r="DT119" s="1077"/>
      <c r="DU119" s="1078"/>
      <c r="DV119" s="1079" t="s">
        <v>447</v>
      </c>
      <c r="DW119" s="1080"/>
      <c r="DX119" s="1080"/>
      <c r="DY119" s="1080"/>
      <c r="DZ119" s="1081"/>
    </row>
    <row r="120" spans="1:130" s="248" customFormat="1" ht="26.25" customHeight="1" x14ac:dyDescent="0.15">
      <c r="A120" s="1152"/>
      <c r="B120" s="1039"/>
      <c r="C120" s="1009" t="s">
        <v>450</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447</v>
      </c>
      <c r="AB120" s="1052"/>
      <c r="AC120" s="1052"/>
      <c r="AD120" s="1052"/>
      <c r="AE120" s="1053"/>
      <c r="AF120" s="1054" t="s">
        <v>447</v>
      </c>
      <c r="AG120" s="1052"/>
      <c r="AH120" s="1052"/>
      <c r="AI120" s="1052"/>
      <c r="AJ120" s="1053"/>
      <c r="AK120" s="1054" t="s">
        <v>231</v>
      </c>
      <c r="AL120" s="1052"/>
      <c r="AM120" s="1052"/>
      <c r="AN120" s="1052"/>
      <c r="AO120" s="1053"/>
      <c r="AP120" s="1055" t="s">
        <v>231</v>
      </c>
      <c r="AQ120" s="1056"/>
      <c r="AR120" s="1056"/>
      <c r="AS120" s="1056"/>
      <c r="AT120" s="1057"/>
      <c r="AU120" s="1082" t="s">
        <v>475</v>
      </c>
      <c r="AV120" s="1083"/>
      <c r="AW120" s="1083"/>
      <c r="AX120" s="1083"/>
      <c r="AY120" s="1084"/>
      <c r="AZ120" s="1033" t="s">
        <v>476</v>
      </c>
      <c r="BA120" s="982"/>
      <c r="BB120" s="982"/>
      <c r="BC120" s="982"/>
      <c r="BD120" s="982"/>
      <c r="BE120" s="982"/>
      <c r="BF120" s="982"/>
      <c r="BG120" s="982"/>
      <c r="BH120" s="982"/>
      <c r="BI120" s="982"/>
      <c r="BJ120" s="982"/>
      <c r="BK120" s="982"/>
      <c r="BL120" s="982"/>
      <c r="BM120" s="982"/>
      <c r="BN120" s="982"/>
      <c r="BO120" s="982"/>
      <c r="BP120" s="983"/>
      <c r="BQ120" s="1019">
        <v>4498762</v>
      </c>
      <c r="BR120" s="1020"/>
      <c r="BS120" s="1020"/>
      <c r="BT120" s="1020"/>
      <c r="BU120" s="1020"/>
      <c r="BV120" s="1020">
        <v>5347012</v>
      </c>
      <c r="BW120" s="1020"/>
      <c r="BX120" s="1020"/>
      <c r="BY120" s="1020"/>
      <c r="BZ120" s="1020"/>
      <c r="CA120" s="1020">
        <v>4909155</v>
      </c>
      <c r="CB120" s="1020"/>
      <c r="CC120" s="1020"/>
      <c r="CD120" s="1020"/>
      <c r="CE120" s="1020"/>
      <c r="CF120" s="1034">
        <v>58.3</v>
      </c>
      <c r="CG120" s="1035"/>
      <c r="CH120" s="1035"/>
      <c r="CI120" s="1035"/>
      <c r="CJ120" s="1035"/>
      <c r="CK120" s="1100" t="s">
        <v>477</v>
      </c>
      <c r="CL120" s="1101"/>
      <c r="CM120" s="1101"/>
      <c r="CN120" s="1101"/>
      <c r="CO120" s="1102"/>
      <c r="CP120" s="1108" t="s">
        <v>419</v>
      </c>
      <c r="CQ120" s="1109"/>
      <c r="CR120" s="1109"/>
      <c r="CS120" s="1109"/>
      <c r="CT120" s="1109"/>
      <c r="CU120" s="1109"/>
      <c r="CV120" s="1109"/>
      <c r="CW120" s="1109"/>
      <c r="CX120" s="1109"/>
      <c r="CY120" s="1109"/>
      <c r="CZ120" s="1109"/>
      <c r="DA120" s="1109"/>
      <c r="DB120" s="1109"/>
      <c r="DC120" s="1109"/>
      <c r="DD120" s="1109"/>
      <c r="DE120" s="1109"/>
      <c r="DF120" s="1110"/>
      <c r="DG120" s="1019" t="s">
        <v>231</v>
      </c>
      <c r="DH120" s="1020"/>
      <c r="DI120" s="1020"/>
      <c r="DJ120" s="1020"/>
      <c r="DK120" s="1020"/>
      <c r="DL120" s="1020" t="s">
        <v>231</v>
      </c>
      <c r="DM120" s="1020"/>
      <c r="DN120" s="1020"/>
      <c r="DO120" s="1020"/>
      <c r="DP120" s="1020"/>
      <c r="DQ120" s="1020">
        <v>12154172</v>
      </c>
      <c r="DR120" s="1020"/>
      <c r="DS120" s="1020"/>
      <c r="DT120" s="1020"/>
      <c r="DU120" s="1020"/>
      <c r="DV120" s="1021">
        <v>144.30000000000001</v>
      </c>
      <c r="DW120" s="1021"/>
      <c r="DX120" s="1021"/>
      <c r="DY120" s="1021"/>
      <c r="DZ120" s="1022"/>
    </row>
    <row r="121" spans="1:130" s="248" customFormat="1" ht="26.25" customHeight="1" x14ac:dyDescent="0.15">
      <c r="A121" s="1152"/>
      <c r="B121" s="1039"/>
      <c r="C121" s="1060" t="s">
        <v>478</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231</v>
      </c>
      <c r="AB121" s="1052"/>
      <c r="AC121" s="1052"/>
      <c r="AD121" s="1052"/>
      <c r="AE121" s="1053"/>
      <c r="AF121" s="1054" t="s">
        <v>447</v>
      </c>
      <c r="AG121" s="1052"/>
      <c r="AH121" s="1052"/>
      <c r="AI121" s="1052"/>
      <c r="AJ121" s="1053"/>
      <c r="AK121" s="1054" t="s">
        <v>231</v>
      </c>
      <c r="AL121" s="1052"/>
      <c r="AM121" s="1052"/>
      <c r="AN121" s="1052"/>
      <c r="AO121" s="1053"/>
      <c r="AP121" s="1055" t="s">
        <v>231</v>
      </c>
      <c r="AQ121" s="1056"/>
      <c r="AR121" s="1056"/>
      <c r="AS121" s="1056"/>
      <c r="AT121" s="1057"/>
      <c r="AU121" s="1085"/>
      <c r="AV121" s="1086"/>
      <c r="AW121" s="1086"/>
      <c r="AX121" s="1086"/>
      <c r="AY121" s="1087"/>
      <c r="AZ121" s="1042" t="s">
        <v>479</v>
      </c>
      <c r="BA121" s="1043"/>
      <c r="BB121" s="1043"/>
      <c r="BC121" s="1043"/>
      <c r="BD121" s="1043"/>
      <c r="BE121" s="1043"/>
      <c r="BF121" s="1043"/>
      <c r="BG121" s="1043"/>
      <c r="BH121" s="1043"/>
      <c r="BI121" s="1043"/>
      <c r="BJ121" s="1043"/>
      <c r="BK121" s="1043"/>
      <c r="BL121" s="1043"/>
      <c r="BM121" s="1043"/>
      <c r="BN121" s="1043"/>
      <c r="BO121" s="1043"/>
      <c r="BP121" s="1044"/>
      <c r="BQ121" s="1012">
        <v>189328</v>
      </c>
      <c r="BR121" s="1013"/>
      <c r="BS121" s="1013"/>
      <c r="BT121" s="1013"/>
      <c r="BU121" s="1013"/>
      <c r="BV121" s="1013">
        <v>152886</v>
      </c>
      <c r="BW121" s="1013"/>
      <c r="BX121" s="1013"/>
      <c r="BY121" s="1013"/>
      <c r="BZ121" s="1013"/>
      <c r="CA121" s="1013">
        <v>113436</v>
      </c>
      <c r="CB121" s="1013"/>
      <c r="CC121" s="1013"/>
      <c r="CD121" s="1013"/>
      <c r="CE121" s="1013"/>
      <c r="CF121" s="1007">
        <v>1.3</v>
      </c>
      <c r="CG121" s="1008"/>
      <c r="CH121" s="1008"/>
      <c r="CI121" s="1008"/>
      <c r="CJ121" s="1008"/>
      <c r="CK121" s="1103"/>
      <c r="CL121" s="1104"/>
      <c r="CM121" s="1104"/>
      <c r="CN121" s="1104"/>
      <c r="CO121" s="1105"/>
      <c r="CP121" s="1113" t="s">
        <v>480</v>
      </c>
      <c r="CQ121" s="1114"/>
      <c r="CR121" s="1114"/>
      <c r="CS121" s="1114"/>
      <c r="CT121" s="1114"/>
      <c r="CU121" s="1114"/>
      <c r="CV121" s="1114"/>
      <c r="CW121" s="1114"/>
      <c r="CX121" s="1114"/>
      <c r="CY121" s="1114"/>
      <c r="CZ121" s="1114"/>
      <c r="DA121" s="1114"/>
      <c r="DB121" s="1114"/>
      <c r="DC121" s="1114"/>
      <c r="DD121" s="1114"/>
      <c r="DE121" s="1114"/>
      <c r="DF121" s="1115"/>
      <c r="DG121" s="1012">
        <v>302500</v>
      </c>
      <c r="DH121" s="1013"/>
      <c r="DI121" s="1013"/>
      <c r="DJ121" s="1013"/>
      <c r="DK121" s="1013"/>
      <c r="DL121" s="1013">
        <v>269868</v>
      </c>
      <c r="DM121" s="1013"/>
      <c r="DN121" s="1013"/>
      <c r="DO121" s="1013"/>
      <c r="DP121" s="1013"/>
      <c r="DQ121" s="1013">
        <v>247001</v>
      </c>
      <c r="DR121" s="1013"/>
      <c r="DS121" s="1013"/>
      <c r="DT121" s="1013"/>
      <c r="DU121" s="1013"/>
      <c r="DV121" s="1014">
        <v>2.9</v>
      </c>
      <c r="DW121" s="1014"/>
      <c r="DX121" s="1014"/>
      <c r="DY121" s="1014"/>
      <c r="DZ121" s="1015"/>
    </row>
    <row r="122" spans="1:130" s="248" customFormat="1" ht="26.25" customHeight="1" x14ac:dyDescent="0.15">
      <c r="A122" s="1152"/>
      <c r="B122" s="1039"/>
      <c r="C122" s="1009" t="s">
        <v>461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231</v>
      </c>
      <c r="AB122" s="1052"/>
      <c r="AC122" s="1052"/>
      <c r="AD122" s="1052"/>
      <c r="AE122" s="1053"/>
      <c r="AF122" s="1054" t="s">
        <v>447</v>
      </c>
      <c r="AG122" s="1052"/>
      <c r="AH122" s="1052"/>
      <c r="AI122" s="1052"/>
      <c r="AJ122" s="1053"/>
      <c r="AK122" s="1054" t="s">
        <v>231</v>
      </c>
      <c r="AL122" s="1052"/>
      <c r="AM122" s="1052"/>
      <c r="AN122" s="1052"/>
      <c r="AO122" s="1053"/>
      <c r="AP122" s="1055" t="s">
        <v>231</v>
      </c>
      <c r="AQ122" s="1056"/>
      <c r="AR122" s="1056"/>
      <c r="AS122" s="1056"/>
      <c r="AT122" s="1057"/>
      <c r="AU122" s="1085"/>
      <c r="AV122" s="1086"/>
      <c r="AW122" s="1086"/>
      <c r="AX122" s="1086"/>
      <c r="AY122" s="1087"/>
      <c r="AZ122" s="1067" t="s">
        <v>481</v>
      </c>
      <c r="BA122" s="1058"/>
      <c r="BB122" s="1058"/>
      <c r="BC122" s="1058"/>
      <c r="BD122" s="1058"/>
      <c r="BE122" s="1058"/>
      <c r="BF122" s="1058"/>
      <c r="BG122" s="1058"/>
      <c r="BH122" s="1058"/>
      <c r="BI122" s="1058"/>
      <c r="BJ122" s="1058"/>
      <c r="BK122" s="1058"/>
      <c r="BL122" s="1058"/>
      <c r="BM122" s="1058"/>
      <c r="BN122" s="1058"/>
      <c r="BO122" s="1058"/>
      <c r="BP122" s="1059"/>
      <c r="BQ122" s="1090">
        <v>22094663</v>
      </c>
      <c r="BR122" s="1091"/>
      <c r="BS122" s="1091"/>
      <c r="BT122" s="1091"/>
      <c r="BU122" s="1091"/>
      <c r="BV122" s="1091">
        <v>21319817</v>
      </c>
      <c r="BW122" s="1091"/>
      <c r="BX122" s="1091"/>
      <c r="BY122" s="1091"/>
      <c r="BZ122" s="1091"/>
      <c r="CA122" s="1091">
        <v>20979417</v>
      </c>
      <c r="CB122" s="1091"/>
      <c r="CC122" s="1091"/>
      <c r="CD122" s="1091"/>
      <c r="CE122" s="1091"/>
      <c r="CF122" s="1111">
        <v>249.1</v>
      </c>
      <c r="CG122" s="1112"/>
      <c r="CH122" s="1112"/>
      <c r="CI122" s="1112"/>
      <c r="CJ122" s="1112"/>
      <c r="CK122" s="1103"/>
      <c r="CL122" s="1104"/>
      <c r="CM122" s="1104"/>
      <c r="CN122" s="1104"/>
      <c r="CO122" s="1105"/>
      <c r="CP122" s="1113" t="s">
        <v>482</v>
      </c>
      <c r="CQ122" s="1114"/>
      <c r="CR122" s="1114"/>
      <c r="CS122" s="1114"/>
      <c r="CT122" s="1114"/>
      <c r="CU122" s="1114"/>
      <c r="CV122" s="1114"/>
      <c r="CW122" s="1114"/>
      <c r="CX122" s="1114"/>
      <c r="CY122" s="1114"/>
      <c r="CZ122" s="1114"/>
      <c r="DA122" s="1114"/>
      <c r="DB122" s="1114"/>
      <c r="DC122" s="1114"/>
      <c r="DD122" s="1114"/>
      <c r="DE122" s="1114"/>
      <c r="DF122" s="1115"/>
      <c r="DG122" s="1012" t="s">
        <v>447</v>
      </c>
      <c r="DH122" s="1013"/>
      <c r="DI122" s="1013"/>
      <c r="DJ122" s="1013"/>
      <c r="DK122" s="1013"/>
      <c r="DL122" s="1013" t="s">
        <v>231</v>
      </c>
      <c r="DM122" s="1013"/>
      <c r="DN122" s="1013"/>
      <c r="DO122" s="1013"/>
      <c r="DP122" s="1013"/>
      <c r="DQ122" s="1013" t="s">
        <v>231</v>
      </c>
      <c r="DR122" s="1013"/>
      <c r="DS122" s="1013"/>
      <c r="DT122" s="1013"/>
      <c r="DU122" s="1013"/>
      <c r="DV122" s="1014" t="s">
        <v>231</v>
      </c>
      <c r="DW122" s="1014"/>
      <c r="DX122" s="1014"/>
      <c r="DY122" s="1014"/>
      <c r="DZ122" s="1015"/>
    </row>
    <row r="123" spans="1:130" s="248" customFormat="1" ht="26.25" customHeight="1" x14ac:dyDescent="0.15">
      <c r="A123" s="1152"/>
      <c r="B123" s="1039"/>
      <c r="C123" s="1009" t="s">
        <v>467</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399</v>
      </c>
      <c r="AB123" s="1052"/>
      <c r="AC123" s="1052"/>
      <c r="AD123" s="1052"/>
      <c r="AE123" s="1053"/>
      <c r="AF123" s="1054" t="s">
        <v>399</v>
      </c>
      <c r="AG123" s="1052"/>
      <c r="AH123" s="1052"/>
      <c r="AI123" s="1052"/>
      <c r="AJ123" s="1053"/>
      <c r="AK123" s="1054" t="s">
        <v>231</v>
      </c>
      <c r="AL123" s="1052"/>
      <c r="AM123" s="1052"/>
      <c r="AN123" s="1052"/>
      <c r="AO123" s="1053"/>
      <c r="AP123" s="1055" t="s">
        <v>231</v>
      </c>
      <c r="AQ123" s="1056"/>
      <c r="AR123" s="1056"/>
      <c r="AS123" s="1056"/>
      <c r="AT123" s="1057"/>
      <c r="AU123" s="1088"/>
      <c r="AV123" s="1089"/>
      <c r="AW123" s="1089"/>
      <c r="AX123" s="1089"/>
      <c r="AY123" s="1089"/>
      <c r="AZ123" s="279" t="s">
        <v>190</v>
      </c>
      <c r="BA123" s="279"/>
      <c r="BB123" s="279"/>
      <c r="BC123" s="279"/>
      <c r="BD123" s="279"/>
      <c r="BE123" s="279"/>
      <c r="BF123" s="279"/>
      <c r="BG123" s="279"/>
      <c r="BH123" s="279"/>
      <c r="BI123" s="279"/>
      <c r="BJ123" s="279"/>
      <c r="BK123" s="279"/>
      <c r="BL123" s="279"/>
      <c r="BM123" s="279"/>
      <c r="BN123" s="279"/>
      <c r="BO123" s="1068" t="s">
        <v>483</v>
      </c>
      <c r="BP123" s="1099"/>
      <c r="BQ123" s="1158">
        <v>26782753</v>
      </c>
      <c r="BR123" s="1159"/>
      <c r="BS123" s="1159"/>
      <c r="BT123" s="1159"/>
      <c r="BU123" s="1159"/>
      <c r="BV123" s="1159">
        <v>26819715</v>
      </c>
      <c r="BW123" s="1159"/>
      <c r="BX123" s="1159"/>
      <c r="BY123" s="1159"/>
      <c r="BZ123" s="1159"/>
      <c r="CA123" s="1159">
        <v>26002008</v>
      </c>
      <c r="CB123" s="1159"/>
      <c r="CC123" s="1159"/>
      <c r="CD123" s="1159"/>
      <c r="CE123" s="1159"/>
      <c r="CF123" s="1092"/>
      <c r="CG123" s="1093"/>
      <c r="CH123" s="1093"/>
      <c r="CI123" s="1093"/>
      <c r="CJ123" s="1094"/>
      <c r="CK123" s="1103"/>
      <c r="CL123" s="1104"/>
      <c r="CM123" s="1104"/>
      <c r="CN123" s="1104"/>
      <c r="CO123" s="1105"/>
      <c r="CP123" s="1113" t="s">
        <v>484</v>
      </c>
      <c r="CQ123" s="1114"/>
      <c r="CR123" s="1114"/>
      <c r="CS123" s="1114"/>
      <c r="CT123" s="1114"/>
      <c r="CU123" s="1114"/>
      <c r="CV123" s="1114"/>
      <c r="CW123" s="1114"/>
      <c r="CX123" s="1114"/>
      <c r="CY123" s="1114"/>
      <c r="CZ123" s="1114"/>
      <c r="DA123" s="1114"/>
      <c r="DB123" s="1114"/>
      <c r="DC123" s="1114"/>
      <c r="DD123" s="1114"/>
      <c r="DE123" s="1114"/>
      <c r="DF123" s="1115"/>
      <c r="DG123" s="1051" t="s">
        <v>231</v>
      </c>
      <c r="DH123" s="1052"/>
      <c r="DI123" s="1052"/>
      <c r="DJ123" s="1052"/>
      <c r="DK123" s="1053"/>
      <c r="DL123" s="1054" t="s">
        <v>231</v>
      </c>
      <c r="DM123" s="1052"/>
      <c r="DN123" s="1052"/>
      <c r="DO123" s="1052"/>
      <c r="DP123" s="1053"/>
      <c r="DQ123" s="1054" t="s">
        <v>231</v>
      </c>
      <c r="DR123" s="1052"/>
      <c r="DS123" s="1052"/>
      <c r="DT123" s="1052"/>
      <c r="DU123" s="1053"/>
      <c r="DV123" s="1055" t="s">
        <v>231</v>
      </c>
      <c r="DW123" s="1056"/>
      <c r="DX123" s="1056"/>
      <c r="DY123" s="1056"/>
      <c r="DZ123" s="1057"/>
    </row>
    <row r="124" spans="1:130" s="248" customFormat="1" ht="26.25" customHeight="1" thickBot="1" x14ac:dyDescent="0.2">
      <c r="A124" s="1152"/>
      <c r="B124" s="1039"/>
      <c r="C124" s="1009" t="s">
        <v>470</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231</v>
      </c>
      <c r="AB124" s="1052"/>
      <c r="AC124" s="1052"/>
      <c r="AD124" s="1052"/>
      <c r="AE124" s="1053"/>
      <c r="AF124" s="1054" t="s">
        <v>231</v>
      </c>
      <c r="AG124" s="1052"/>
      <c r="AH124" s="1052"/>
      <c r="AI124" s="1052"/>
      <c r="AJ124" s="1053"/>
      <c r="AK124" s="1054" t="s">
        <v>231</v>
      </c>
      <c r="AL124" s="1052"/>
      <c r="AM124" s="1052"/>
      <c r="AN124" s="1052"/>
      <c r="AO124" s="1053"/>
      <c r="AP124" s="1055" t="s">
        <v>447</v>
      </c>
      <c r="AQ124" s="1056"/>
      <c r="AR124" s="1056"/>
      <c r="AS124" s="1056"/>
      <c r="AT124" s="1057"/>
      <c r="AU124" s="1154" t="s">
        <v>485</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62.4</v>
      </c>
      <c r="BR124" s="1121"/>
      <c r="BS124" s="1121"/>
      <c r="BT124" s="1121"/>
      <c r="BU124" s="1121"/>
      <c r="BV124" s="1121">
        <v>49.4</v>
      </c>
      <c r="BW124" s="1121"/>
      <c r="BX124" s="1121"/>
      <c r="BY124" s="1121"/>
      <c r="BZ124" s="1121"/>
      <c r="CA124" s="1121">
        <v>49.2</v>
      </c>
      <c r="CB124" s="1121"/>
      <c r="CC124" s="1121"/>
      <c r="CD124" s="1121"/>
      <c r="CE124" s="1121"/>
      <c r="CF124" s="1122"/>
      <c r="CG124" s="1123"/>
      <c r="CH124" s="1123"/>
      <c r="CI124" s="1123"/>
      <c r="CJ124" s="1124"/>
      <c r="CK124" s="1106"/>
      <c r="CL124" s="1106"/>
      <c r="CM124" s="1106"/>
      <c r="CN124" s="1106"/>
      <c r="CO124" s="1107"/>
      <c r="CP124" s="1113" t="s">
        <v>486</v>
      </c>
      <c r="CQ124" s="1114"/>
      <c r="CR124" s="1114"/>
      <c r="CS124" s="1114"/>
      <c r="CT124" s="1114"/>
      <c r="CU124" s="1114"/>
      <c r="CV124" s="1114"/>
      <c r="CW124" s="1114"/>
      <c r="CX124" s="1114"/>
      <c r="CY124" s="1114"/>
      <c r="CZ124" s="1114"/>
      <c r="DA124" s="1114"/>
      <c r="DB124" s="1114"/>
      <c r="DC124" s="1114"/>
      <c r="DD124" s="1114"/>
      <c r="DE124" s="1114"/>
      <c r="DF124" s="1115"/>
      <c r="DG124" s="1098">
        <v>12694170</v>
      </c>
      <c r="DH124" s="1077"/>
      <c r="DI124" s="1077"/>
      <c r="DJ124" s="1077"/>
      <c r="DK124" s="1078"/>
      <c r="DL124" s="1076">
        <v>12371236</v>
      </c>
      <c r="DM124" s="1077"/>
      <c r="DN124" s="1077"/>
      <c r="DO124" s="1077"/>
      <c r="DP124" s="1078"/>
      <c r="DQ124" s="1076" t="s">
        <v>231</v>
      </c>
      <c r="DR124" s="1077"/>
      <c r="DS124" s="1077"/>
      <c r="DT124" s="1077"/>
      <c r="DU124" s="1078"/>
      <c r="DV124" s="1079" t="s">
        <v>231</v>
      </c>
      <c r="DW124" s="1080"/>
      <c r="DX124" s="1080"/>
      <c r="DY124" s="1080"/>
      <c r="DZ124" s="1081"/>
    </row>
    <row r="125" spans="1:130" s="248" customFormat="1" ht="26.25" customHeight="1" x14ac:dyDescent="0.15">
      <c r="A125" s="1152"/>
      <c r="B125" s="1039"/>
      <c r="C125" s="1009" t="s">
        <v>472</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231</v>
      </c>
      <c r="AB125" s="1052"/>
      <c r="AC125" s="1052"/>
      <c r="AD125" s="1052"/>
      <c r="AE125" s="1053"/>
      <c r="AF125" s="1054" t="s">
        <v>231</v>
      </c>
      <c r="AG125" s="1052"/>
      <c r="AH125" s="1052"/>
      <c r="AI125" s="1052"/>
      <c r="AJ125" s="1053"/>
      <c r="AK125" s="1054" t="s">
        <v>399</v>
      </c>
      <c r="AL125" s="1052"/>
      <c r="AM125" s="1052"/>
      <c r="AN125" s="1052"/>
      <c r="AO125" s="1053"/>
      <c r="AP125" s="1055" t="s">
        <v>231</v>
      </c>
      <c r="AQ125" s="1056"/>
      <c r="AR125" s="1056"/>
      <c r="AS125" s="1056"/>
      <c r="AT125" s="105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6" t="s">
        <v>487</v>
      </c>
      <c r="CL125" s="1101"/>
      <c r="CM125" s="1101"/>
      <c r="CN125" s="1101"/>
      <c r="CO125" s="1102"/>
      <c r="CP125" s="1033" t="s">
        <v>488</v>
      </c>
      <c r="CQ125" s="982"/>
      <c r="CR125" s="982"/>
      <c r="CS125" s="982"/>
      <c r="CT125" s="982"/>
      <c r="CU125" s="982"/>
      <c r="CV125" s="982"/>
      <c r="CW125" s="982"/>
      <c r="CX125" s="982"/>
      <c r="CY125" s="982"/>
      <c r="CZ125" s="982"/>
      <c r="DA125" s="982"/>
      <c r="DB125" s="982"/>
      <c r="DC125" s="982"/>
      <c r="DD125" s="982"/>
      <c r="DE125" s="982"/>
      <c r="DF125" s="983"/>
      <c r="DG125" s="1019" t="s">
        <v>231</v>
      </c>
      <c r="DH125" s="1020"/>
      <c r="DI125" s="1020"/>
      <c r="DJ125" s="1020"/>
      <c r="DK125" s="1020"/>
      <c r="DL125" s="1020" t="s">
        <v>231</v>
      </c>
      <c r="DM125" s="1020"/>
      <c r="DN125" s="1020"/>
      <c r="DO125" s="1020"/>
      <c r="DP125" s="1020"/>
      <c r="DQ125" s="1020" t="s">
        <v>231</v>
      </c>
      <c r="DR125" s="1020"/>
      <c r="DS125" s="1020"/>
      <c r="DT125" s="1020"/>
      <c r="DU125" s="1020"/>
      <c r="DV125" s="1021" t="s">
        <v>231</v>
      </c>
      <c r="DW125" s="1021"/>
      <c r="DX125" s="1021"/>
      <c r="DY125" s="1021"/>
      <c r="DZ125" s="1022"/>
    </row>
    <row r="126" spans="1:130" s="248" customFormat="1" ht="26.25" customHeight="1" thickBot="1" x14ac:dyDescent="0.2">
      <c r="A126" s="1152"/>
      <c r="B126" s="1039"/>
      <c r="C126" s="1009" t="s">
        <v>474</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231</v>
      </c>
      <c r="AB126" s="1052"/>
      <c r="AC126" s="1052"/>
      <c r="AD126" s="1052"/>
      <c r="AE126" s="1053"/>
      <c r="AF126" s="1054" t="s">
        <v>231</v>
      </c>
      <c r="AG126" s="1052"/>
      <c r="AH126" s="1052"/>
      <c r="AI126" s="1052"/>
      <c r="AJ126" s="1053"/>
      <c r="AK126" s="1054" t="s">
        <v>231</v>
      </c>
      <c r="AL126" s="1052"/>
      <c r="AM126" s="1052"/>
      <c r="AN126" s="1052"/>
      <c r="AO126" s="1053"/>
      <c r="AP126" s="1055" t="s">
        <v>231</v>
      </c>
      <c r="AQ126" s="1056"/>
      <c r="AR126" s="1056"/>
      <c r="AS126" s="1056"/>
      <c r="AT126" s="105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7"/>
      <c r="CL126" s="1104"/>
      <c r="CM126" s="1104"/>
      <c r="CN126" s="1104"/>
      <c r="CO126" s="1105"/>
      <c r="CP126" s="1042" t="s">
        <v>489</v>
      </c>
      <c r="CQ126" s="1043"/>
      <c r="CR126" s="1043"/>
      <c r="CS126" s="1043"/>
      <c r="CT126" s="1043"/>
      <c r="CU126" s="1043"/>
      <c r="CV126" s="1043"/>
      <c r="CW126" s="1043"/>
      <c r="CX126" s="1043"/>
      <c r="CY126" s="1043"/>
      <c r="CZ126" s="1043"/>
      <c r="DA126" s="1043"/>
      <c r="DB126" s="1043"/>
      <c r="DC126" s="1043"/>
      <c r="DD126" s="1043"/>
      <c r="DE126" s="1043"/>
      <c r="DF126" s="1044"/>
      <c r="DG126" s="1012" t="s">
        <v>231</v>
      </c>
      <c r="DH126" s="1013"/>
      <c r="DI126" s="1013"/>
      <c r="DJ126" s="1013"/>
      <c r="DK126" s="1013"/>
      <c r="DL126" s="1013" t="s">
        <v>231</v>
      </c>
      <c r="DM126" s="1013"/>
      <c r="DN126" s="1013"/>
      <c r="DO126" s="1013"/>
      <c r="DP126" s="1013"/>
      <c r="DQ126" s="1013" t="s">
        <v>231</v>
      </c>
      <c r="DR126" s="1013"/>
      <c r="DS126" s="1013"/>
      <c r="DT126" s="1013"/>
      <c r="DU126" s="1013"/>
      <c r="DV126" s="1014" t="s">
        <v>231</v>
      </c>
      <c r="DW126" s="1014"/>
      <c r="DX126" s="1014"/>
      <c r="DY126" s="1014"/>
      <c r="DZ126" s="1015"/>
    </row>
    <row r="127" spans="1:130" s="248" customFormat="1" ht="26.25" customHeight="1" x14ac:dyDescent="0.15">
      <c r="A127" s="1153"/>
      <c r="B127" s="1041"/>
      <c r="C127" s="1095" t="s">
        <v>490</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619</v>
      </c>
      <c r="AB127" s="1052"/>
      <c r="AC127" s="1052"/>
      <c r="AD127" s="1052"/>
      <c r="AE127" s="1053"/>
      <c r="AF127" s="1054">
        <v>286</v>
      </c>
      <c r="AG127" s="1052"/>
      <c r="AH127" s="1052"/>
      <c r="AI127" s="1052"/>
      <c r="AJ127" s="1053"/>
      <c r="AK127" s="1054">
        <v>114</v>
      </c>
      <c r="AL127" s="1052"/>
      <c r="AM127" s="1052"/>
      <c r="AN127" s="1052"/>
      <c r="AO127" s="1053"/>
      <c r="AP127" s="1055">
        <v>0</v>
      </c>
      <c r="AQ127" s="1056"/>
      <c r="AR127" s="1056"/>
      <c r="AS127" s="1056"/>
      <c r="AT127" s="1057"/>
      <c r="AU127" s="284"/>
      <c r="AV127" s="284"/>
      <c r="AW127" s="284"/>
      <c r="AX127" s="1125" t="s">
        <v>491</v>
      </c>
      <c r="AY127" s="1126"/>
      <c r="AZ127" s="1126"/>
      <c r="BA127" s="1126"/>
      <c r="BB127" s="1126"/>
      <c r="BC127" s="1126"/>
      <c r="BD127" s="1126"/>
      <c r="BE127" s="1127"/>
      <c r="BF127" s="1128" t="s">
        <v>492</v>
      </c>
      <c r="BG127" s="1126"/>
      <c r="BH127" s="1126"/>
      <c r="BI127" s="1126"/>
      <c r="BJ127" s="1126"/>
      <c r="BK127" s="1126"/>
      <c r="BL127" s="1127"/>
      <c r="BM127" s="1128" t="s">
        <v>493</v>
      </c>
      <c r="BN127" s="1126"/>
      <c r="BO127" s="1126"/>
      <c r="BP127" s="1126"/>
      <c r="BQ127" s="1126"/>
      <c r="BR127" s="1126"/>
      <c r="BS127" s="1127"/>
      <c r="BT127" s="1128" t="s">
        <v>494</v>
      </c>
      <c r="BU127" s="1126"/>
      <c r="BV127" s="1126"/>
      <c r="BW127" s="1126"/>
      <c r="BX127" s="1126"/>
      <c r="BY127" s="1126"/>
      <c r="BZ127" s="1150"/>
      <c r="CA127" s="284"/>
      <c r="CB127" s="284"/>
      <c r="CC127" s="284"/>
      <c r="CD127" s="285"/>
      <c r="CE127" s="285"/>
      <c r="CF127" s="285"/>
      <c r="CG127" s="282"/>
      <c r="CH127" s="282"/>
      <c r="CI127" s="282"/>
      <c r="CJ127" s="283"/>
      <c r="CK127" s="1117"/>
      <c r="CL127" s="1104"/>
      <c r="CM127" s="1104"/>
      <c r="CN127" s="1104"/>
      <c r="CO127" s="1105"/>
      <c r="CP127" s="1042" t="s">
        <v>495</v>
      </c>
      <c r="CQ127" s="1043"/>
      <c r="CR127" s="1043"/>
      <c r="CS127" s="1043"/>
      <c r="CT127" s="1043"/>
      <c r="CU127" s="1043"/>
      <c r="CV127" s="1043"/>
      <c r="CW127" s="1043"/>
      <c r="CX127" s="1043"/>
      <c r="CY127" s="1043"/>
      <c r="CZ127" s="1043"/>
      <c r="DA127" s="1043"/>
      <c r="DB127" s="1043"/>
      <c r="DC127" s="1043"/>
      <c r="DD127" s="1043"/>
      <c r="DE127" s="1043"/>
      <c r="DF127" s="1044"/>
      <c r="DG127" s="1012" t="s">
        <v>231</v>
      </c>
      <c r="DH127" s="1013"/>
      <c r="DI127" s="1013"/>
      <c r="DJ127" s="1013"/>
      <c r="DK127" s="1013"/>
      <c r="DL127" s="1013" t="s">
        <v>231</v>
      </c>
      <c r="DM127" s="1013"/>
      <c r="DN127" s="1013"/>
      <c r="DO127" s="1013"/>
      <c r="DP127" s="1013"/>
      <c r="DQ127" s="1013" t="s">
        <v>231</v>
      </c>
      <c r="DR127" s="1013"/>
      <c r="DS127" s="1013"/>
      <c r="DT127" s="1013"/>
      <c r="DU127" s="1013"/>
      <c r="DV127" s="1014" t="s">
        <v>231</v>
      </c>
      <c r="DW127" s="1014"/>
      <c r="DX127" s="1014"/>
      <c r="DY127" s="1014"/>
      <c r="DZ127" s="1015"/>
    </row>
    <row r="128" spans="1:130" s="248" customFormat="1" ht="26.25" customHeight="1" thickBot="1" x14ac:dyDescent="0.2">
      <c r="A128" s="1136" t="s">
        <v>496</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497</v>
      </c>
      <c r="X128" s="1138"/>
      <c r="Y128" s="1138"/>
      <c r="Z128" s="1139"/>
      <c r="AA128" s="1140">
        <v>29702</v>
      </c>
      <c r="AB128" s="1141"/>
      <c r="AC128" s="1141"/>
      <c r="AD128" s="1141"/>
      <c r="AE128" s="1142"/>
      <c r="AF128" s="1143">
        <v>29985</v>
      </c>
      <c r="AG128" s="1141"/>
      <c r="AH128" s="1141"/>
      <c r="AI128" s="1141"/>
      <c r="AJ128" s="1142"/>
      <c r="AK128" s="1143">
        <v>25642</v>
      </c>
      <c r="AL128" s="1141"/>
      <c r="AM128" s="1141"/>
      <c r="AN128" s="1141"/>
      <c r="AO128" s="1142"/>
      <c r="AP128" s="1144"/>
      <c r="AQ128" s="1145"/>
      <c r="AR128" s="1145"/>
      <c r="AS128" s="1145"/>
      <c r="AT128" s="1146"/>
      <c r="AU128" s="284"/>
      <c r="AV128" s="284"/>
      <c r="AW128" s="284"/>
      <c r="AX128" s="981" t="s">
        <v>498</v>
      </c>
      <c r="AY128" s="982"/>
      <c r="AZ128" s="982"/>
      <c r="BA128" s="982"/>
      <c r="BB128" s="982"/>
      <c r="BC128" s="982"/>
      <c r="BD128" s="982"/>
      <c r="BE128" s="983"/>
      <c r="BF128" s="1147" t="s">
        <v>399</v>
      </c>
      <c r="BG128" s="1148"/>
      <c r="BH128" s="1148"/>
      <c r="BI128" s="1148"/>
      <c r="BJ128" s="1148"/>
      <c r="BK128" s="1148"/>
      <c r="BL128" s="1149"/>
      <c r="BM128" s="1147">
        <v>13.29</v>
      </c>
      <c r="BN128" s="1148"/>
      <c r="BO128" s="1148"/>
      <c r="BP128" s="1148"/>
      <c r="BQ128" s="1148"/>
      <c r="BR128" s="1148"/>
      <c r="BS128" s="1149"/>
      <c r="BT128" s="1147">
        <v>20</v>
      </c>
      <c r="BU128" s="1148"/>
      <c r="BV128" s="1148"/>
      <c r="BW128" s="1148"/>
      <c r="BX128" s="1148"/>
      <c r="BY128" s="1148"/>
      <c r="BZ128" s="1172"/>
      <c r="CA128" s="285"/>
      <c r="CB128" s="285"/>
      <c r="CC128" s="285"/>
      <c r="CD128" s="285"/>
      <c r="CE128" s="285"/>
      <c r="CF128" s="285"/>
      <c r="CG128" s="282"/>
      <c r="CH128" s="282"/>
      <c r="CI128" s="282"/>
      <c r="CJ128" s="283"/>
      <c r="CK128" s="1118"/>
      <c r="CL128" s="1119"/>
      <c r="CM128" s="1119"/>
      <c r="CN128" s="1119"/>
      <c r="CO128" s="1120"/>
      <c r="CP128" s="1129" t="s">
        <v>499</v>
      </c>
      <c r="CQ128" s="1130"/>
      <c r="CR128" s="1130"/>
      <c r="CS128" s="1130"/>
      <c r="CT128" s="1130"/>
      <c r="CU128" s="1130"/>
      <c r="CV128" s="1130"/>
      <c r="CW128" s="1130"/>
      <c r="CX128" s="1130"/>
      <c r="CY128" s="1130"/>
      <c r="CZ128" s="1130"/>
      <c r="DA128" s="1130"/>
      <c r="DB128" s="1130"/>
      <c r="DC128" s="1130"/>
      <c r="DD128" s="1130"/>
      <c r="DE128" s="1130"/>
      <c r="DF128" s="1131"/>
      <c r="DG128" s="1132" t="s">
        <v>231</v>
      </c>
      <c r="DH128" s="1133"/>
      <c r="DI128" s="1133"/>
      <c r="DJ128" s="1133"/>
      <c r="DK128" s="1133"/>
      <c r="DL128" s="1133" t="s">
        <v>399</v>
      </c>
      <c r="DM128" s="1133"/>
      <c r="DN128" s="1133"/>
      <c r="DO128" s="1133"/>
      <c r="DP128" s="1133"/>
      <c r="DQ128" s="1133" t="s">
        <v>399</v>
      </c>
      <c r="DR128" s="1133"/>
      <c r="DS128" s="1133"/>
      <c r="DT128" s="1133"/>
      <c r="DU128" s="1133"/>
      <c r="DV128" s="1134" t="s">
        <v>399</v>
      </c>
      <c r="DW128" s="1134"/>
      <c r="DX128" s="1134"/>
      <c r="DY128" s="1134"/>
      <c r="DZ128" s="1135"/>
    </row>
    <row r="129" spans="1:131" s="248"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500</v>
      </c>
      <c r="X129" s="1167"/>
      <c r="Y129" s="1167"/>
      <c r="Z129" s="1168"/>
      <c r="AA129" s="1051">
        <v>10245038</v>
      </c>
      <c r="AB129" s="1052"/>
      <c r="AC129" s="1052"/>
      <c r="AD129" s="1052"/>
      <c r="AE129" s="1053"/>
      <c r="AF129" s="1054">
        <v>10022816</v>
      </c>
      <c r="AG129" s="1052"/>
      <c r="AH129" s="1052"/>
      <c r="AI129" s="1052"/>
      <c r="AJ129" s="1053"/>
      <c r="AK129" s="1054">
        <v>10280662</v>
      </c>
      <c r="AL129" s="1052"/>
      <c r="AM129" s="1052"/>
      <c r="AN129" s="1052"/>
      <c r="AO129" s="1053"/>
      <c r="AP129" s="1169"/>
      <c r="AQ129" s="1170"/>
      <c r="AR129" s="1170"/>
      <c r="AS129" s="1170"/>
      <c r="AT129" s="1171"/>
      <c r="AU129" s="286"/>
      <c r="AV129" s="286"/>
      <c r="AW129" s="286"/>
      <c r="AX129" s="1160" t="s">
        <v>501</v>
      </c>
      <c r="AY129" s="1043"/>
      <c r="AZ129" s="1043"/>
      <c r="BA129" s="1043"/>
      <c r="BB129" s="1043"/>
      <c r="BC129" s="1043"/>
      <c r="BD129" s="1043"/>
      <c r="BE129" s="1044"/>
      <c r="BF129" s="1161" t="s">
        <v>502</v>
      </c>
      <c r="BG129" s="1162"/>
      <c r="BH129" s="1162"/>
      <c r="BI129" s="1162"/>
      <c r="BJ129" s="1162"/>
      <c r="BK129" s="1162"/>
      <c r="BL129" s="1163"/>
      <c r="BM129" s="1161">
        <v>18.29</v>
      </c>
      <c r="BN129" s="1162"/>
      <c r="BO129" s="1162"/>
      <c r="BP129" s="1162"/>
      <c r="BQ129" s="1162"/>
      <c r="BR129" s="1162"/>
      <c r="BS129" s="1163"/>
      <c r="BT129" s="1161">
        <v>30</v>
      </c>
      <c r="BU129" s="1164"/>
      <c r="BV129" s="1164"/>
      <c r="BW129" s="1164"/>
      <c r="BX129" s="1164"/>
      <c r="BY129" s="1164"/>
      <c r="BZ129" s="1165"/>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3" t="s">
        <v>503</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504</v>
      </c>
      <c r="X130" s="1167"/>
      <c r="Y130" s="1167"/>
      <c r="Z130" s="1168"/>
      <c r="AA130" s="1051">
        <v>1934282</v>
      </c>
      <c r="AB130" s="1052"/>
      <c r="AC130" s="1052"/>
      <c r="AD130" s="1052"/>
      <c r="AE130" s="1053"/>
      <c r="AF130" s="1054">
        <v>1903805</v>
      </c>
      <c r="AG130" s="1052"/>
      <c r="AH130" s="1052"/>
      <c r="AI130" s="1052"/>
      <c r="AJ130" s="1053"/>
      <c r="AK130" s="1054">
        <v>1859692</v>
      </c>
      <c r="AL130" s="1052"/>
      <c r="AM130" s="1052"/>
      <c r="AN130" s="1052"/>
      <c r="AO130" s="1053"/>
      <c r="AP130" s="1169"/>
      <c r="AQ130" s="1170"/>
      <c r="AR130" s="1170"/>
      <c r="AS130" s="1170"/>
      <c r="AT130" s="1171"/>
      <c r="AU130" s="286"/>
      <c r="AV130" s="286"/>
      <c r="AW130" s="286"/>
      <c r="AX130" s="1160" t="s">
        <v>505</v>
      </c>
      <c r="AY130" s="1043"/>
      <c r="AZ130" s="1043"/>
      <c r="BA130" s="1043"/>
      <c r="BB130" s="1043"/>
      <c r="BC130" s="1043"/>
      <c r="BD130" s="1043"/>
      <c r="BE130" s="1044"/>
      <c r="BF130" s="1197">
        <v>9.1999999999999993</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506</v>
      </c>
      <c r="X131" s="1205"/>
      <c r="Y131" s="1205"/>
      <c r="Z131" s="1206"/>
      <c r="AA131" s="1098">
        <v>8310756</v>
      </c>
      <c r="AB131" s="1077"/>
      <c r="AC131" s="1077"/>
      <c r="AD131" s="1077"/>
      <c r="AE131" s="1078"/>
      <c r="AF131" s="1076">
        <v>8119011</v>
      </c>
      <c r="AG131" s="1077"/>
      <c r="AH131" s="1077"/>
      <c r="AI131" s="1077"/>
      <c r="AJ131" s="1078"/>
      <c r="AK131" s="1076">
        <v>8420970</v>
      </c>
      <c r="AL131" s="1077"/>
      <c r="AM131" s="1077"/>
      <c r="AN131" s="1077"/>
      <c r="AO131" s="1078"/>
      <c r="AP131" s="1207"/>
      <c r="AQ131" s="1208"/>
      <c r="AR131" s="1208"/>
      <c r="AS131" s="1208"/>
      <c r="AT131" s="1209"/>
      <c r="AU131" s="286"/>
      <c r="AV131" s="286"/>
      <c r="AW131" s="286"/>
      <c r="AX131" s="1179" t="s">
        <v>507</v>
      </c>
      <c r="AY131" s="1130"/>
      <c r="AZ131" s="1130"/>
      <c r="BA131" s="1130"/>
      <c r="BB131" s="1130"/>
      <c r="BC131" s="1130"/>
      <c r="BD131" s="1130"/>
      <c r="BE131" s="1131"/>
      <c r="BF131" s="1180">
        <v>49.2</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6" t="s">
        <v>508</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509</v>
      </c>
      <c r="W132" s="1190"/>
      <c r="X132" s="1190"/>
      <c r="Y132" s="1190"/>
      <c r="Z132" s="1191"/>
      <c r="AA132" s="1192">
        <v>9.6088009319999994</v>
      </c>
      <c r="AB132" s="1193"/>
      <c r="AC132" s="1193"/>
      <c r="AD132" s="1193"/>
      <c r="AE132" s="1194"/>
      <c r="AF132" s="1195">
        <v>9.5171197579999998</v>
      </c>
      <c r="AG132" s="1193"/>
      <c r="AH132" s="1193"/>
      <c r="AI132" s="1193"/>
      <c r="AJ132" s="1194"/>
      <c r="AK132" s="1195">
        <v>8.6196602050000006</v>
      </c>
      <c r="AL132" s="1193"/>
      <c r="AM132" s="1193"/>
      <c r="AN132" s="1193"/>
      <c r="AO132" s="1194"/>
      <c r="AP132" s="1092"/>
      <c r="AQ132" s="1093"/>
      <c r="AR132" s="1093"/>
      <c r="AS132" s="1093"/>
      <c r="AT132" s="119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510</v>
      </c>
      <c r="W133" s="1173"/>
      <c r="X133" s="1173"/>
      <c r="Y133" s="1173"/>
      <c r="Z133" s="1174"/>
      <c r="AA133" s="1175">
        <v>10.5</v>
      </c>
      <c r="AB133" s="1176"/>
      <c r="AC133" s="1176"/>
      <c r="AD133" s="1176"/>
      <c r="AE133" s="1177"/>
      <c r="AF133" s="1175">
        <v>9.9</v>
      </c>
      <c r="AG133" s="1176"/>
      <c r="AH133" s="1176"/>
      <c r="AI133" s="1176"/>
      <c r="AJ133" s="1177"/>
      <c r="AK133" s="1175">
        <v>9.1999999999999993</v>
      </c>
      <c r="AL133" s="1176"/>
      <c r="AM133" s="1176"/>
      <c r="AN133" s="1176"/>
      <c r="AO133" s="1177"/>
      <c r="AP133" s="1122"/>
      <c r="AQ133" s="1123"/>
      <c r="AR133" s="1123"/>
      <c r="AS133" s="1123"/>
      <c r="AT133" s="1178"/>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zuZXzTu3JJBuVyCZVIXxtUPJGtUehey7GSNsDIE6b1DA8op3l2HVz6qkC1ZDLnyGkva9hebT+Kk9RnWzcsYiw==" saltValue="I9soRk6BmvNMwbjCLord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2Jg2smFY2YlCnYC83cXZT2k+Rxc4+ZwYXifUSvz96kUuZh3yq4TGGY2ALMmNxnwYgbB5LV09hnHrljJmJQUqQ==" saltValue="Ks3dw02tLbibQZCv1yCj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zH2aLFtXqsUcQCZUa9aVJMDYGAc3hI4MJvX/p+i6DKuaRdKEIFqEgqV6yuNqv+qiV/HVD/xMOzL+XkuJhiInw==" saltValue="l3gmvXVGiD/rVm9EwowU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0"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1"/>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2" t="s">
        <v>519</v>
      </c>
      <c r="AL9" s="1213"/>
      <c r="AM9" s="1213"/>
      <c r="AN9" s="1214"/>
      <c r="AO9" s="314">
        <v>2848915</v>
      </c>
      <c r="AP9" s="314">
        <v>84850</v>
      </c>
      <c r="AQ9" s="315">
        <v>100177</v>
      </c>
      <c r="AR9" s="316">
        <v>-15.3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2" t="s">
        <v>520</v>
      </c>
      <c r="AL10" s="1213"/>
      <c r="AM10" s="1213"/>
      <c r="AN10" s="1214"/>
      <c r="AO10" s="317">
        <v>50226</v>
      </c>
      <c r="AP10" s="317">
        <v>1496</v>
      </c>
      <c r="AQ10" s="318">
        <v>9943</v>
      </c>
      <c r="AR10" s="319">
        <v>-85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2" t="s">
        <v>521</v>
      </c>
      <c r="AL11" s="1213"/>
      <c r="AM11" s="1213"/>
      <c r="AN11" s="1214"/>
      <c r="AO11" s="317" t="s">
        <v>522</v>
      </c>
      <c r="AP11" s="317" t="s">
        <v>522</v>
      </c>
      <c r="AQ11" s="318">
        <v>1487</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2" t="s">
        <v>523</v>
      </c>
      <c r="AL12" s="1213"/>
      <c r="AM12" s="1213"/>
      <c r="AN12" s="1214"/>
      <c r="AO12" s="317" t="s">
        <v>522</v>
      </c>
      <c r="AP12" s="317" t="s">
        <v>522</v>
      </c>
      <c r="AQ12" s="318">
        <v>23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2" t="s">
        <v>524</v>
      </c>
      <c r="AL13" s="1213"/>
      <c r="AM13" s="1213"/>
      <c r="AN13" s="1214"/>
      <c r="AO13" s="317">
        <v>60509</v>
      </c>
      <c r="AP13" s="317">
        <v>1802</v>
      </c>
      <c r="AQ13" s="318">
        <v>4025</v>
      </c>
      <c r="AR13" s="319">
        <v>-55.2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2" t="s">
        <v>525</v>
      </c>
      <c r="AL14" s="1213"/>
      <c r="AM14" s="1213"/>
      <c r="AN14" s="1214"/>
      <c r="AO14" s="317">
        <v>33317</v>
      </c>
      <c r="AP14" s="317">
        <v>992</v>
      </c>
      <c r="AQ14" s="318">
        <v>2366</v>
      </c>
      <c r="AR14" s="319">
        <v>-58.1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8" t="s">
        <v>526</v>
      </c>
      <c r="AL15" s="1219"/>
      <c r="AM15" s="1219"/>
      <c r="AN15" s="1220"/>
      <c r="AO15" s="317">
        <v>-194163</v>
      </c>
      <c r="AP15" s="317">
        <v>-5783</v>
      </c>
      <c r="AQ15" s="318">
        <v>-7732</v>
      </c>
      <c r="AR15" s="319">
        <v>-25.2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8" t="s">
        <v>190</v>
      </c>
      <c r="AL16" s="1219"/>
      <c r="AM16" s="1219"/>
      <c r="AN16" s="1220"/>
      <c r="AO16" s="317">
        <v>2798804</v>
      </c>
      <c r="AP16" s="317">
        <v>83357</v>
      </c>
      <c r="AQ16" s="318">
        <v>110288</v>
      </c>
      <c r="AR16" s="319">
        <v>-24.4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1" t="s">
        <v>531</v>
      </c>
      <c r="AL21" s="1222"/>
      <c r="AM21" s="1222"/>
      <c r="AN21" s="1223"/>
      <c r="AO21" s="330">
        <v>8.93</v>
      </c>
      <c r="AP21" s="331">
        <v>10.26</v>
      </c>
      <c r="AQ21" s="332">
        <v>-1.33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1" t="s">
        <v>532</v>
      </c>
      <c r="AL22" s="1222"/>
      <c r="AM22" s="1222"/>
      <c r="AN22" s="1223"/>
      <c r="AO22" s="335">
        <v>92.3</v>
      </c>
      <c r="AP22" s="336">
        <v>97.6</v>
      </c>
      <c r="AQ22" s="337">
        <v>-5.3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0"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1"/>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536</v>
      </c>
      <c r="AL32" s="1216"/>
      <c r="AM32" s="1216"/>
      <c r="AN32" s="1217"/>
      <c r="AO32" s="345">
        <v>1652195</v>
      </c>
      <c r="AP32" s="345">
        <v>49208</v>
      </c>
      <c r="AQ32" s="346">
        <v>68741</v>
      </c>
      <c r="AR32" s="347">
        <v>-28.4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537</v>
      </c>
      <c r="AL33" s="1216"/>
      <c r="AM33" s="1216"/>
      <c r="AN33" s="1217"/>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538</v>
      </c>
      <c r="AL34" s="1216"/>
      <c r="AM34" s="1216"/>
      <c r="AN34" s="1217"/>
      <c r="AO34" s="345" t="s">
        <v>522</v>
      </c>
      <c r="AP34" s="345" t="s">
        <v>522</v>
      </c>
      <c r="AQ34" s="346">
        <v>1</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539</v>
      </c>
      <c r="AL35" s="1216"/>
      <c r="AM35" s="1216"/>
      <c r="AN35" s="1217"/>
      <c r="AO35" s="345">
        <v>799074</v>
      </c>
      <c r="AP35" s="345">
        <v>23799</v>
      </c>
      <c r="AQ35" s="346">
        <v>17075</v>
      </c>
      <c r="AR35" s="347">
        <v>39.4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540</v>
      </c>
      <c r="AL36" s="1216"/>
      <c r="AM36" s="1216"/>
      <c r="AN36" s="1217"/>
      <c r="AO36" s="345">
        <v>159810</v>
      </c>
      <c r="AP36" s="345">
        <v>4760</v>
      </c>
      <c r="AQ36" s="346">
        <v>2445</v>
      </c>
      <c r="AR36" s="347">
        <v>94.7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541</v>
      </c>
      <c r="AL37" s="1216"/>
      <c r="AM37" s="1216"/>
      <c r="AN37" s="1217"/>
      <c r="AO37" s="345">
        <v>114</v>
      </c>
      <c r="AP37" s="345">
        <v>3</v>
      </c>
      <c r="AQ37" s="346">
        <v>621</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4" t="s">
        <v>542</v>
      </c>
      <c r="AL38" s="1225"/>
      <c r="AM38" s="1225"/>
      <c r="AN38" s="1226"/>
      <c r="AO38" s="348" t="s">
        <v>522</v>
      </c>
      <c r="AP38" s="348" t="s">
        <v>522</v>
      </c>
      <c r="AQ38" s="349">
        <v>4</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4" t="s">
        <v>543</v>
      </c>
      <c r="AL39" s="1225"/>
      <c r="AM39" s="1225"/>
      <c r="AN39" s="1226"/>
      <c r="AO39" s="345">
        <v>-25642</v>
      </c>
      <c r="AP39" s="345">
        <v>-764</v>
      </c>
      <c r="AQ39" s="346">
        <v>-4161</v>
      </c>
      <c r="AR39" s="347">
        <v>-81.599999999999994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544</v>
      </c>
      <c r="AL40" s="1216"/>
      <c r="AM40" s="1216"/>
      <c r="AN40" s="1217"/>
      <c r="AO40" s="345">
        <v>-1859692</v>
      </c>
      <c r="AP40" s="345">
        <v>-55388</v>
      </c>
      <c r="AQ40" s="346">
        <v>-59663</v>
      </c>
      <c r="AR40" s="347">
        <v>-7.2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7" t="s">
        <v>303</v>
      </c>
      <c r="AL41" s="1228"/>
      <c r="AM41" s="1228"/>
      <c r="AN41" s="1229"/>
      <c r="AO41" s="345">
        <v>725859</v>
      </c>
      <c r="AP41" s="345">
        <v>21618</v>
      </c>
      <c r="AQ41" s="346">
        <v>25063</v>
      </c>
      <c r="AR41" s="347">
        <v>-13.7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0" t="s">
        <v>514</v>
      </c>
      <c r="AN49" s="1232" t="s">
        <v>548</v>
      </c>
      <c r="AO49" s="1233"/>
      <c r="AP49" s="1233"/>
      <c r="AQ49" s="1233"/>
      <c r="AR49" s="123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1"/>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1784159</v>
      </c>
      <c r="AN51" s="367">
        <v>49981</v>
      </c>
      <c r="AO51" s="368">
        <v>-2.9</v>
      </c>
      <c r="AP51" s="369">
        <v>83280</v>
      </c>
      <c r="AQ51" s="370">
        <v>-5.3</v>
      </c>
      <c r="AR51" s="371">
        <v>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1443438</v>
      </c>
      <c r="AN52" s="375">
        <v>40436</v>
      </c>
      <c r="AO52" s="376">
        <v>52.2</v>
      </c>
      <c r="AP52" s="377">
        <v>43123</v>
      </c>
      <c r="AQ52" s="378">
        <v>-10.5</v>
      </c>
      <c r="AR52" s="379">
        <v>62.7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1764090</v>
      </c>
      <c r="AN53" s="367">
        <v>50152</v>
      </c>
      <c r="AO53" s="368">
        <v>0.3</v>
      </c>
      <c r="AP53" s="369">
        <v>88968</v>
      </c>
      <c r="AQ53" s="370">
        <v>6.8</v>
      </c>
      <c r="AR53" s="371">
        <v>-6.5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1412051</v>
      </c>
      <c r="AN54" s="375">
        <v>40144</v>
      </c>
      <c r="AO54" s="376">
        <v>-0.7</v>
      </c>
      <c r="AP54" s="377">
        <v>45482</v>
      </c>
      <c r="AQ54" s="378">
        <v>5.5</v>
      </c>
      <c r="AR54" s="379">
        <v>-6.2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1223248</v>
      </c>
      <c r="AN55" s="367">
        <v>35268</v>
      </c>
      <c r="AO55" s="368">
        <v>-29.7</v>
      </c>
      <c r="AP55" s="369">
        <v>85173</v>
      </c>
      <c r="AQ55" s="370">
        <v>-4.3</v>
      </c>
      <c r="AR55" s="371">
        <v>-25.4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843042</v>
      </c>
      <c r="AN56" s="375">
        <v>24306</v>
      </c>
      <c r="AO56" s="376">
        <v>-39.5</v>
      </c>
      <c r="AP56" s="377">
        <v>43913</v>
      </c>
      <c r="AQ56" s="378">
        <v>-3.4</v>
      </c>
      <c r="AR56" s="379">
        <v>-36.1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1211719</v>
      </c>
      <c r="AN57" s="367">
        <v>35375</v>
      </c>
      <c r="AO57" s="368">
        <v>0.3</v>
      </c>
      <c r="AP57" s="369">
        <v>94081</v>
      </c>
      <c r="AQ57" s="370">
        <v>10.5</v>
      </c>
      <c r="AR57" s="371">
        <v>-10.199999999999999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902848</v>
      </c>
      <c r="AN58" s="375">
        <v>26357</v>
      </c>
      <c r="AO58" s="376">
        <v>8.4</v>
      </c>
      <c r="AP58" s="377">
        <v>48949</v>
      </c>
      <c r="AQ58" s="378">
        <v>11.5</v>
      </c>
      <c r="AR58" s="379">
        <v>-3.1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1733799</v>
      </c>
      <c r="AN59" s="367">
        <v>51638</v>
      </c>
      <c r="AO59" s="368">
        <v>46</v>
      </c>
      <c r="AP59" s="369">
        <v>92632</v>
      </c>
      <c r="AQ59" s="370">
        <v>-1.5</v>
      </c>
      <c r="AR59" s="371">
        <v>47.5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1052869</v>
      </c>
      <c r="AN60" s="375">
        <v>31358</v>
      </c>
      <c r="AO60" s="376">
        <v>19</v>
      </c>
      <c r="AP60" s="377">
        <v>47978</v>
      </c>
      <c r="AQ60" s="378">
        <v>-2</v>
      </c>
      <c r="AR60" s="379">
        <v>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1543403</v>
      </c>
      <c r="AN61" s="382">
        <v>44483</v>
      </c>
      <c r="AO61" s="383">
        <v>2.8</v>
      </c>
      <c r="AP61" s="384">
        <v>88827</v>
      </c>
      <c r="AQ61" s="385">
        <v>1.2</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1130850</v>
      </c>
      <c r="AN62" s="375">
        <v>32520</v>
      </c>
      <c r="AO62" s="376">
        <v>7.9</v>
      </c>
      <c r="AP62" s="377">
        <v>45889</v>
      </c>
      <c r="AQ62" s="378">
        <v>0.2</v>
      </c>
      <c r="AR62" s="379">
        <v>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VDUuMTTu2qrSOyHLvRzHiPnIDnPS76jkNOo0YZAeS4eL/Z6GOJZdnAvhOfhIT11lZSLjFbRFHfEyxiAANEung==" saltValue="6axzapdEA9KhHh2XiLi4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2ke5tM40aohpgONuvDrf36oVIjpFTckxwDaYc/Gcbt3zKuFZae96P/Drh9KTGEB5UElotBDOExrNUAEfU3OEEA==" saltValue="4sPyCVJUo0ICGykFcuZ/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aWybYwW2l7zpsa9q0Dez0qKCCpcN8jxFtR/GxPjNjACa7T+SPYFQlgfktvBaONsDeHAC4mszMdxr+V8GWUNj3Q==" saltValue="ckptJPwkLtiuJiumgEkA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5" t="s">
        <v>3</v>
      </c>
      <c r="D47" s="1235"/>
      <c r="E47" s="1236"/>
      <c r="F47" s="11">
        <v>16.940000000000001</v>
      </c>
      <c r="G47" s="12">
        <v>12.61</v>
      </c>
      <c r="H47" s="12">
        <v>11.37</v>
      </c>
      <c r="I47" s="12">
        <v>11.63</v>
      </c>
      <c r="J47" s="13">
        <v>11.35</v>
      </c>
    </row>
    <row r="48" spans="2:10" ht="57.75" customHeight="1" x14ac:dyDescent="0.15">
      <c r="B48" s="14"/>
      <c r="C48" s="1237" t="s">
        <v>4</v>
      </c>
      <c r="D48" s="1237"/>
      <c r="E48" s="1238"/>
      <c r="F48" s="15">
        <v>5.93</v>
      </c>
      <c r="G48" s="16">
        <v>7.34</v>
      </c>
      <c r="H48" s="16">
        <v>7.06</v>
      </c>
      <c r="I48" s="16">
        <v>5.92</v>
      </c>
      <c r="J48" s="17">
        <v>9</v>
      </c>
    </row>
    <row r="49" spans="2:10" ht="57.75" customHeight="1" thickBot="1" x14ac:dyDescent="0.2">
      <c r="B49" s="18"/>
      <c r="C49" s="1239" t="s">
        <v>5</v>
      </c>
      <c r="D49" s="1239"/>
      <c r="E49" s="1240"/>
      <c r="F49" s="19" t="s">
        <v>569</v>
      </c>
      <c r="G49" s="20" t="s">
        <v>570</v>
      </c>
      <c r="H49" s="20" t="s">
        <v>571</v>
      </c>
      <c r="I49" s="20" t="s">
        <v>572</v>
      </c>
      <c r="J49" s="21">
        <v>3.24</v>
      </c>
    </row>
    <row r="50" spans="2:10" ht="13.5" customHeight="1" x14ac:dyDescent="0.15"/>
  </sheetData>
  <sheetProtection algorithmName="SHA-512" hashValue="xqcF0cYiutKpJSicuC/4Y1y8OaalykGMmSyRXBx6ui80wOkVhCYxYIs1P+xyjB5s1Z19m1GOdC/5Lg6KJdxmYQ==" saltValue="htln9va5YYr9e+bjFoZy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2022-03-11T06:54:22Z</cp:lastPrinted>
  <dcterms:created xsi:type="dcterms:W3CDTF">2022-02-02T05:17:07Z</dcterms:created>
  <dcterms:modified xsi:type="dcterms:W3CDTF">2022-09-28T05:45:58Z</dcterms:modified>
  <cp:category/>
</cp:coreProperties>
</file>