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l="1"/>
  <c r="AP63" i="12"/>
  <c r="AA7" i="12"/>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<sst xmlns="http://schemas.openxmlformats.org/spreadsheetml/2006/main" count="1196" uniqueCount="628">
  <si>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</si>
  <si>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</si>
  <si>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</si>
  <si>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</si>
  <si>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</si>
  <si>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</si>
  <si>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</si>
  <si>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</si>
  <si>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</si>
  <si>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</si>
  <si>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</si>
  <si>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</si>
  <si>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</si>
  <si>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</si>
  <si>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</si>
  <si>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</si>
  <si>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</si>
  <si>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</si>
  <si>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</si>
  <si>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</si>
  <si>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</si>
  <si>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</si>
  <si>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</si>
  <si>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</si>
  <si>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</si>
  <si>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</si>
  <si>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</si>
  <si>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</si>
  <si>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</si>
  <si>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</si>
  <si>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</si>
  <si>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</si>
  <si>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</si>
  <si>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</si>
  <si>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</si>
  <si>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</si>
  <si>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</si>
  <si>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</si>
  <si>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</si>
  <si>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</si>
  <si>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</si>
  <si>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</si>
  <si>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</si>
  <si>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</si>
  <si>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</si>
  <si>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</si>
  <si>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</si>
  <si>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</si>
  <si>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</si>
  <si>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</si>
  <si>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</si>
  <si>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</si>
  <si>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</si>
  <si>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</si>
  <si>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</si>
  <si>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</si>
  <si>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</si>
  <si>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</si>
  <si>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</si>
  <si>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</si>
  <si>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</si>
  <si>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</si>
  <si>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</si>
  <si>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</si>
  <si>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</si>
  <si>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</si>
  <si>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</si>
  <si>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</si>
  <si>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</si>
  <si>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</si>
  <si>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</si>
  <si>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</si>
  <si>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</si>
  <si>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</si>
  <si>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</si>
  <si>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</si>
  <si>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</si>
  <si>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</si>
  <si>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</si>
  <si>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</si>
  <si>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</si>
  <si>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</si>
  <si>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</si>
  <si>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</si>
  <si>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</si>
  <si>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</si>
  <si>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</si>
  <si>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</si>
  <si>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</si>
  <si>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</si>
  <si>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</si>
  <si>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</si>
  <si>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</si>
  <si>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</si>
  <si>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</si>
  <si>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</si>
  <si>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</si>
  <si>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</si>
  <si>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可児市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</si>
  <si>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</si>
  <si>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</si>
  <si>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</si>
  <si>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</si>
  <si>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</si>
  <si>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</si>
  <si>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</si>
  <si>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</si>
  <si>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</si>
  <si>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</si>
  <si>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</si>
  <si>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</si>
  <si>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</si>
  <si>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</si>
  <si>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</si>
  <si>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</si>
  <si>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</si>
  <si>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</si>
  <si>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</si>
  <si>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</si>
  <si>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</si>
  <si>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</si>
  <si>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</si>
  <si>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</si>
  <si>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</si>
  <si>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</si>
  <si>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</si>
  <si>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</si>
  <si>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</si>
  <si>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</si>
  <si>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</si>
  <si>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</si>
  <si>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</si>
  <si>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</si>
  <si>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</si>
  <si>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</si>
  <si>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</si>
  <si>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</si>
  <si>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</si>
  <si>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</si>
  <si>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</si>
  <si>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</si>
  <si>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</si>
  <si>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</si>
  <si>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</si>
  <si>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</si>
  <si>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</si>
  <si>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</si>
  <si>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</si>
  <si>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</si>
  <si>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</si>
  <si>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</si>
  <si>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</si>
  <si>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</si>
  <si>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</si>
  <si>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</si>
  <si>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</si>
  <si>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</si>
  <si>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</si>
  <si>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</si>
  <si>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</si>
  <si>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</si>
  <si>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</si>
  <si>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</si>
  <si>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</si>
  <si>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</si>
  <si>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</si>
  <si>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</si>
  <si>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</si>
  <si>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</si>
  <si>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</si>
  <si>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</si>
  <si>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</si>
  <si>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</si>
  <si>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</si>
  <si>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</si>
  <si>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</si>
  <si>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</si>
  <si>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</si>
  <si>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</si>
  <si>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</si>
  <si>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</si>
  <si>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</si>
  <si>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</si>
  <si>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</si>
  <si>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</si>
  <si>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</si>
  <si>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</si>
  <si>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</si>
  <si>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</si>
  <si>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</si>
  <si>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</si>
  <si>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</si>
  <si>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</si>
  <si>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</si>
  <si>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</si>
  <si>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</si>
  <si>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</si>
  <si>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</si>
  <si>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</si>
  <si>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</si>
  <si>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</si>
  <si>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</si>
  <si>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</si>
  <si>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</si>
  <si>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</si>
  <si>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</si>
  <si>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</si>
  <si>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</si>
  <si>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</si>
  <si>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</si>
  <si>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</si>
  <si>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</si>
  <si>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岐阜県可児市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</si>
  <si>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</si>
  <si>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</si>
  <si>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</si>
  <si>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</si>
  <si>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</si>
  <si>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</si>
  <si>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</si>
  <si>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</si>
  <si>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</si>
  <si>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</si>
  <si>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</si>
  <si>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</si>
  <si>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</si>
  <si>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</si>
  <si>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</si>
  <si>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</si>
  <si>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</si>
  <si>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</si>
  <si>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</si>
  <si>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</si>
  <si>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</si>
  <si>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</si>
  <si>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</si>
  <si>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</si>
  <si>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</si>
  <si>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</si>
  <si>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</si>
  <si>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</si>
  <si>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</si>
  <si>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</si>
  <si>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</si>
  <si>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</si>
  <si>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</si>
  <si>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</si>
  <si>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</si>
  <si>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</si>
  <si>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</si>
  <si>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</si>
  <si>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</si>
  <si>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</si>
  <si>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</si>
  <si>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</si>
  <si>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</si>
  <si>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</si>
  <si>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</si>
  <si>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</si>
  <si>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</si>
  <si>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</si>
  <si>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</si>
  <si>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</si>
  <si>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</si>
  <si>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</si>
  <si>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</si>
  <si>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</si>
  <si>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</si>
  <si>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</si>
  <si>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</si>
  <si>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</si>
  <si>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</si>
  <si>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</si>
  <si>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</si>
  <si>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</si>
  <si>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</si>
  <si>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</si>
  <si>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</si>
  <si>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</si>
  <si>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</si>
  <si>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</si>
  <si>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</si>
  <si>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</si>
  <si>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</si>
  <si>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</si>
  <si>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</si>
  <si>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</si>
  <si>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</si>
  <si>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</si>
  <si>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</si>
  <si>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</si>
  <si>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</si>
  <si>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</si>
  <si>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</si>
  <si>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</si>
  <si>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</si>
  <si>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</si>
  <si>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</si>
  <si>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</si>
  <si>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</si>
  <si>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</si>
  <si>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</si>
  <si>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</si>
  <si>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</si>
  <si>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</si>
  <si>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</si>
  <si>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</si>
  <si>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</si>
  <si>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</si>
  <si>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</si>
  <si>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</si>
  <si>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</si>
  <si>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</si>
  <si>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</si>
  <si>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</si>
  <si>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</si>
  <si>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</si>
  <si>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</si>
  <si>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</si>
  <si>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</si>
  <si>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</si>
  <si>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</si>
  <si>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</si>
  <si>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</si>
  <si>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</si>
  <si>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</si>
  <si>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</si>
  <si>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</si>
  <si>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</si>
  <si>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</si>
  <si>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</si>
  <si>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</si>
  <si>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</si>
  <si>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</si>
  <si>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</si>
  <si>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</si>
  <si>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</si>
  <si>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</si>
  <si>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</si>
  <si>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</si>
  <si>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</si>
  <si>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</si>
  <si>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</si>
  <si>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</si>
  <si>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</si>
  <si>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</si>
  <si>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</si>
  <si>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</si>
  <si>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</si>
  <si>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</si>
  <si>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</si>
  <si>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</si>
  <si>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</si>
  <si>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</si>
  <si>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</si>
  <si>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</si>
  <si>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</si>
  <si>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</si>
  <si>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</si>
  <si>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</si>
  <si>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</si>
  <si>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</si>
  <si>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</si>
  <si>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</si>
  <si>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</si>
  <si>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</si>
  <si>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岐阜県可児市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</si>
  <si>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</si>
  <si>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</si>
  <si>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</si>
  <si>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</si>
  <si>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</si>
  <si>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</si>
  <si>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</si>
  <si>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</si>
  <si>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</si>
  <si>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</si>
  <si>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</si>
  <si>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</si>
  <si>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</si>
  <si>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</si>
  <si>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</si>
  <si>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</si>
  <si>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</si>
  <si>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</si>
  <si>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</si>
  <si>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</si>
  <si>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自家用工業用水道事業特別会計</t>
    <phoneticPr fontId="5"/>
  </si>
  <si>
    <t>可児駅東土地区画整理事業特別会計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</si>
  <si>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</si>
  <si>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</si>
  <si>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</si>
  <si>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</si>
  <si>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</si>
  <si>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</si>
  <si>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</si>
  <si>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</si>
  <si>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</si>
  <si>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</si>
  <si>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</si>
  <si>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</si>
  <si>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</si>
  <si>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</si>
  <si>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</si>
  <si>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</si>
  <si>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</si>
  <si>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</si>
  <si>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</si>
  <si>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</si>
  <si>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</si>
  <si>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</si>
  <si>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</si>
  <si>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</si>
  <si>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</si>
  <si>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</si>
  <si>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可児御嵩インターチェンジ工業団地開発事業特別会計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</si>
  <si>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</si>
  <si>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</si>
  <si>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</si>
  <si>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</si>
  <si>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</si>
  <si>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</si>
  <si>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</si>
  <si>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</si>
  <si>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</si>
  <si>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</si>
  <si>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</si>
  <si>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</si>
  <si>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</si>
  <si>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</si>
  <si>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</si>
  <si>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</si>
  <si>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</si>
  <si>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</si>
  <si>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</si>
  <si>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</si>
  <si>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</si>
  <si>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</si>
  <si>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</si>
  <si>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</si>
  <si>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</si>
  <si>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</si>
  <si>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</si>
  <si>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</si>
  <si>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</si>
  <si>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</si>
  <si>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</si>
  <si>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</si>
  <si>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</si>
  <si>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</si>
  <si>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</si>
  <si>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</si>
  <si>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</si>
  <si>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</si>
  <si>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</si>
  <si>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</si>
  <si>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</si>
  <si>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</si>
  <si>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</si>
  <si>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</si>
  <si>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</si>
  <si>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</si>
  <si>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</si>
  <si>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</si>
  <si>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</si>
  <si>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</si>
  <si>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</si>
  <si>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</si>
  <si>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</si>
  <si>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</si>
  <si>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</si>
  <si>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</si>
  <si>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</si>
  <si>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</si>
  <si>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</si>
  <si>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</si>
  <si>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</si>
  <si>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</si>
  <si>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</si>
  <si>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</si>
  <si>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</si>
  <si>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</si>
  <si>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</si>
  <si>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</si>
  <si>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</si>
  <si>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</si>
  <si>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可児御嵩インターチェンジ工業団地開発事業特別会計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</si>
  <si>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</si>
  <si>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</si>
  <si>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</si>
  <si>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</si>
  <si>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</si>
  <si>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</si>
  <si>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</si>
  <si>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</si>
  <si>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</si>
  <si>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</si>
  <si>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</si>
  <si>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</si>
  <si>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</si>
  <si>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</si>
  <si>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</si>
  <si>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</si>
  <si>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</si>
  <si>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</si>
  <si>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</si>
  <si>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</si>
  <si>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</si>
  <si>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</si>
  <si>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</si>
  <si>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</si>
  <si>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</si>
  <si>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</si>
  <si>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</si>
  <si>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</si>
  <si>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</si>
  <si>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</si>
  <si>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</si>
  <si>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</si>
  <si>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</si>
  <si>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</si>
  <si>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</si>
  <si>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</si>
  <si>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</si>
  <si>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</si>
  <si>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</si>
  <si>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</si>
  <si>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</si>
  <si>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</si>
  <si>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</si>
  <si>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</si>
  <si>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</si>
  <si>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</si>
  <si>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</si>
  <si>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</si>
  <si>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</si>
  <si>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</si>
  <si>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</si>
  <si>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</si>
  <si>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</si>
  <si>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</si>
  <si>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</si>
  <si>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</si>
  <si>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</si>
  <si>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</si>
  <si>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</si>
  <si>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</si>
  <si>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</si>
  <si>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</si>
  <si>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</si>
  <si>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</si>
  <si>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</si>
  <si>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</si>
  <si>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</si>
  <si>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</si>
  <si>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</si>
  <si>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</si>
  <si>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</si>
  <si>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</si>
  <si>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</si>
  <si>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</si>
  <si>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</si>
  <si>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</si>
  <si>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</si>
  <si>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</si>
  <si>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</si>
  <si>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</si>
  <si>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</si>
  <si>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</si>
  <si>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</si>
  <si>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1.16</t>
  </si>
  <si>
    <t>▲ 1.70</t>
  </si>
  <si>
    <t>▲ 3.06</t>
  </si>
  <si>
    <t>水道事業会計</t>
  </si>
  <si>
    <t>一般会計</t>
  </si>
  <si>
    <t>下水道事業会計</t>
  </si>
  <si>
    <t>国民健康保険事業特別会計（事業勘定）</t>
  </si>
  <si>
    <t>介護保険特別会計（保険事業勘定）</t>
  </si>
  <si>
    <t>自家用工業用水道事業特別会計</t>
  </si>
  <si>
    <t>後期高齢者医療特別会計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</si>
  <si>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</si>
  <si>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</si>
  <si>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</si>
  <si>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</si>
  <si>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</si>
  <si>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</si>
  <si>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</si>
  <si>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</si>
  <si>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</si>
  <si>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</si>
  <si>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まちづくり振興基金</t>
    <rPh sb="5" eb="7">
      <t>シンコウ</t>
    </rPh>
    <rPh sb="7" eb="9">
      <t>キキン</t>
    </rPh>
    <phoneticPr fontId="5"/>
  </si>
  <si>
    <t>久々利地内ため池管理基金</t>
    <rPh sb="0" eb="3">
      <t>ククリ</t>
    </rPh>
    <rPh sb="3" eb="4">
      <t>チ</t>
    </rPh>
    <rPh sb="4" eb="5">
      <t>ナイ</t>
    </rPh>
    <rPh sb="7" eb="8">
      <t>イケ</t>
    </rPh>
    <rPh sb="8" eb="10">
      <t>カンリ</t>
    </rPh>
    <rPh sb="10" eb="12">
      <t>キキン</t>
    </rPh>
    <phoneticPr fontId="5"/>
  </si>
  <si>
    <t>森林環境基金</t>
    <rPh sb="0" eb="2">
      <t>シンリン</t>
    </rPh>
    <rPh sb="2" eb="4">
      <t>カンキョウ</t>
    </rPh>
    <rPh sb="4" eb="6">
      <t>キキン</t>
    </rPh>
    <phoneticPr fontId="5"/>
  </si>
  <si>
    <t>-</t>
    <phoneticPr fontId="2"/>
  </si>
  <si>
    <t>地域福祉基金</t>
    <phoneticPr fontId="5"/>
  </si>
  <si>
    <t>基金（財産区）から27百万円繰入</t>
    <rPh sb="0" eb="2">
      <t>キキン</t>
    </rPh>
    <rPh sb="3" eb="5">
      <t>ザイサン</t>
    </rPh>
    <rPh sb="5" eb="6">
      <t>ク</t>
    </rPh>
    <rPh sb="11" eb="14">
      <t>ヒャクマンエン</t>
    </rPh>
    <rPh sb="14" eb="16">
      <t>クリイレ</t>
    </rPh>
    <phoneticPr fontId="2"/>
  </si>
  <si>
    <t>-</t>
    <phoneticPr fontId="2"/>
  </si>
  <si>
    <t>可茂衛生施設利用組合</t>
    <rPh sb="0" eb="1">
      <t>カ</t>
    </rPh>
    <rPh sb="1" eb="2">
      <t>モ</t>
    </rPh>
    <rPh sb="2" eb="4">
      <t>エイセイ</t>
    </rPh>
    <rPh sb="4" eb="6">
      <t>シセツ</t>
    </rPh>
    <rPh sb="6" eb="8">
      <t>リヨウ</t>
    </rPh>
    <rPh sb="8" eb="10">
      <t>クミアイ</t>
    </rPh>
    <phoneticPr fontId="2"/>
  </si>
  <si>
    <t>可児川防災等ため池組合</t>
    <rPh sb="0" eb="2">
      <t>カニ</t>
    </rPh>
    <rPh sb="2" eb="3">
      <t>ガワ</t>
    </rPh>
    <rPh sb="3" eb="5">
      <t>ボウサイ</t>
    </rPh>
    <rPh sb="5" eb="6">
      <t>ナド</t>
    </rPh>
    <rPh sb="8" eb="9">
      <t>イケ</t>
    </rPh>
    <rPh sb="9" eb="11">
      <t>クミアイ</t>
    </rPh>
    <phoneticPr fontId="2"/>
  </si>
  <si>
    <t>可児市・御嵩町中学校組合</t>
    <rPh sb="0" eb="3">
      <t>カニシ</t>
    </rPh>
    <rPh sb="4" eb="7">
      <t>ミタケチョウ</t>
    </rPh>
    <rPh sb="7" eb="10">
      <t>チュウガッコウ</t>
    </rPh>
    <rPh sb="10" eb="12">
      <t>クミアイ</t>
    </rPh>
    <phoneticPr fontId="2"/>
  </si>
  <si>
    <t>岐阜県市町村会館組合</t>
    <rPh sb="0" eb="2">
      <t>ギフ</t>
    </rPh>
    <rPh sb="2" eb="3">
      <t>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</si>
  <si>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</si>
  <si>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可茂消防事務組合</t>
    <rPh sb="0" eb="1">
      <t>カ</t>
    </rPh>
    <rPh sb="1" eb="2">
      <t>モ</t>
    </rPh>
    <rPh sb="2" eb="4">
      <t>ショウボウ</t>
    </rPh>
    <rPh sb="4" eb="6">
      <t>ジム</t>
    </rPh>
    <rPh sb="6" eb="8">
      <t>クミアイ</t>
    </rPh>
    <phoneticPr fontId="2"/>
  </si>
  <si>
    <t>岐阜県後期高齢者医療広域連合一般会計</t>
    <rPh sb="0" eb="2">
      <t>ギフ</t>
    </rPh>
    <rPh sb="2" eb="3">
      <t>ケン</t>
    </rPh>
    <rPh sb="3" eb="5">
      <t>コウキ</t>
    </rPh>
    <rPh sb="5" eb="8">
      <t>コウレイシャ</t>
    </rPh>
    <rPh sb="8" eb="10">
      <t>イリョウ</t>
    </rPh>
    <rPh sb="10" eb="12">
      <t>コウイキ</t>
    </rPh>
    <rPh sb="12" eb="14">
      <t>レンゴウ</t>
    </rPh>
    <rPh sb="14" eb="16">
      <t>イッパン</t>
    </rPh>
    <rPh sb="16" eb="18">
      <t>カイケイ</t>
    </rPh>
    <phoneticPr fontId="2"/>
  </si>
  <si>
    <t>岐阜県後期高齢者医療広域連合特別会計</t>
    <rPh sb="0" eb="2">
      <t>ギフ</t>
    </rPh>
    <rPh sb="2" eb="3">
      <t>ケン</t>
    </rPh>
    <rPh sb="3" eb="5">
      <t>コウキ</t>
    </rPh>
    <rPh sb="5" eb="8">
      <t>コウレイシャ</t>
    </rPh>
    <rPh sb="8" eb="10">
      <t>イリョウ</t>
    </rPh>
    <rPh sb="10" eb="12">
      <t>コウイキ</t>
    </rPh>
    <rPh sb="12" eb="14">
      <t>レンゴウ</t>
    </rPh>
    <rPh sb="14" eb="16">
      <t>トクベツ</t>
    </rPh>
    <rPh sb="16" eb="18">
      <t>カイケイ</t>
    </rPh>
    <phoneticPr fontId="2"/>
  </si>
  <si>
    <t>可茂公設地方卸売市場組合</t>
    <rPh sb="0" eb="2">
      <t>カモ</t>
    </rPh>
    <rPh sb="2" eb="4">
      <t>コウセツ</t>
    </rPh>
    <rPh sb="4" eb="6">
      <t>チホウ</t>
    </rPh>
    <rPh sb="6" eb="8">
      <t>オロシウリ</t>
    </rPh>
    <rPh sb="8" eb="10">
      <t>シジョウ</t>
    </rPh>
    <rPh sb="10" eb="12">
      <t>クミアイ</t>
    </rPh>
    <phoneticPr fontId="2"/>
  </si>
  <si>
    <t>基金から94百万円繰入</t>
    <phoneticPr fontId="2"/>
  </si>
  <si>
    <t>基金から790百万円繰入</t>
    <phoneticPr fontId="2"/>
  </si>
  <si>
    <t>基金から70百万円繰入</t>
    <phoneticPr fontId="2"/>
  </si>
  <si>
    <t>法非適用企業</t>
    <phoneticPr fontId="2"/>
  </si>
  <si>
    <t>可児市公共施設振興公社</t>
    <rPh sb="0" eb="3">
      <t>カニシ</t>
    </rPh>
    <rPh sb="3" eb="5">
      <t>コウキョウ</t>
    </rPh>
    <rPh sb="5" eb="7">
      <t>シセツ</t>
    </rPh>
    <rPh sb="7" eb="9">
      <t>シンコウ</t>
    </rPh>
    <rPh sb="9" eb="11">
      <t>コウシャ</t>
    </rPh>
    <phoneticPr fontId="2"/>
  </si>
  <si>
    <t>可児市体育連盟</t>
    <rPh sb="0" eb="3">
      <t>カニシ</t>
    </rPh>
    <rPh sb="3" eb="5">
      <t>タイイク</t>
    </rPh>
    <rPh sb="5" eb="7">
      <t>レンメイ</t>
    </rPh>
    <phoneticPr fontId="2"/>
  </si>
  <si>
    <t>可児市文化芸術振興財団</t>
    <rPh sb="0" eb="3">
      <t>カニシ</t>
    </rPh>
    <rPh sb="3" eb="5">
      <t>ブンカ</t>
    </rPh>
    <rPh sb="5" eb="7">
      <t>ゲイジュツ</t>
    </rPh>
    <rPh sb="7" eb="9">
      <t>シンコウ</t>
    </rPh>
    <rPh sb="9" eb="11">
      <t>ザイダン</t>
    </rPh>
    <phoneticPr fontId="2"/>
  </si>
  <si>
    <t>可児市土地開発公社</t>
    <rPh sb="0" eb="3">
      <t>カニシ</t>
    </rPh>
    <rPh sb="3" eb="9">
      <t>トチカイハツコウシャ</t>
    </rPh>
    <phoneticPr fontId="2"/>
  </si>
  <si>
    <t>可児道の駅</t>
    <rPh sb="0" eb="2">
      <t>カニ</t>
    </rPh>
    <rPh sb="2" eb="3">
      <t>ミチ</t>
    </rPh>
    <rPh sb="4" eb="5">
      <t>エキ</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</si>
  <si>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</si>
  <si>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</si>
  <si>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</si>
  <si>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</si>
  <si>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</si>
  <si>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</si>
  <si>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の負担額に対して、基金などの充当財源が上回っているため、将来負担比率は算定されていません。実質公債費比率については、一部事務組合の公債費負担金が増加したものの、公債費に準ずる債務負担行為に係る給食センター建設費の皆減や標準税収入額等の増加等により減少しました。類似団体と比較すると、依然として低い水準を維持しています。</t>
    <rPh sb="125" eb="127">
      <t>ゲンショウ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</si>
  <si>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</si>
  <si>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</si>
  <si>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</si>
  <si>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の負担額に対して、基金などの充当財源が上回っているため、将来負担比率は算定されておらず、有形固定資産減価償却率は類似団体平均値を下回っています。公共施設マネジメント基本計画に沿って計画的に施設の長寿命化・更新等を行い、その財源については、公共施設整備基金を計画的に積み立てるとともに、公債費を適切に管理していきます。</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</si>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</sst>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7B25-4187-AA7E-15998C2969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47152</c:v>
                </c:pt>
                <c:pt idx="1">
                  <c:v>60380</c:v>
                </c:pt>
                <c:pt idx="2">
                  <c:v>29372</c:v>
                </c:pt>
                <c:pt idx="3">
                  <c:v>53897</c:v>
                </c:pt>
                <c:pt idx="4">
                  <c:v>34098</c:v>
                </c:pt>
              </c:numCache>
            </c:numRef>
          </c:val>
          <c:smooth val="0"/>
          <c:extLst>
            <c:ext xmlns:c16="http://schemas.microsoft.com/office/drawing/2014/chart" uri="{C3380CC4-5D6E-409C-BE32-E72D297353CC}">
              <c16:uniqueId val="{00000001-7B25-4187-AA7E-15998C2969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5.91</c:v>
                </c:pt>
                <c:pt idx="1">
                  <c:v>5</c:v>
                </c:pt>
                <c:pt idx="2">
                  <c:v>6.51</c:v>
                </c:pt>
                <c:pt idx="3">
                  <c:v>8.4600000000000009</c:v>
                </c:pt>
                <c:pt idx="4">
                  <c:v>7.64</c:v>
                </c:pt>
              </c:numCache>
            </c:numRef>
          </c:val>
          <c:extLst>
            <c:ext xmlns:c16="http://schemas.microsoft.com/office/drawing/2014/chart" uri="{C3380CC4-5D6E-409C-BE32-E72D297353CC}">
              <c16:uniqueId val="{00000000-4616-490B-947A-03419D4641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35.47</c:v>
                </c:pt>
                <c:pt idx="1">
                  <c:v>34.78</c:v>
                </c:pt>
                <c:pt idx="2">
                  <c:v>30.3</c:v>
                </c:pt>
                <c:pt idx="3">
                  <c:v>31.31</c:v>
                </c:pt>
                <c:pt idx="4">
                  <c:v>32.78</c:v>
                </c:pt>
              </c:numCache>
            </c:numRef>
          </c:val>
          <c:extLst>
            <c:ext xmlns:c16="http://schemas.microsoft.com/office/drawing/2014/chart" uri="{C3380CC4-5D6E-409C-BE32-E72D297353CC}">
              <c16:uniqueId val="{00000001-4616-490B-947A-03419D4641A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-1.1599999999999999</c:v>
                </c:pt>
                <c:pt idx="1">
                  <c:v>-1.7</c:v>
                </c:pt>
                <c:pt idx="2">
                  <c:v>-3.06</c:v>
                </c:pt>
                <c:pt idx="3">
                  <c:v>3.44</c:v>
                </c:pt>
                <c:pt idx="4">
                  <c:v>1.76</c:v>
                </c:pt>
              </c:numCache>
            </c:numRef>
          </c:val>
          <c:smooth val="0"/>
          <c:extLst>
            <c:ext xmlns:c16="http://schemas.microsoft.com/office/drawing/2014/chart" uri="{C3380CC4-5D6E-409C-BE32-E72D297353CC}">
              <c16:uniqueId val="{00000002-4616-490B-947A-03419D4641A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0.99</c:v>
                </c:pt>
                <c:pt idx="2">
                  <c:v>#N/A</c:v>
                </c:pt>
                <c:pt idx="3">
                  <c:v>0.13</c:v>
                </c:pt>
                <c:pt idx="4">
                  <c:v>#N/A</c:v>
                </c:pt>
                <c:pt idx="5">
                  <c:v>0.04</c:v>
                </c:pt>
                <c:pt idx="6">
                  <c:v>#N/A</c:v>
                </c:pt>
                <c:pt idx="7">
                  <c:v>7.0000000000000007E-2</c:v>
                </c:pt>
                <c:pt idx="8">
                  <c:v>#N/A</c:v>
                </c:pt>
                <c:pt idx="9">
                  <c:v>0.02</c:v>
                </c:pt>
              </c:numCache>
            </c:numRef>
          </c:val>
          <c:extLst>
            <c:ext xmlns:c16="http://schemas.microsoft.com/office/drawing/2014/chart" uri="{C3380CC4-5D6E-409C-BE32-E72D297353CC}">
              <c16:uniqueId val="{00000000-E851-4ABE-A50C-ECE2430A82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51-4ABE-A50C-ECE2430A826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0.08</c:v>
                </c:pt>
                <c:pt idx="2">
                  <c:v>#N/A</c:v>
                </c:pt>
                <c:pt idx="3">
                  <c:v>0.12</c:v>
                </c:pt>
                <c:pt idx="4">
                  <c:v>#N/A</c:v>
                </c:pt>
                <c:pt idx="5">
                  <c:v>0.14000000000000001</c:v>
                </c:pt>
                <c:pt idx="6">
                  <c:v>#N/A</c:v>
                </c:pt>
                <c:pt idx="7">
                  <c:v>0.04</c:v>
                </c:pt>
                <c:pt idx="8">
                  <c:v>#N/A</c:v>
                </c:pt>
                <c:pt idx="9">
                  <c:v>7.0000000000000007E-2</c:v>
                </c:pt>
              </c:numCache>
            </c:numRef>
          </c:val>
          <c:extLst>
            <c:ext xmlns:c16="http://schemas.microsoft.com/office/drawing/2014/chart" uri="{C3380CC4-5D6E-409C-BE32-E72D297353CC}">
              <c16:uniqueId val="{00000002-E851-4ABE-A50C-ECE2430A826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0.14000000000000001</c:v>
                </c:pt>
                <c:pt idx="2">
                  <c:v>#N/A</c:v>
                </c:pt>
                <c:pt idx="3">
                  <c:v>0.17</c:v>
                </c:pt>
                <c:pt idx="4">
                  <c:v>#N/A</c:v>
                </c:pt>
                <c:pt idx="5">
                  <c:v>0.15</c:v>
                </c:pt>
                <c:pt idx="6">
                  <c:v>#N/A</c:v>
                </c:pt>
                <c:pt idx="7">
                  <c:v>0.15</c:v>
                </c:pt>
                <c:pt idx="8">
                  <c:v>#N/A</c:v>
                </c:pt>
                <c:pt idx="9">
                  <c:v>0.18</c:v>
                </c:pt>
              </c:numCache>
            </c:numRef>
          </c:val>
          <c:extLst>
            <c:ext xmlns:c16="http://schemas.microsoft.com/office/drawing/2014/chart" uri="{C3380CC4-5D6E-409C-BE32-E72D297353CC}">
              <c16:uniqueId val="{00000003-E851-4ABE-A50C-ECE2430A826C}"/>
            </c:ext>
          </c:extLst>
        </c:ser>
        <c:ser>
          <c:idx val="4"/>
          <c:order val="4"/>
          <c:tx>
            <c:strRef>
              <c:f>データシート!$A$31</c:f>
              <c:strCache>
                <c:ptCount val="1"/>
                <c:pt idx="0">
                  <c:v>自家用工業用水道事業特別会計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0.21</c:v>
                </c:pt>
                <c:pt idx="2">
                  <c:v>#N/A</c:v>
                </c:pt>
                <c:pt idx="3">
                  <c:v>0.22</c:v>
                </c:pt>
                <c:pt idx="4">
                  <c:v>#N/A</c:v>
                </c:pt>
                <c:pt idx="5">
                  <c:v>0.22</c:v>
                </c:pt>
                <c:pt idx="6">
                  <c:v>#N/A</c:v>
                </c:pt>
                <c:pt idx="7">
                  <c:v>0.24</c:v>
                </c:pt>
                <c:pt idx="8">
                  <c:v>#N/A</c:v>
                </c:pt>
                <c:pt idx="9">
                  <c:v>0.24</c:v>
                </c:pt>
              </c:numCache>
            </c:numRef>
          </c:val>
          <c:extLst>
            <c:ext xmlns:c16="http://schemas.microsoft.com/office/drawing/2014/chart" uri="{C3380CC4-5D6E-409C-BE32-E72D297353CC}">
              <c16:uniqueId val="{00000004-E851-4ABE-A50C-ECE2430A826C}"/>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c:v>
                </c:pt>
                <c:pt idx="2">
                  <c:v>#N/A</c:v>
                </c:pt>
                <c:pt idx="3">
                  <c:v>1.5</c:v>
                </c:pt>
                <c:pt idx="4">
                  <c:v>#N/A</c:v>
                </c:pt>
                <c:pt idx="5">
                  <c:v>0.69</c:v>
                </c:pt>
                <c:pt idx="6">
                  <c:v>#N/A</c:v>
                </c:pt>
                <c:pt idx="7">
                  <c:v>0.55000000000000004</c:v>
                </c:pt>
                <c:pt idx="8">
                  <c:v>#N/A</c:v>
                </c:pt>
                <c:pt idx="9">
                  <c:v>1.05</c:v>
                </c:pt>
              </c:numCache>
            </c:numRef>
          </c:val>
          <c:extLst>
            <c:ext xmlns:c16="http://schemas.microsoft.com/office/drawing/2014/chart" uri="{C3380CC4-5D6E-409C-BE32-E72D297353CC}">
              <c16:uniqueId val="{00000005-E851-4ABE-A50C-ECE2430A826C}"/>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4.7300000000000004</c:v>
                </c:pt>
                <c:pt idx="2">
                  <c:v>#N/A</c:v>
                </c:pt>
                <c:pt idx="3">
                  <c:v>4.12</c:v>
                </c:pt>
                <c:pt idx="4">
                  <c:v>#N/A</c:v>
                </c:pt>
                <c:pt idx="5">
                  <c:v>1.97</c:v>
                </c:pt>
                <c:pt idx="6">
                  <c:v>#N/A</c:v>
                </c:pt>
                <c:pt idx="7">
                  <c:v>1.2</c:v>
                </c:pt>
                <c:pt idx="8">
                  <c:v>#N/A</c:v>
                </c:pt>
                <c:pt idx="9">
                  <c:v>1.34</c:v>
                </c:pt>
              </c:numCache>
            </c:numRef>
          </c:val>
          <c:extLst>
            <c:ext xmlns:c16="http://schemas.microsoft.com/office/drawing/2014/chart" uri="{C3380CC4-5D6E-409C-BE32-E72D297353CC}">
              <c16:uniqueId val="{00000006-E851-4ABE-A50C-ECE2430A826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0.9</c:v>
                </c:pt>
                <c:pt idx="4">
                  <c:v>#N/A</c:v>
                </c:pt>
                <c:pt idx="5">
                  <c:v>0.93</c:v>
                </c:pt>
                <c:pt idx="6">
                  <c:v>#N/A</c:v>
                </c:pt>
                <c:pt idx="7">
                  <c:v>1.53</c:v>
                </c:pt>
                <c:pt idx="8">
                  <c:v>#N/A</c:v>
                </c:pt>
                <c:pt idx="9">
                  <c:v>2.0299999999999998</c:v>
                </c:pt>
              </c:numCache>
            </c:numRef>
          </c:val>
          <c:extLst>
            <c:ext xmlns:c16="http://schemas.microsoft.com/office/drawing/2014/chart" uri="{C3380CC4-5D6E-409C-BE32-E72D297353CC}">
              <c16:uniqueId val="{00000007-E851-4ABE-A50C-ECE2430A826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5.6</c:v>
                </c:pt>
                <c:pt idx="2">
                  <c:v>#N/A</c:v>
                </c:pt>
                <c:pt idx="3">
                  <c:v>4.7</c:v>
                </c:pt>
                <c:pt idx="4">
                  <c:v>#N/A</c:v>
                </c:pt>
                <c:pt idx="5">
                  <c:v>6.26</c:v>
                </c:pt>
                <c:pt idx="6">
                  <c:v>#N/A</c:v>
                </c:pt>
                <c:pt idx="7">
                  <c:v>8.17</c:v>
                </c:pt>
                <c:pt idx="8">
                  <c:v>#N/A</c:v>
                </c:pt>
                <c:pt idx="9">
                  <c:v>7.37</c:v>
                </c:pt>
              </c:numCache>
            </c:numRef>
          </c:val>
          <c:extLst>
            <c:ext xmlns:c16="http://schemas.microsoft.com/office/drawing/2014/chart" uri="{C3380CC4-5D6E-409C-BE32-E72D297353CC}">
              <c16:uniqueId val="{00000008-E851-4ABE-A50C-ECE2430A826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10.220000000000001</c:v>
                </c:pt>
                <c:pt idx="2">
                  <c:v>#N/A</c:v>
                </c:pt>
                <c:pt idx="3">
                  <c:v>11.14</c:v>
                </c:pt>
                <c:pt idx="4">
                  <c:v>#N/A</c:v>
                </c:pt>
                <c:pt idx="5">
                  <c:v>11.57</c:v>
                </c:pt>
                <c:pt idx="6">
                  <c:v>#N/A</c:v>
                </c:pt>
                <c:pt idx="7">
                  <c:v>12.02</c:v>
                </c:pt>
                <c:pt idx="8">
                  <c:v>#N/A</c:v>
                </c:pt>
                <c:pt idx="9">
                  <c:v>12.4</c:v>
                </c:pt>
              </c:numCache>
            </c:numRef>
          </c:val>
          <c:extLst>
            <c:ext xmlns:c16="http://schemas.microsoft.com/office/drawing/2014/chart" uri="{C3380CC4-5D6E-409C-BE32-E72D297353CC}">
              <c16:uniqueId val="{00000009-E851-4ABE-A50C-ECE2430A82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3905</c:v>
                </c:pt>
                <c:pt idx="5">
                  <c:v>3899</c:v>
                </c:pt>
                <c:pt idx="8">
                  <c:v>4043</c:v>
                </c:pt>
                <c:pt idx="11">
                  <c:v>4057</c:v>
                </c:pt>
                <c:pt idx="14">
                  <c:v>4035</c:v>
                </c:pt>
              </c:numCache>
            </c:numRef>
          </c:val>
          <c:extLst>
            <c:ext xmlns:c16="http://schemas.microsoft.com/office/drawing/2014/chart" uri="{C3380CC4-5D6E-409C-BE32-E72D297353CC}">
              <c16:uniqueId val="{00000000-E50C-404B-896B-C417C40408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50C-404B-896B-C417C40408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94</c:v>
                </c:pt>
                <c:pt idx="3">
                  <c:v>94</c:v>
                </c:pt>
                <c:pt idx="6">
                  <c:v>95</c:v>
                </c:pt>
                <c:pt idx="9">
                  <c:v>95</c:v>
                </c:pt>
                <c:pt idx="12">
                  <c:v>0</c:v>
                </c:pt>
              </c:numCache>
            </c:numRef>
          </c:val>
          <c:extLst>
            <c:ext xmlns:c16="http://schemas.microsoft.com/office/drawing/2014/chart" uri="{C3380CC4-5D6E-409C-BE32-E72D297353CC}">
              <c16:uniqueId val="{00000002-E50C-404B-896B-C417C40408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89</c:v>
                </c:pt>
                <c:pt idx="3">
                  <c:v>91</c:v>
                </c:pt>
                <c:pt idx="6">
                  <c:v>59</c:v>
                </c:pt>
                <c:pt idx="9">
                  <c:v>132</c:v>
                </c:pt>
                <c:pt idx="12">
                  <c:v>175</c:v>
                </c:pt>
              </c:numCache>
            </c:numRef>
          </c:val>
          <c:extLst>
            <c:ext xmlns:c16="http://schemas.microsoft.com/office/drawing/2014/chart" uri="{C3380CC4-5D6E-409C-BE32-E72D297353CC}">
              <c16:uniqueId val="{00000003-E50C-404B-896B-C417C40408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1744</c:v>
                </c:pt>
                <c:pt idx="3">
                  <c:v>1705</c:v>
                </c:pt>
                <c:pt idx="6">
                  <c:v>1654</c:v>
                </c:pt>
                <c:pt idx="9">
                  <c:v>1659</c:v>
                </c:pt>
                <c:pt idx="12">
                  <c:v>1596</c:v>
                </c:pt>
              </c:numCache>
            </c:numRef>
          </c:val>
          <c:extLst>
            <c:ext xmlns:c16="http://schemas.microsoft.com/office/drawing/2014/chart" uri="{C3380CC4-5D6E-409C-BE32-E72D297353CC}">
              <c16:uniqueId val="{00000004-E50C-404B-896B-C417C40408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0C-404B-896B-C417C40408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0C-404B-896B-C417C40408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2021</c:v>
                </c:pt>
                <c:pt idx="3">
                  <c:v>2144</c:v>
                </c:pt>
                <c:pt idx="6">
                  <c:v>2291</c:v>
                </c:pt>
                <c:pt idx="9">
                  <c:v>2355</c:v>
                </c:pt>
                <c:pt idx="12">
                  <c:v>2356</c:v>
                </c:pt>
              </c:numCache>
            </c:numRef>
          </c:val>
          <c:extLst>
            <c:ext xmlns:c16="http://schemas.microsoft.com/office/drawing/2014/chart" uri="{C3380CC4-5D6E-409C-BE32-E72D297353CC}">
              <c16:uniqueId val="{00000007-E50C-404B-896B-C417C404088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43</c:v>
                </c:pt>
                <c:pt idx="2">
                  <c:v>#N/A</c:v>
                </c:pt>
                <c:pt idx="3">
                  <c:v>#N/A</c:v>
                </c:pt>
                <c:pt idx="4">
                  <c:v>135</c:v>
                </c:pt>
                <c:pt idx="5">
                  <c:v>#N/A</c:v>
                </c:pt>
                <c:pt idx="6">
                  <c:v>#N/A</c:v>
                </c:pt>
                <c:pt idx="7">
                  <c:v>56</c:v>
                </c:pt>
                <c:pt idx="8">
                  <c:v>#N/A</c:v>
                </c:pt>
                <c:pt idx="9">
                  <c:v>#N/A</c:v>
                </c:pt>
                <c:pt idx="10">
                  <c:v>184</c:v>
                </c:pt>
                <c:pt idx="11">
                  <c:v>#N/A</c:v>
                </c:pt>
                <c:pt idx="12">
                  <c:v>#N/A</c:v>
                </c:pt>
                <c:pt idx="13">
                  <c:v>92</c:v>
                </c:pt>
                <c:pt idx="14">
                  <c:v>#N/A</c:v>
                </c:pt>
              </c:numCache>
            </c:numRef>
          </c:val>
          <c:smooth val="0"/>
          <c:extLst>
            <c:ext xmlns:c16="http://schemas.microsoft.com/office/drawing/2014/chart" uri="{C3380CC4-5D6E-409C-BE32-E72D297353CC}">
              <c16:uniqueId val="{00000008-E50C-404B-896B-C417C404088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31455</c:v>
                </c:pt>
                <c:pt idx="5">
                  <c:v>33805</c:v>
                </c:pt>
                <c:pt idx="8">
                  <c:v>33331</c:v>
                </c:pt>
                <c:pt idx="11">
                  <c:v>32084</c:v>
                </c:pt>
                <c:pt idx="14">
                  <c:v>32899</c:v>
                </c:pt>
              </c:numCache>
            </c:numRef>
          </c:val>
          <c:extLst>
            <c:ext xmlns:c16="http://schemas.microsoft.com/office/drawing/2014/chart" uri="{C3380CC4-5D6E-409C-BE32-E72D297353CC}">
              <c16:uniqueId val="{00000000-4AEA-4FE2-9CA2-86587140B0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9696</c:v>
                </c:pt>
                <c:pt idx="5">
                  <c:v>9475</c:v>
                </c:pt>
                <c:pt idx="8">
                  <c:v>9428</c:v>
                </c:pt>
                <c:pt idx="11">
                  <c:v>9090</c:v>
                </c:pt>
                <c:pt idx="14">
                  <c:v>8856</c:v>
                </c:pt>
              </c:numCache>
            </c:numRef>
          </c:val>
          <c:extLst>
            <c:ext xmlns:c16="http://schemas.microsoft.com/office/drawing/2014/chart" uri="{C3380CC4-5D6E-409C-BE32-E72D297353CC}">
              <c16:uniqueId val="{00000001-4AEA-4FE2-9CA2-86587140B0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14956</c:v>
                </c:pt>
                <c:pt idx="5">
                  <c:v>15637</c:v>
                </c:pt>
                <c:pt idx="8">
                  <c:v>15208</c:v>
                </c:pt>
                <c:pt idx="11">
                  <c:v>15298</c:v>
                </c:pt>
                <c:pt idx="14">
                  <c:v>16220</c:v>
                </c:pt>
              </c:numCache>
            </c:numRef>
          </c:val>
          <c:extLst>
            <c:ext xmlns:c16="http://schemas.microsoft.com/office/drawing/2014/chart" uri="{C3380CC4-5D6E-409C-BE32-E72D297353CC}">
              <c16:uniqueId val="{00000002-4AEA-4FE2-9CA2-86587140B0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EA-4FE2-9CA2-86587140B0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EA-4FE2-9CA2-86587140B0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EA-4FE2-9CA2-86587140B0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EA-4FE2-9CA2-86587140B0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325</c:v>
                </c:pt>
                <c:pt idx="3">
                  <c:v>406</c:v>
                </c:pt>
                <c:pt idx="6">
                  <c:v>1288</c:v>
                </c:pt>
                <c:pt idx="9">
                  <c:v>1419</c:v>
                </c:pt>
                <c:pt idx="12">
                  <c:v>1520</c:v>
                </c:pt>
              </c:numCache>
            </c:numRef>
          </c:val>
          <c:extLst>
            <c:ext xmlns:c16="http://schemas.microsoft.com/office/drawing/2014/chart" uri="{C3380CC4-5D6E-409C-BE32-E72D297353CC}">
              <c16:uniqueId val="{00000007-4AEA-4FE2-9CA2-86587140B0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14281</c:v>
                </c:pt>
                <c:pt idx="3">
                  <c:v>13446</c:v>
                </c:pt>
                <c:pt idx="6">
                  <c:v>12418</c:v>
                </c:pt>
                <c:pt idx="9">
                  <c:v>11417</c:v>
                </c:pt>
                <c:pt idx="12">
                  <c:v>10519</c:v>
                </c:pt>
              </c:numCache>
            </c:numRef>
          </c:val>
          <c:extLst>
            <c:ext xmlns:c16="http://schemas.microsoft.com/office/drawing/2014/chart" uri="{C3380CC4-5D6E-409C-BE32-E72D297353CC}">
              <c16:uniqueId val="{00000008-4AEA-4FE2-9CA2-86587140B0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775</c:v>
                </c:pt>
                <c:pt idx="3">
                  <c:v>660</c:v>
                </c:pt>
                <c:pt idx="6">
                  <c:v>609</c:v>
                </c:pt>
                <c:pt idx="9">
                  <c:v>511</c:v>
                </c:pt>
                <c:pt idx="12">
                  <c:v>546</c:v>
                </c:pt>
              </c:numCache>
            </c:numRef>
          </c:val>
          <c:extLst>
            <c:ext xmlns:c16="http://schemas.microsoft.com/office/drawing/2014/chart" uri="{C3380CC4-5D6E-409C-BE32-E72D297353CC}">
              <c16:uniqueId val="{00000009-4AEA-4FE2-9CA2-86587140B0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18527</c:v>
                </c:pt>
                <c:pt idx="3">
                  <c:v>21319</c:v>
                </c:pt>
                <c:pt idx="6">
                  <c:v>21826</c:v>
                </c:pt>
                <c:pt idx="9">
                  <c:v>22149</c:v>
                </c:pt>
                <c:pt idx="12">
                  <c:v>23051</c:v>
                </c:pt>
              </c:numCache>
            </c:numRef>
          </c:val>
          <c:extLst>
            <c:ext xmlns:c16="http://schemas.microsoft.com/office/drawing/2014/chart" uri="{C3380CC4-5D6E-409C-BE32-E72D297353CC}">
              <c16:uniqueId val="{0000000A-4AEA-4FE2-9CA2-86587140B0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AEA-4FE2-9CA2-86587140B0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5764</c:v>
                </c:pt>
                <c:pt idx="1">
                  <c:v>6034</c:v>
                </c:pt>
                <c:pt idx="2">
                  <c:v>6498</c:v>
                </c:pt>
              </c:numCache>
            </c:numRef>
          </c:val>
          <c:extLst>
            <c:ext xmlns:c16="http://schemas.microsoft.com/office/drawing/2014/chart" uri="{C3380CC4-5D6E-409C-BE32-E72D297353CC}">
              <c16:uniqueId val="{00000000-7E75-4771-AEF1-7DFF370ABC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216</c:v>
                </c:pt>
                <c:pt idx="1">
                  <c:v>217</c:v>
                </c:pt>
                <c:pt idx="2">
                  <c:v>218</c:v>
                </c:pt>
              </c:numCache>
            </c:numRef>
          </c:val>
          <c:extLst>
            <c:ext xmlns:c16="http://schemas.microsoft.com/office/drawing/2014/chart" uri="{C3380CC4-5D6E-409C-BE32-E72D297353CC}">
              <c16:uniqueId val="{00000001-7E75-4771-AEF1-7DFF370ABC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6587</c:v>
                </c:pt>
                <c:pt idx="1">
                  <c:v>6527</c:v>
                </c:pt>
                <c:pt idx="2">
                  <c:v>6981</c:v>
                </c:pt>
              </c:numCache>
            </c:numRef>
          </c:val>
          <c:extLst>
            <c:ext xmlns:c16="http://schemas.microsoft.com/office/drawing/2014/chart" uri="{C3380CC4-5D6E-409C-BE32-E72D297353CC}">
              <c16:uniqueId val="{00000002-7E75-4771-AEF1-7DFF370ABCF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{726A19DD-CD51-4CFE-9710-62678BC5A9B2}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19E-46E5-838B-87990FFE26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{E97F3E09-CC16-4E7E-A8DC-EC0334D0E1F5}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9E-46E5-838B-87990FFE26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{364101D1-60B8-41DD-A8B6-C7BC2546B89C}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9E-46E5-838B-87990FFE26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{9AD5E879-B3A4-4AE8-B8C5-6128ACBB1292}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9E-46E5-838B-87990FFE26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{7AD74D90-9E1E-4DB2-9491-0F61FB55312E}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9E-46E5-838B-87990FFE268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{E10F61D7-76A0-43B4-A42B-1320402905E6}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19E-46E5-838B-87990FFE268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{BA5308C5-EEFB-40F9-A8C1-59082A96754C}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19E-46E5-838B-87990FFE268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{8A0FB38B-2FF8-4144-988D-E34E145F19C1}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19E-46E5-838B-87990FFE268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{2C31CCC5-8237-487B-A9EB-D265A2BCFB96}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19E-46E5-838B-87990FFE26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53.5</c:v>
                </c:pt>
                <c:pt idx="16">
                  <c:v>55.4</c:v>
                </c:pt>
                <c:pt idx="24">
                  <c:v>56.6</c:v>
                </c:pt>
                <c:pt idx="32">
                  <c:v>57.8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19E-46E5-838B-87990FFE26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{77479618-E39B-48DB-83B5-D6ADE7CDEF68}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19E-46E5-838B-87990FFE268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{A6B8CC7C-5866-4C8C-B892-E71935558289}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9E-46E5-838B-87990FFE26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{3DEB765F-A210-48BC-924B-84CD7A35423A}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9E-46E5-838B-87990FFE26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{813DEF99-D8DD-4A31-8713-58E5EBFB746F}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9E-46E5-838B-87990FFE26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{045B64AB-081F-42E1-8855-9BB638957843}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9E-46E5-838B-87990FFE268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{1C0E9D92-DE0A-485D-B0AE-B66BCE08EA5F}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19E-46E5-838B-87990FFE268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{DBEB9339-382A-446E-8B42-70DF3C3E27A3}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19E-46E5-838B-87990FFE2681}"/>
                </c:ext>
              </c:extLst>
            </c:dLbl>
            <c:dLbl>
              <c:idx val="24"/>
              <c:layout>
                <c:manualLayout>
                  <c:x val="-3.8390681010890965E-2"/>
                  <c:y val="-5.81072377925814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{8E3A1671-4805-4B71-A0FC-3EF3B35430BB}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19E-46E5-838B-87990FFE2681}"/>
                </c:ext>
              </c:extLst>
            </c:dLbl>
            <c:dLbl>
              <c:idx val="32"/>
              <c:layout>
                <c:manualLayout>
                  <c:x val="-2.5640820289577388E-2"/>
                  <c:y val="-7.137084641914893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{81C87125-BC38-4E03-9861-E4909314EBC9}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19E-46E5-838B-87990FFE26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16">
                  <c:v>59.8</c:v>
                </c:pt>
                <c:pt idx="24">
                  <c:v>61.1</c:v>
                </c:pt>
                <c:pt idx="32">
                  <c:v>61</c:v>
                </c:pt>
              </c:numCache>
            </c:numRef>
          </c:xVal>
          <c:yVal>
            <c:numRef>
              <c:f>公会計指標分析・財政指標組合せ分析表!$BP$55:$DC$55</c:f>
              <c:numCache>
                <c:formatCode>#,##0.0;"▲ "#,##0.0</c:formatCode>
                <c:ptCount val="40"/>
                <c:pt idx="0">
                  <c:v>33.1</c:v>
                </c:pt>
                <c:pt idx="16">
                  <c:v>25.3</c:v>
                </c:pt>
                <c:pt idx="24">
                  <c:v>25.5</c:v>
                </c:pt>
                <c:pt idx="32">
                  <c:v>25.1</c:v>
                </c:pt>
              </c:numCache>
            </c:numRef>
          </c:yVal>
          <c:smooth val="0"/>
          <c:extLst>
            <c:ext xmlns:c16="http://schemas.microsoft.com/office/drawing/2014/chart" uri="{C3380CC4-5D6E-409C-BE32-E72D297353CC}">
              <c16:uniqueId val="{00000013-219E-46E5-838B-87990FFE2681}"/>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{6995F598-07C4-4864-822F-6EB7CBA58A1E}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4FB-45A4-AA3D-A346741708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{3C7EC35D-0D45-4BCB-9586-F1DB06F7D0AC}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FB-45A4-AA3D-A346741708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{F8F204D8-91AE-4E68-B85B-094B2F93E32A}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FB-45A4-AA3D-A346741708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{32840C35-6D7D-4A2E-8E7E-CBC713BC0479}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FB-45A4-AA3D-A346741708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{E9C48923-5D50-4F83-8C48-C21980385163}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FB-45A4-AA3D-A3467417088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{AC9D867A-1C80-463A-BD02-96395A56A9A5}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4FB-45A4-AA3D-A3467417088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{7CEFABBF-2CA6-4FA8-9A97-E2B9EEF29FB7}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4FB-45A4-AA3D-A3467417088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{1C4E4673-8228-45D0-8C14-18804ADE9A54}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4FB-45A4-AA3D-A3467417088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{47387918-6E8B-4878-874B-C4DC13AA935B}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4FB-45A4-AA3D-A346741708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-0.5</c:v>
                </c:pt>
                <c:pt idx="8">
                  <c:v>0.1</c:v>
                </c:pt>
                <c:pt idx="16">
                  <c:v>0.4</c:v>
                </c:pt>
                <c:pt idx="24">
                  <c:v>0.7</c:v>
                </c:pt>
                <c:pt idx="32">
                  <c:v>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4FB-45A4-AA3D-A346741708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{572AE668-9BFE-4D04-923C-8E62D5936DF2}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4FB-45A4-AA3D-A346741708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{45DDBB48-EFE2-48B6-A593-F5209D2FCF9E}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FB-45A4-AA3D-A346741708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{E2B99D10-3DAB-41E3-8417-C514D0CD545D}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FB-45A4-AA3D-A346741708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{F1EBD7D2-BE79-4DB7-8A23-A864D5A9F163}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FB-45A4-AA3D-A346741708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{E282FBC5-23C7-4F53-BB3C-69B70EE7694F}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FB-45A4-AA3D-A3467417088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{9CDC7E5F-D603-4DB5-A4D7-48CFB360C5B1}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4FB-45A4-AA3D-A3467417088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{EFE6553C-A29E-484C-93AC-A62F44A402B6}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4FB-45A4-AA3D-A3467417088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{762EF9CD-710B-407B-AFFB-01939F74FF08}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4FB-45A4-AA3D-A3467417088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{C5539D58-9B46-45CD-8090-C17935D2D524}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4FB-45A4-AA3D-A346741708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B4FB-45A4-AA3D-A34674170886}"/>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年度までは、新規の地方債発行額をその年度の償還元金以下にすることで、地方債現在高の減少に努めてきました。しかし平成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駅前子育て等空間創出事業等の大型事業が増加し、これらの財源として旧合併特例事業債等の地方債を発行しました。旧合併特例事業債は令和２年度が借入最終年度で、文化創造センター大規模改修等の事業の財源として活用しま</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交付税算定に有利な起債を有効活用しつつ、地方債発行額及び現在高の縮小に努めていくことが必要になります。景気動向や将来世代との負担の平準化を行うという地方債の役割も勘案し、地方債発行額を適切に管理していき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満期一括償還の地方債を発行していないため、そのための減債基金は積み立てを行っていません。</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文化創造センター大規模改修事業等の実施に伴う地方債発行額の増加により、地方債残高が増加しました。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組合等負担等見込額については、可茂衛生施設利用組合の可燃ごみ処理施設長寿命化工事等にかかる地方債発行に伴い地方債残高が増加したため、増加しました。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充当可能基金については、財政調整基金と減債基金の積立てにより増加しました。また、まちづくり振興基金などの基金積立を行い、将来世代への過度な負担が残らないよう努めました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岐阜県可児市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464</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百万円、まちづくり振興基金を</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435</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百万円積立て</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等、全ての基金について積立て</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を行った結果、前年度と比較して</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920</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百万円増</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加</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しました。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mn-lt"/>
              <a:ea typeface="+mn-ea"/>
              <a:cs typeface="+mn-cs"/>
            </a:rPr>
            <a:t>　</a:t>
          </a:r>
          <a:endParaRPr lang="ja-JP" altLang="ja-JP" sz="14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災害などの不測の事態や</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可児市公共施設等マネジメント基本計画に基づく公共施設の更新など基金対応が必要になりますので、今後も適切な運用等、安定的・効果的な財政運</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営</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に努めていきます。</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・公共施設整備基金：公共施設の整備の資金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・まちづくり振興基金：まちづくり及び地域の活性化を図るための資金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・久々利地内ため池管理基金：久々利地内のため池及びその関連施設を維持管理する資金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・地域福祉基金：地域福祉の増進に資する各種民間活動の振興を図るための資金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・森林環境基金：森林整備及びその促進を図るための資金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・公共施設整備基金は</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取崩しを行いましたが、</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元金及び利子の積立て</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により、</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しました。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・まちづくり振興基金は、元金及び利子の積立てにより、前年度と比較して</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435</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百万円増加しました。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・久々利地内ため池管理基金については、利子を積み立てた結果、前年度と比較して</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円増加しました。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・森林環境基金については、元金及び利子を積立て</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により</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増加し</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ました。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地区センターをはじめとした公共施設の老朽化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に対応するため、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今後も財政調整基金等の他の基金とのバランスを鑑みながら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適正管理を行います。また合併特例事業債を活用し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積立てた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まちづくり振興基金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については取崩しの目的や時期等を検討し、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安定的・効果的な財政運営を行います。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基金を取り崩すことなく積立てを行ったため、前年度と比較して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464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財政調整基金について、災害対応分として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2,000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百万円、予算編成やコロナ対応等に備えて一定程度の基金残高を必要とし</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ます。今後、さらなる不測の事態に備えて、基金の積み増しが必要か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検討するとともに、</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大規模災害等の</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不足の事態に対応するため、財政調整基金の適正管理を行います。</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利子のみの積立てを行ったため、前年度と比較して</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百万円増加しました。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・近年は積立てを行っていませんが、公共施設の更新等に備える公共施設整備基金と合わせ、施設の改修に伴い借入を行った</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償還</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のために減債基金の積立てを検討するとともに、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市債の適正な管理に必要な資金に充てる</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ため、</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適正管理を行います。</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101,557
93,716
87.57
47,436,865
45,390,341
1,514,302
19,821,940
23,050,866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人口急増が始まった昭和</a:t>
          </a:r>
          <a:r>
            <a:rPr kumimoji="1" lang="en-US" altLang="ja-JP" sz="1000">
              <a:latin typeface="ＭＳ Ｐゴシック" panose="020B0600070205080204" pitchFamily="50" charset="-128"/>
              <a:ea typeface="ＭＳ Ｐゴシック" panose="020B0600070205080204" pitchFamily="50" charset="-128"/>
            </a:rPr>
            <a:t>50</a:t>
          </a:r>
          <a:r>
            <a:rPr kumimoji="1" lang="ja-JP" altLang="en-US" sz="1000">
              <a:latin typeface="ＭＳ Ｐゴシック" panose="020B0600070205080204" pitchFamily="50" charset="-128"/>
              <a:ea typeface="ＭＳ Ｐゴシック" panose="020B0600070205080204" pitchFamily="50" charset="-128"/>
            </a:rPr>
            <a:t>年代初頭から公共施設を集中的に建設しており、減価償却が進んでいますが、有形固定資産減価償却率は類似団体平均を下回っています。平成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月に策定した公共施設マネジメント基本計画を令和</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月に一部改訂し、シミュレーション期間を</a:t>
          </a:r>
          <a:r>
            <a:rPr kumimoji="1" lang="en-US" altLang="ja-JP" sz="1000">
              <a:latin typeface="ＭＳ Ｐゴシック" panose="020B0600070205080204" pitchFamily="50" charset="-128"/>
              <a:ea typeface="ＭＳ Ｐゴシック" panose="020B0600070205080204" pitchFamily="50" charset="-128"/>
            </a:rPr>
            <a:t>50</a:t>
          </a:r>
          <a:r>
            <a:rPr kumimoji="1" lang="ja-JP" altLang="en-US" sz="1000">
              <a:latin typeface="ＭＳ Ｐゴシック" panose="020B0600070205080204" pitchFamily="50" charset="-128"/>
              <a:ea typeface="ＭＳ Ｐゴシック" panose="020B0600070205080204" pitchFamily="50" charset="-128"/>
            </a:rPr>
            <a:t>年から</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に見直し個別施設計画の内容を反映させ、公共施設整備基金の積立による財源確保、施設の長寿命化や規模の縮小・廃止などの方策によるライフサイクルコストの縮減効果を算定しました。また、公共施設の利用制限の見直し等により稼働率を上げることや民間活力導入についても検討することとしています。</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4" name="直線コネクタ 73"/>
        <xdr:cNvCxnSpPr/>
      </xdr:nvCxnSpPr>
      <xdr:spPr>
        <a:xfrm flipV="1">
          <a:off x="4760595" y="445135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5" name="有形固定資産減価償却率最小値テキスト"/>
        <xdr:cNvSpPr txBox="1"/>
      </xdr:nvSpPr>
      <xdr:spPr>
        <a:xfrm>
          <a:off x="4813300"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6" name="直線コネクタ 75"/>
        <xdr:cNvCxnSpPr/>
      </xdr:nvCxnSpPr>
      <xdr:spPr>
        <a:xfrm>
          <a:off x="46736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7" name="有形固定資産減価償却率最大値テキスト"/>
        <xdr:cNvSpPr txBox="1"/>
      </xdr:nvSpPr>
      <xdr:spPr>
        <a:xfrm>
          <a:off x="4813300" y="42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8" name="直線コネクタ 77"/>
        <xdr:cNvCxnSpPr/>
      </xdr:nvCxnSpPr>
      <xdr:spPr>
        <a:xfrm>
          <a:off x="4673600" y="445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9" name="有形固定資産減価償却率平均値テキスト"/>
        <xdr:cNvSpPr txBox="1"/>
      </xdr:nvSpPr>
      <xdr:spPr>
        <a:xfrm>
          <a:off x="4813300" y="5224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0" name="フローチャート: 判断 79"/>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1" name="フローチャート: 判断 80"/>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2" name="フローチャート: 判断 81"/>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3" name="フローチャート: 判断 82"/>
        <xdr:cNvSpPr/>
      </xdr:nvSpPr>
      <xdr:spPr>
        <a:xfrm>
          <a:off x="2476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4" name="フローチャート: 判断 83"/>
        <xdr:cNvSpPr/>
      </xdr:nvSpPr>
      <xdr:spPr>
        <a:xfrm>
          <a:off x="1714500" y="51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158962</xdr:rowOff>
    </xdr:from>
    <xdr:to>
      <xdr:col>23</xdr:col>
      <xdr:colOff>136525</xdr:colOff>
      <xdr:row>30</xdr:row>
      <xdr:rowOff>89112</xdr:rowOff>
    </xdr:to>
    <xdr:sp macro="" textlink="">
      <xdr:nvSpPr>
        <xdr:cNvPr id="90" name="楕円 89"/>
        <xdr:cNvSpPr/>
      </xdr:nvSpPr>
      <xdr:spPr>
        <a:xfrm>
          <a:off x="4711700" y="513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10389</xdr:rowOff>
    </xdr:from>
    <xdr:ext cx="405111" cy="259045"/>
    <xdr:sp macro="" textlink="">
      <xdr:nvSpPr>
        <xdr:cNvPr id="91" name="有形固定資産減価償却率該当値テキスト"/>
        <xdr:cNvSpPr txBox="1"/>
      </xdr:nvSpPr>
      <xdr:spPr>
        <a:xfrm>
          <a:off x="4813300" y="4982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115782</xdr:rowOff>
    </xdr:from>
    <xdr:to>
      <xdr:col>19</xdr:col>
      <xdr:colOff>187325</xdr:colOff>
      <xdr:row>30</xdr:row>
      <xdr:rowOff>45932</xdr:rowOff>
    </xdr:to>
    <xdr:sp macro="" textlink="">
      <xdr:nvSpPr>
        <xdr:cNvPr id="92" name="楕円 91"/>
        <xdr:cNvSpPr/>
      </xdr:nvSpPr>
      <xdr:spPr>
        <a:xfrm>
          <a:off x="4000500" y="50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166582</xdr:rowOff>
    </xdr:from>
    <xdr:to>
      <xdr:col>23</xdr:col>
      <xdr:colOff>85725</xdr:colOff>
      <xdr:row>30</xdr:row>
      <xdr:rowOff>38312</xdr:rowOff>
    </xdr:to>
    <xdr:cxnSp macro="">
      <xdr:nvCxnSpPr>
        <xdr:cNvPr id="93" name="直線コネクタ 92"/>
        <xdr:cNvCxnSpPr/>
      </xdr:nvCxnSpPr>
      <xdr:spPr>
        <a:xfrm>
          <a:off x="4051300" y="5138632"/>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72602</xdr:rowOff>
    </xdr:from>
    <xdr:to>
      <xdr:col>15</xdr:col>
      <xdr:colOff>187325</xdr:colOff>
      <xdr:row>30</xdr:row>
      <xdr:rowOff>2752</xdr:rowOff>
    </xdr:to>
    <xdr:sp macro="" textlink="">
      <xdr:nvSpPr>
        <xdr:cNvPr id="94" name="楕円 93"/>
        <xdr:cNvSpPr/>
      </xdr:nvSpPr>
      <xdr:spPr>
        <a:xfrm>
          <a:off x="3238500" y="50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123402</xdr:rowOff>
    </xdr:from>
    <xdr:to>
      <xdr:col>19</xdr:col>
      <xdr:colOff>136525</xdr:colOff>
      <xdr:row>29</xdr:row>
      <xdr:rowOff>166582</xdr:rowOff>
    </xdr:to>
    <xdr:cxnSp macro="">
      <xdr:nvCxnSpPr>
        <xdr:cNvPr id="95" name="直線コネクタ 94"/>
        <xdr:cNvCxnSpPr/>
      </xdr:nvCxnSpPr>
      <xdr:spPr>
        <a:xfrm>
          <a:off x="3289300" y="509545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4233</xdr:rowOff>
    </xdr:from>
    <xdr:to>
      <xdr:col>7</xdr:col>
      <xdr:colOff>187325</xdr:colOff>
      <xdr:row>29</xdr:row>
      <xdr:rowOff>105833</xdr:rowOff>
    </xdr:to>
    <xdr:sp macro="" textlink="">
      <xdr:nvSpPr>
        <xdr:cNvPr id="96" name="楕円 95"/>
        <xdr:cNvSpPr/>
      </xdr:nvSpPr>
      <xdr:spPr>
        <a:xfrm>
          <a:off x="1714500" y="497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27534</xdr:rowOff>
    </xdr:from>
    <xdr:ext cx="405111" cy="259045"/>
    <xdr:sp macro="" textlink="">
      <xdr:nvSpPr>
        <xdr:cNvPr id="97" name="n_1aveValue有形固定資産減価償却率"/>
        <xdr:cNvSpPr txBox="1"/>
      </xdr:nvSpPr>
      <xdr:spPr>
        <a:xfrm>
          <a:off x="38360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8" name="n_2aveValue有形固定資産減価償却率"/>
        <xdr:cNvSpPr txBox="1"/>
      </xdr:nvSpPr>
      <xdr:spPr>
        <a:xfrm>
          <a:off x="3086744" y="5295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9" name="n_3aveValue有形固定資産減価償却率"/>
        <xdr:cNvSpPr txBox="1"/>
      </xdr:nvSpPr>
      <xdr:spPr>
        <a:xfrm>
          <a:off x="2324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100" name="n_4aveValue有形固定資産減価償却率"/>
        <xdr:cNvSpPr txBox="1"/>
      </xdr:nvSpPr>
      <xdr:spPr>
        <a:xfrm>
          <a:off x="1562744" y="520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62459</xdr:rowOff>
    </xdr:from>
    <xdr:ext cx="405111" cy="259045"/>
    <xdr:sp macro="" textlink="">
      <xdr:nvSpPr>
        <xdr:cNvPr id="101" name="n_1mainValue有形固定資産減価償却率"/>
        <xdr:cNvSpPr txBox="1"/>
      </xdr:nvSpPr>
      <xdr:spPr>
        <a:xfrm>
          <a:off x="3836044" y="486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19279</xdr:rowOff>
    </xdr:from>
    <xdr:ext cx="405111" cy="259045"/>
    <xdr:sp macro="" textlink="">
      <xdr:nvSpPr>
        <xdr:cNvPr id="102" name="n_2mainValue有形固定資産減価償却率"/>
        <xdr:cNvSpPr txBox="1"/>
      </xdr:nvSpPr>
      <xdr:spPr>
        <a:xfrm>
          <a:off x="3086744" y="4819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122360</xdr:rowOff>
    </xdr:from>
    <xdr:ext cx="405111" cy="259045"/>
    <xdr:sp macro="" textlink="">
      <xdr:nvSpPr>
        <xdr:cNvPr id="103" name="n_4mainValue有形固定資産減価償却率"/>
        <xdr:cNvSpPr txBox="1"/>
      </xdr:nvSpPr>
      <xdr:spPr>
        <a:xfrm>
          <a:off x="1562744" y="4751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債務償還可能比率は、類似団体を下回っており、主な要因としては、平成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年度まで地方債の新規発行額を元金償還額以内に制限し、地方債残高を抑制してきたことが考えられます。</a:t>
          </a: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9" name="テキスト ボックス 118"/>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0" name="直線コネクタ 119"/>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1" name="テキスト ボックス 120"/>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2" name="直線コネクタ 121"/>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3" name="テキスト ボックス 122"/>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4" name="直線コネクタ 123"/>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5" name="テキスト ボックス 124"/>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6" name="直線コネクタ 125"/>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7" name="テキスト ボックス 126"/>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8" name="直線コネクタ 127"/>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9" name="テキスト ボックス 128"/>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32" name="直線コネクタ 131"/>
        <xdr:cNvCxnSpPr/>
      </xdr:nvCxnSpPr>
      <xdr:spPr>
        <a:xfrm flipV="1">
          <a:off x="14793595" y="4541308"/>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3" name="債務償還比率最小値テキスト"/>
        <xdr:cNvSpPr txBox="1"/>
      </xdr:nvSpPr>
      <xdr:spPr>
        <a:xfrm>
          <a:off x="14846300" y="6015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4" name="直線コネクタ 133"/>
        <xdr:cNvCxnSpPr/>
      </xdr:nvCxnSpPr>
      <xdr:spPr>
        <a:xfrm>
          <a:off x="14706600" y="601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5"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6" name="直線コネクタ 135"/>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7" name="債務償還比率平均値テキスト"/>
        <xdr:cNvSpPr txBox="1"/>
      </xdr:nvSpPr>
      <xdr:spPr>
        <a:xfrm>
          <a:off x="14846300" y="5230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8" name="フローチャート: 判断 137"/>
        <xdr:cNvSpPr/>
      </xdr:nvSpPr>
      <xdr:spPr>
        <a:xfrm>
          <a:off x="14744700" y="525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9" name="フローチャート: 判断 138"/>
        <xdr:cNvSpPr/>
      </xdr:nvSpPr>
      <xdr:spPr>
        <a:xfrm>
          <a:off x="14033500" y="525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40" name="フローチャート: 判断 139"/>
        <xdr:cNvSpPr/>
      </xdr:nvSpPr>
      <xdr:spPr>
        <a:xfrm>
          <a:off x="13271500" y="52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41" name="フローチャート: 判断 140"/>
        <xdr:cNvSpPr/>
      </xdr:nvSpPr>
      <xdr:spPr>
        <a:xfrm>
          <a:off x="12509500" y="525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42" name="フローチャート: 判断 141"/>
        <xdr:cNvSpPr/>
      </xdr:nvSpPr>
      <xdr:spPr>
        <a:xfrm>
          <a:off x="11747500" y="526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82296</xdr:rowOff>
    </xdr:from>
    <xdr:to>
      <xdr:col>76</xdr:col>
      <xdr:colOff>73025</xdr:colOff>
      <xdr:row>28</xdr:row>
      <xdr:rowOff>12446</xdr:rowOff>
    </xdr:to>
    <xdr:sp macro="" textlink="">
      <xdr:nvSpPr>
        <xdr:cNvPr id="148" name="楕円 147"/>
        <xdr:cNvSpPr/>
      </xdr:nvSpPr>
      <xdr:spPr>
        <a:xfrm>
          <a:off x="14744700" y="471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105173</xdr:rowOff>
    </xdr:from>
    <xdr:ext cx="469744" cy="259045"/>
    <xdr:sp macro="" textlink="">
      <xdr:nvSpPr>
        <xdr:cNvPr id="149" name="債務償還比率該当値テキスト"/>
        <xdr:cNvSpPr txBox="1"/>
      </xdr:nvSpPr>
      <xdr:spPr>
        <a:xfrm>
          <a:off x="14846300" y="456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112042</xdr:rowOff>
    </xdr:from>
    <xdr:to>
      <xdr:col>72</xdr:col>
      <xdr:colOff>123825</xdr:colOff>
      <xdr:row>28</xdr:row>
      <xdr:rowOff>42192</xdr:rowOff>
    </xdr:to>
    <xdr:sp macro="" textlink="">
      <xdr:nvSpPr>
        <xdr:cNvPr id="150" name="楕円 149"/>
        <xdr:cNvSpPr/>
      </xdr:nvSpPr>
      <xdr:spPr>
        <a:xfrm>
          <a:off x="14033500" y="47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133096</xdr:rowOff>
    </xdr:from>
    <xdr:to>
      <xdr:col>76</xdr:col>
      <xdr:colOff>22225</xdr:colOff>
      <xdr:row>27</xdr:row>
      <xdr:rowOff>162842</xdr:rowOff>
    </xdr:to>
    <xdr:cxnSp macro="">
      <xdr:nvCxnSpPr>
        <xdr:cNvPr id="151" name="直線コネクタ 150"/>
        <xdr:cNvCxnSpPr/>
      </xdr:nvCxnSpPr>
      <xdr:spPr>
        <a:xfrm flipV="1">
          <a:off x="14084300" y="4762246"/>
          <a:ext cx="711200" cy="2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125476</xdr:rowOff>
    </xdr:from>
    <xdr:to>
      <xdr:col>68</xdr:col>
      <xdr:colOff>123825</xdr:colOff>
      <xdr:row>28</xdr:row>
      <xdr:rowOff>55626</xdr:rowOff>
    </xdr:to>
    <xdr:sp macro="" textlink="">
      <xdr:nvSpPr>
        <xdr:cNvPr id="152" name="楕円 151"/>
        <xdr:cNvSpPr/>
      </xdr:nvSpPr>
      <xdr:spPr>
        <a:xfrm>
          <a:off x="13271500" y="475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162842</xdr:rowOff>
    </xdr:from>
    <xdr:to>
      <xdr:col>72</xdr:col>
      <xdr:colOff>73025</xdr:colOff>
      <xdr:row>28</xdr:row>
      <xdr:rowOff>4826</xdr:rowOff>
    </xdr:to>
    <xdr:cxnSp macro="">
      <xdr:nvCxnSpPr>
        <xdr:cNvPr id="153" name="直線コネクタ 152"/>
        <xdr:cNvCxnSpPr/>
      </xdr:nvCxnSpPr>
      <xdr:spPr>
        <a:xfrm flipV="1">
          <a:off x="13322300" y="4791992"/>
          <a:ext cx="762000" cy="1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119479</xdr:rowOff>
    </xdr:from>
    <xdr:to>
      <xdr:col>64</xdr:col>
      <xdr:colOff>123825</xdr:colOff>
      <xdr:row>28</xdr:row>
      <xdr:rowOff>49629</xdr:rowOff>
    </xdr:to>
    <xdr:sp macro="" textlink="">
      <xdr:nvSpPr>
        <xdr:cNvPr id="154" name="楕円 153"/>
        <xdr:cNvSpPr/>
      </xdr:nvSpPr>
      <xdr:spPr>
        <a:xfrm>
          <a:off x="12509500" y="47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170279</xdr:rowOff>
    </xdr:from>
    <xdr:to>
      <xdr:col>68</xdr:col>
      <xdr:colOff>73025</xdr:colOff>
      <xdr:row>28</xdr:row>
      <xdr:rowOff>4826</xdr:rowOff>
    </xdr:to>
    <xdr:cxnSp macro="">
      <xdr:nvCxnSpPr>
        <xdr:cNvPr id="155" name="直線コネクタ 154"/>
        <xdr:cNvCxnSpPr/>
      </xdr:nvCxnSpPr>
      <xdr:spPr>
        <a:xfrm>
          <a:off x="12560300" y="4799429"/>
          <a:ext cx="762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47512</xdr:rowOff>
    </xdr:from>
    <xdr:to>
      <xdr:col>60</xdr:col>
      <xdr:colOff>123825</xdr:colOff>
      <xdr:row>27</xdr:row>
      <xdr:rowOff>149112</xdr:rowOff>
    </xdr:to>
    <xdr:sp macro="" textlink="">
      <xdr:nvSpPr>
        <xdr:cNvPr id="156" name="楕円 155"/>
        <xdr:cNvSpPr/>
      </xdr:nvSpPr>
      <xdr:spPr>
        <a:xfrm>
          <a:off x="11747500" y="467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98312</xdr:rowOff>
    </xdr:from>
    <xdr:to>
      <xdr:col>64</xdr:col>
      <xdr:colOff>73025</xdr:colOff>
      <xdr:row>27</xdr:row>
      <xdr:rowOff>170279</xdr:rowOff>
    </xdr:to>
    <xdr:cxnSp macro="">
      <xdr:nvCxnSpPr>
        <xdr:cNvPr id="157" name="直線コネクタ 156"/>
        <xdr:cNvCxnSpPr/>
      </xdr:nvCxnSpPr>
      <xdr:spPr>
        <a:xfrm>
          <a:off x="11798300" y="4727462"/>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58" name="n_1aveValue債務償還比率"/>
        <xdr:cNvSpPr txBox="1"/>
      </xdr:nvSpPr>
      <xdr:spPr>
        <a:xfrm>
          <a:off x="13836727" y="534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59" name="n_2aveValue債務償還比率"/>
        <xdr:cNvSpPr txBox="1"/>
      </xdr:nvSpPr>
      <xdr:spPr>
        <a:xfrm>
          <a:off x="13087427" y="53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60" name="n_3aveValue債務償還比率"/>
        <xdr:cNvSpPr txBox="1"/>
      </xdr:nvSpPr>
      <xdr:spPr>
        <a:xfrm>
          <a:off x="12325427" y="535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61" name="n_4aveValue債務償還比率"/>
        <xdr:cNvSpPr txBox="1"/>
      </xdr:nvSpPr>
      <xdr:spPr>
        <a:xfrm>
          <a:off x="11563427" y="535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58719</xdr:rowOff>
    </xdr:from>
    <xdr:ext cx="469744" cy="259045"/>
    <xdr:sp macro="" textlink="">
      <xdr:nvSpPr>
        <xdr:cNvPr id="162" name="n_1mainValue債務償還比率"/>
        <xdr:cNvSpPr txBox="1"/>
      </xdr:nvSpPr>
      <xdr:spPr>
        <a:xfrm>
          <a:off x="13836727" y="451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72153</xdr:rowOff>
    </xdr:from>
    <xdr:ext cx="469744" cy="259045"/>
    <xdr:sp macro="" textlink="">
      <xdr:nvSpPr>
        <xdr:cNvPr id="163" name="n_2mainValue債務償還比率"/>
        <xdr:cNvSpPr txBox="1"/>
      </xdr:nvSpPr>
      <xdr:spPr>
        <a:xfrm>
          <a:off x="13087427" y="452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66156</xdr:rowOff>
    </xdr:from>
    <xdr:ext cx="469744" cy="259045"/>
    <xdr:sp macro="" textlink="">
      <xdr:nvSpPr>
        <xdr:cNvPr id="164" name="n_3mainValue債務償還比率"/>
        <xdr:cNvSpPr txBox="1"/>
      </xdr:nvSpPr>
      <xdr:spPr>
        <a:xfrm>
          <a:off x="12325427" y="452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165639</xdr:rowOff>
    </xdr:from>
    <xdr:ext cx="469744" cy="259045"/>
    <xdr:sp macro="" textlink="">
      <xdr:nvSpPr>
        <xdr:cNvPr id="165" name="n_4mainValue債務償還比率"/>
        <xdr:cNvSpPr txBox="1"/>
      </xdr:nvSpPr>
      <xdr:spPr>
        <a:xfrm>
          <a:off x="11563427" y="445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101,557
93,716
87.57
47,436,865
45,390,341
1,514,302
19,821,940
23,050,866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73" name="楕円 72"/>
        <xdr:cNvSpPr/>
      </xdr:nvSpPr>
      <xdr:spPr>
        <a:xfrm>
          <a:off x="4584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76852</xdr:rowOff>
    </xdr:from>
    <xdr:ext cx="405111" cy="259045"/>
    <xdr:sp macro="" textlink="">
      <xdr:nvSpPr>
        <xdr:cNvPr id="74" name="【道路】&#10;有形固定資産減価償却率該当値テキスト"/>
        <xdr:cNvSpPr txBox="1"/>
      </xdr:nvSpPr>
      <xdr:spPr>
        <a:xfrm>
          <a:off x="4673600"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xdr:rowOff>
    </xdr:from>
    <xdr:to>
      <xdr:col>20</xdr:col>
      <xdr:colOff>38100</xdr:colOff>
      <xdr:row>37</xdr:row>
      <xdr:rowOff>113665</xdr:rowOff>
    </xdr:to>
    <xdr:sp macro="" textlink="">
      <xdr:nvSpPr>
        <xdr:cNvPr id="75" name="楕円 74"/>
        <xdr:cNvSpPr/>
      </xdr:nvSpPr>
      <xdr:spPr>
        <a:xfrm>
          <a:off x="3746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62865</xdr:rowOff>
    </xdr:from>
    <xdr:to>
      <xdr:col>24</xdr:col>
      <xdr:colOff>63500</xdr:colOff>
      <xdr:row>37</xdr:row>
      <xdr:rowOff>104775</xdr:rowOff>
    </xdr:to>
    <xdr:cxnSp macro="">
      <xdr:nvCxnSpPr>
        <xdr:cNvPr id="76" name="直線コネクタ 75"/>
        <xdr:cNvCxnSpPr/>
      </xdr:nvCxnSpPr>
      <xdr:spPr>
        <a:xfrm>
          <a:off x="3797300" y="64065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153035</xdr:rowOff>
    </xdr:from>
    <xdr:to>
      <xdr:col>15</xdr:col>
      <xdr:colOff>101600</xdr:colOff>
      <xdr:row>37</xdr:row>
      <xdr:rowOff>83185</xdr:rowOff>
    </xdr:to>
    <xdr:sp macro="" textlink="">
      <xdr:nvSpPr>
        <xdr:cNvPr id="77" name="楕円 76"/>
        <xdr:cNvSpPr/>
      </xdr:nvSpPr>
      <xdr:spPr>
        <a:xfrm>
          <a:off x="2857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32385</xdr:rowOff>
    </xdr:from>
    <xdr:to>
      <xdr:col>19</xdr:col>
      <xdr:colOff>177800</xdr:colOff>
      <xdr:row>37</xdr:row>
      <xdr:rowOff>62865</xdr:rowOff>
    </xdr:to>
    <xdr:cxnSp macro="">
      <xdr:nvCxnSpPr>
        <xdr:cNvPr id="78" name="直線コネクタ 77"/>
        <xdr:cNvCxnSpPr/>
      </xdr:nvCxnSpPr>
      <xdr:spPr>
        <a:xfrm>
          <a:off x="2908300" y="63760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105410</xdr:rowOff>
    </xdr:from>
    <xdr:to>
      <xdr:col>6</xdr:col>
      <xdr:colOff>38100</xdr:colOff>
      <xdr:row>37</xdr:row>
      <xdr:rowOff>35560</xdr:rowOff>
    </xdr:to>
    <xdr:sp macro="" textlink="">
      <xdr:nvSpPr>
        <xdr:cNvPr id="79" name="楕円 78"/>
        <xdr:cNvSpPr/>
      </xdr:nvSpPr>
      <xdr:spPr>
        <a:xfrm>
          <a:off x="1079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9542</xdr:rowOff>
    </xdr:from>
    <xdr:ext cx="405111" cy="259045"/>
    <xdr:sp macro="" textlink="">
      <xdr:nvSpPr>
        <xdr:cNvPr id="80"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1"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2"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3"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130192</xdr:rowOff>
    </xdr:from>
    <xdr:ext cx="405111" cy="259045"/>
    <xdr:sp macro="" textlink="">
      <xdr:nvSpPr>
        <xdr:cNvPr id="84" name="n_1mainValue【道路】&#10;有形固定資産減価償却率"/>
        <xdr:cNvSpPr txBox="1"/>
      </xdr:nvSpPr>
      <xdr:spPr>
        <a:xfrm>
          <a:off x="35820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99712</xdr:rowOff>
    </xdr:from>
    <xdr:ext cx="405111" cy="259045"/>
    <xdr:sp macro="" textlink="">
      <xdr:nvSpPr>
        <xdr:cNvPr id="85" name="n_2mainValue【道路】&#10;有形固定資産減価償却率"/>
        <xdr:cNvSpPr txBox="1"/>
      </xdr:nvSpPr>
      <xdr:spPr>
        <a:xfrm>
          <a:off x="2705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6" name="n_4mainValue【道路】&#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0" name="直線コネクタ 109"/>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1"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2" name="直線コネクタ 111"/>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3"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4" name="直線コネクタ 113"/>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5"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16" name="フローチャート: 判断 115"/>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17" name="フローチャート: 判断 116"/>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18" name="フローチャート: 判断 117"/>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19" name="フローチャート: 判断 118"/>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0" name="フローチャート: 判断 119"/>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26810</xdr:rowOff>
    </xdr:from>
    <xdr:to>
      <xdr:col>55</xdr:col>
      <xdr:colOff>50800</xdr:colOff>
      <xdr:row>41</xdr:row>
      <xdr:rowOff>128410</xdr:rowOff>
    </xdr:to>
    <xdr:sp macro="" textlink="">
      <xdr:nvSpPr>
        <xdr:cNvPr id="126" name="楕円 125"/>
        <xdr:cNvSpPr/>
      </xdr:nvSpPr>
      <xdr:spPr>
        <a:xfrm>
          <a:off x="10426700" y="705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113187</xdr:rowOff>
    </xdr:from>
    <xdr:ext cx="469744" cy="259045"/>
    <xdr:sp macro="" textlink="">
      <xdr:nvSpPr>
        <xdr:cNvPr id="127" name="【道路】&#10;一人当たり延長該当値テキスト"/>
        <xdr:cNvSpPr txBox="1"/>
      </xdr:nvSpPr>
      <xdr:spPr>
        <a:xfrm>
          <a:off x="10515600" y="697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28277</xdr:rowOff>
    </xdr:from>
    <xdr:to>
      <xdr:col>50</xdr:col>
      <xdr:colOff>165100</xdr:colOff>
      <xdr:row>41</xdr:row>
      <xdr:rowOff>129877</xdr:rowOff>
    </xdr:to>
    <xdr:sp macro="" textlink="">
      <xdr:nvSpPr>
        <xdr:cNvPr id="128" name="楕円 127"/>
        <xdr:cNvSpPr/>
      </xdr:nvSpPr>
      <xdr:spPr>
        <a:xfrm>
          <a:off x="9588500" y="705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77610</xdr:rowOff>
    </xdr:from>
    <xdr:to>
      <xdr:col>55</xdr:col>
      <xdr:colOff>0</xdr:colOff>
      <xdr:row>41</xdr:row>
      <xdr:rowOff>79077</xdr:rowOff>
    </xdr:to>
    <xdr:cxnSp macro="">
      <xdr:nvCxnSpPr>
        <xdr:cNvPr id="129" name="直線コネクタ 128"/>
        <xdr:cNvCxnSpPr/>
      </xdr:nvCxnSpPr>
      <xdr:spPr>
        <a:xfrm flipV="1">
          <a:off x="9639300" y="7107060"/>
          <a:ext cx="8382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28239</xdr:rowOff>
    </xdr:from>
    <xdr:to>
      <xdr:col>46</xdr:col>
      <xdr:colOff>38100</xdr:colOff>
      <xdr:row>41</xdr:row>
      <xdr:rowOff>129839</xdr:rowOff>
    </xdr:to>
    <xdr:sp macro="" textlink="">
      <xdr:nvSpPr>
        <xdr:cNvPr id="130" name="楕円 129"/>
        <xdr:cNvSpPr/>
      </xdr:nvSpPr>
      <xdr:spPr>
        <a:xfrm>
          <a:off x="8699500" y="70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79039</xdr:rowOff>
    </xdr:from>
    <xdr:to>
      <xdr:col>50</xdr:col>
      <xdr:colOff>114300</xdr:colOff>
      <xdr:row>41</xdr:row>
      <xdr:rowOff>79077</xdr:rowOff>
    </xdr:to>
    <xdr:cxnSp macro="">
      <xdr:nvCxnSpPr>
        <xdr:cNvPr id="131" name="直線コネクタ 130"/>
        <xdr:cNvCxnSpPr/>
      </xdr:nvCxnSpPr>
      <xdr:spPr>
        <a:xfrm>
          <a:off x="8750300" y="710848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27439</xdr:rowOff>
    </xdr:from>
    <xdr:to>
      <xdr:col>36</xdr:col>
      <xdr:colOff>165100</xdr:colOff>
      <xdr:row>41</xdr:row>
      <xdr:rowOff>129039</xdr:rowOff>
    </xdr:to>
    <xdr:sp macro="" textlink="">
      <xdr:nvSpPr>
        <xdr:cNvPr id="132" name="楕円 131"/>
        <xdr:cNvSpPr/>
      </xdr:nvSpPr>
      <xdr:spPr>
        <a:xfrm>
          <a:off x="6921500" y="70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17835</xdr:rowOff>
    </xdr:from>
    <xdr:ext cx="534377" cy="259045"/>
    <xdr:sp macro="" textlink="">
      <xdr:nvSpPr>
        <xdr:cNvPr id="133"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34"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35"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36"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121004</xdr:rowOff>
    </xdr:from>
    <xdr:ext cx="469744" cy="259045"/>
    <xdr:sp macro="" textlink="">
      <xdr:nvSpPr>
        <xdr:cNvPr id="137" name="n_1mainValue【道路】&#10;一人当たり延長"/>
        <xdr:cNvSpPr txBox="1"/>
      </xdr:nvSpPr>
      <xdr:spPr>
        <a:xfrm>
          <a:off x="9391727" y="715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120966</xdr:rowOff>
    </xdr:from>
    <xdr:ext cx="469744" cy="259045"/>
    <xdr:sp macro="" textlink="">
      <xdr:nvSpPr>
        <xdr:cNvPr id="138" name="n_2mainValue【道路】&#10;一人当たり延長"/>
        <xdr:cNvSpPr txBox="1"/>
      </xdr:nvSpPr>
      <xdr:spPr>
        <a:xfrm>
          <a:off x="8515427" y="715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120166</xdr:rowOff>
    </xdr:from>
    <xdr:ext cx="469744" cy="259045"/>
    <xdr:sp macro="" textlink="">
      <xdr:nvSpPr>
        <xdr:cNvPr id="139" name="n_4mainValue【道路】&#10;一人当たり延長"/>
        <xdr:cNvSpPr txBox="1"/>
      </xdr:nvSpPr>
      <xdr:spPr>
        <a:xfrm>
          <a:off x="6737427" y="714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64" name="直線コネクタ 163"/>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65"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66" name="直線コネクタ 165"/>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67"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68" name="直線コネクタ 167"/>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69" name="【橋りょう・トンネル】&#10;有形固定資産減価償却率平均値テキスト"/>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0" name="フローチャート: 判断 169"/>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1" name="フローチャート: 判断 170"/>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72" name="フローチャート: 判断 171"/>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3" name="フローチャート: 判断 172"/>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74" name="フローチャート: 判断 173"/>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23495</xdr:rowOff>
    </xdr:from>
    <xdr:to>
      <xdr:col>24</xdr:col>
      <xdr:colOff>114300</xdr:colOff>
      <xdr:row>59</xdr:row>
      <xdr:rowOff>125095</xdr:rowOff>
    </xdr:to>
    <xdr:sp macro="" textlink="">
      <xdr:nvSpPr>
        <xdr:cNvPr id="180" name="楕円 179"/>
        <xdr:cNvSpPr/>
      </xdr:nvSpPr>
      <xdr:spPr>
        <a:xfrm>
          <a:off x="45847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46372</xdr:rowOff>
    </xdr:from>
    <xdr:ext cx="405111" cy="259045"/>
    <xdr:sp macro="" textlink="">
      <xdr:nvSpPr>
        <xdr:cNvPr id="181" name="【橋りょう・トンネル】&#10;有形固定資産減価償却率該当値テキスト"/>
        <xdr:cNvSpPr txBox="1"/>
      </xdr:nvSpPr>
      <xdr:spPr>
        <a:xfrm>
          <a:off x="4673600"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168275</xdr:rowOff>
    </xdr:from>
    <xdr:to>
      <xdr:col>20</xdr:col>
      <xdr:colOff>38100</xdr:colOff>
      <xdr:row>59</xdr:row>
      <xdr:rowOff>98425</xdr:rowOff>
    </xdr:to>
    <xdr:sp macro="" textlink="">
      <xdr:nvSpPr>
        <xdr:cNvPr id="182" name="楕円 181"/>
        <xdr:cNvSpPr/>
      </xdr:nvSpPr>
      <xdr:spPr>
        <a:xfrm>
          <a:off x="3746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47625</xdr:rowOff>
    </xdr:from>
    <xdr:to>
      <xdr:col>24</xdr:col>
      <xdr:colOff>63500</xdr:colOff>
      <xdr:row>59</xdr:row>
      <xdr:rowOff>74295</xdr:rowOff>
    </xdr:to>
    <xdr:cxnSp macro="">
      <xdr:nvCxnSpPr>
        <xdr:cNvPr id="183" name="直線コネクタ 182"/>
        <xdr:cNvCxnSpPr/>
      </xdr:nvCxnSpPr>
      <xdr:spPr>
        <a:xfrm>
          <a:off x="3797300" y="101631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164465</xdr:rowOff>
    </xdr:from>
    <xdr:to>
      <xdr:col>15</xdr:col>
      <xdr:colOff>101600</xdr:colOff>
      <xdr:row>59</xdr:row>
      <xdr:rowOff>94615</xdr:rowOff>
    </xdr:to>
    <xdr:sp macro="" textlink="">
      <xdr:nvSpPr>
        <xdr:cNvPr id="184" name="楕円 183"/>
        <xdr:cNvSpPr/>
      </xdr:nvSpPr>
      <xdr:spPr>
        <a:xfrm>
          <a:off x="2857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43815</xdr:rowOff>
    </xdr:from>
    <xdr:to>
      <xdr:col>19</xdr:col>
      <xdr:colOff>177800</xdr:colOff>
      <xdr:row>59</xdr:row>
      <xdr:rowOff>47625</xdr:rowOff>
    </xdr:to>
    <xdr:cxnSp macro="">
      <xdr:nvCxnSpPr>
        <xdr:cNvPr id="185" name="直線コネクタ 184"/>
        <xdr:cNvCxnSpPr/>
      </xdr:nvCxnSpPr>
      <xdr:spPr>
        <a:xfrm>
          <a:off x="2908300" y="101593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113030</xdr:rowOff>
    </xdr:from>
    <xdr:to>
      <xdr:col>6</xdr:col>
      <xdr:colOff>38100</xdr:colOff>
      <xdr:row>59</xdr:row>
      <xdr:rowOff>43180</xdr:rowOff>
    </xdr:to>
    <xdr:sp macro="" textlink="">
      <xdr:nvSpPr>
        <xdr:cNvPr id="186" name="楕円 185"/>
        <xdr:cNvSpPr/>
      </xdr:nvSpPr>
      <xdr:spPr>
        <a:xfrm>
          <a:off x="1079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51452</xdr:rowOff>
    </xdr:from>
    <xdr:ext cx="405111" cy="259045"/>
    <xdr:sp macro="" textlink="">
      <xdr:nvSpPr>
        <xdr:cNvPr id="187"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88" name="n_2aveValue【橋りょう・トンネル】&#10;有形固定資産減価償却率"/>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89"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190" name="n_4aveValue【橋りょう・トンネル】&#10;有形固定資産減価償却率"/>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114952</xdr:rowOff>
    </xdr:from>
    <xdr:ext cx="405111" cy="259045"/>
    <xdr:sp macro="" textlink="">
      <xdr:nvSpPr>
        <xdr:cNvPr id="191" name="n_1mainValue【橋りょう・トンネル】&#10;有形固定資産減価償却率"/>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111142</xdr:rowOff>
    </xdr:from>
    <xdr:ext cx="405111" cy="259045"/>
    <xdr:sp macro="" textlink="">
      <xdr:nvSpPr>
        <xdr:cNvPr id="192" name="n_2mainValue【橋りょう・トンネル】&#10;有形固定資産減価償却率"/>
        <xdr:cNvSpPr txBox="1"/>
      </xdr:nvSpPr>
      <xdr:spPr>
        <a:xfrm>
          <a:off x="2705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59707</xdr:rowOff>
    </xdr:from>
    <xdr:ext cx="405111" cy="259045"/>
    <xdr:sp macro="" textlink="">
      <xdr:nvSpPr>
        <xdr:cNvPr id="193" name="n_4mainValue【橋りょう・トンネル】&#10;有形固定資産減価償却率"/>
        <xdr:cNvSpPr txBox="1"/>
      </xdr:nvSpPr>
      <xdr:spPr>
        <a:xfrm>
          <a:off x="927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5" name="テキスト ボックス 20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7" name="テキスト ボックス 20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9" name="テキスト ボックス 20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1" name="テキスト ボックス 21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3" name="テキスト ボックス 21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15" name="直線コネクタ 214"/>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16"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17" name="直線コネクタ 216"/>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18"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19" name="直線コネクタ 218"/>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20"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21" name="フローチャート: 判断 220"/>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22" name="フローチャート: 判断 221"/>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23" name="フローチャート: 判断 222"/>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24" name="フローチャート: 判断 223"/>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25" name="フローチャート: 判断 224"/>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100426</xdr:rowOff>
    </xdr:from>
    <xdr:to>
      <xdr:col>55</xdr:col>
      <xdr:colOff>50800</xdr:colOff>
      <xdr:row>63</xdr:row>
      <xdr:rowOff>30576</xdr:rowOff>
    </xdr:to>
    <xdr:sp macro="" textlink="">
      <xdr:nvSpPr>
        <xdr:cNvPr id="231" name="楕円 230"/>
        <xdr:cNvSpPr/>
      </xdr:nvSpPr>
      <xdr:spPr>
        <a:xfrm>
          <a:off x="10426700" y="107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78853</xdr:rowOff>
    </xdr:from>
    <xdr:ext cx="534377" cy="259045"/>
    <xdr:sp macro="" textlink="">
      <xdr:nvSpPr>
        <xdr:cNvPr id="232" name="【橋りょう・トンネル】&#10;一人当たり有形固定資産（償却資産）額該当値テキスト"/>
        <xdr:cNvSpPr txBox="1"/>
      </xdr:nvSpPr>
      <xdr:spPr>
        <a:xfrm>
          <a:off x="10515600" y="1070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103139</xdr:rowOff>
    </xdr:from>
    <xdr:to>
      <xdr:col>50</xdr:col>
      <xdr:colOff>165100</xdr:colOff>
      <xdr:row>63</xdr:row>
      <xdr:rowOff>33289</xdr:rowOff>
    </xdr:to>
    <xdr:sp macro="" textlink="">
      <xdr:nvSpPr>
        <xdr:cNvPr id="233" name="楕円 232"/>
        <xdr:cNvSpPr/>
      </xdr:nvSpPr>
      <xdr:spPr>
        <a:xfrm>
          <a:off x="9588500" y="1073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151226</xdr:rowOff>
    </xdr:from>
    <xdr:to>
      <xdr:col>55</xdr:col>
      <xdr:colOff>0</xdr:colOff>
      <xdr:row>62</xdr:row>
      <xdr:rowOff>153939</xdr:rowOff>
    </xdr:to>
    <xdr:cxnSp macro="">
      <xdr:nvCxnSpPr>
        <xdr:cNvPr id="234" name="直線コネクタ 233"/>
        <xdr:cNvCxnSpPr/>
      </xdr:nvCxnSpPr>
      <xdr:spPr>
        <a:xfrm flipV="1">
          <a:off x="9639300" y="10781126"/>
          <a:ext cx="8382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107876</xdr:rowOff>
    </xdr:from>
    <xdr:to>
      <xdr:col>46</xdr:col>
      <xdr:colOff>38100</xdr:colOff>
      <xdr:row>63</xdr:row>
      <xdr:rowOff>38026</xdr:rowOff>
    </xdr:to>
    <xdr:sp macro="" textlink="">
      <xdr:nvSpPr>
        <xdr:cNvPr id="235" name="楕円 234"/>
        <xdr:cNvSpPr/>
      </xdr:nvSpPr>
      <xdr:spPr>
        <a:xfrm>
          <a:off x="8699500" y="107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153939</xdr:rowOff>
    </xdr:from>
    <xdr:to>
      <xdr:col>50</xdr:col>
      <xdr:colOff>114300</xdr:colOff>
      <xdr:row>62</xdr:row>
      <xdr:rowOff>158676</xdr:rowOff>
    </xdr:to>
    <xdr:cxnSp macro="">
      <xdr:nvCxnSpPr>
        <xdr:cNvPr id="236" name="直線コネクタ 235"/>
        <xdr:cNvCxnSpPr/>
      </xdr:nvCxnSpPr>
      <xdr:spPr>
        <a:xfrm flipV="1">
          <a:off x="8750300" y="10783839"/>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109234</xdr:rowOff>
    </xdr:from>
    <xdr:to>
      <xdr:col>36</xdr:col>
      <xdr:colOff>165100</xdr:colOff>
      <xdr:row>63</xdr:row>
      <xdr:rowOff>39384</xdr:rowOff>
    </xdr:to>
    <xdr:sp macro="" textlink="">
      <xdr:nvSpPr>
        <xdr:cNvPr id="237" name="楕円 236"/>
        <xdr:cNvSpPr/>
      </xdr:nvSpPr>
      <xdr:spPr>
        <a:xfrm>
          <a:off x="6921500" y="1073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122159</xdr:rowOff>
    </xdr:from>
    <xdr:ext cx="599010" cy="259045"/>
    <xdr:sp macro="" textlink="">
      <xdr:nvSpPr>
        <xdr:cNvPr id="238"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39"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40"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41"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24416</xdr:rowOff>
    </xdr:from>
    <xdr:ext cx="534377" cy="259045"/>
    <xdr:sp macro="" textlink="">
      <xdr:nvSpPr>
        <xdr:cNvPr id="242" name="n_1mainValue【橋りょう・トンネル】&#10;一人当たり有形固定資産（償却資産）額"/>
        <xdr:cNvSpPr txBox="1"/>
      </xdr:nvSpPr>
      <xdr:spPr>
        <a:xfrm>
          <a:off x="9359411" y="1082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29153</xdr:rowOff>
    </xdr:from>
    <xdr:ext cx="534377" cy="259045"/>
    <xdr:sp macro="" textlink="">
      <xdr:nvSpPr>
        <xdr:cNvPr id="243" name="n_2mainValue【橋りょう・トンネル】&#10;一人当たり有形固定資産（償却資産）額"/>
        <xdr:cNvSpPr txBox="1"/>
      </xdr:nvSpPr>
      <xdr:spPr>
        <a:xfrm>
          <a:off x="8483111" y="108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30511</xdr:rowOff>
    </xdr:from>
    <xdr:ext cx="534377" cy="259045"/>
    <xdr:sp macro="" textlink="">
      <xdr:nvSpPr>
        <xdr:cNvPr id="244" name="n_4mainValue【橋りょう・トンネル】&#10;一人当たり有形固定資産（償却資産）額"/>
        <xdr:cNvSpPr txBox="1"/>
      </xdr:nvSpPr>
      <xdr:spPr>
        <a:xfrm>
          <a:off x="6705111" y="1083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7" name="テキスト ボックス 25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7" name="テキスト ボックス 26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70" name="直線コネクタ 269"/>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2" name="直線コネクタ 27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73"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74" name="直線コネクタ 273"/>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75" name="【公営住宅】&#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76" name="フローチャート: 判断 275"/>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77" name="フローチャート: 判断 276"/>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78" name="フローチャート: 判断 277"/>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79" name="フローチャート: 判断 278"/>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80" name="フローチャート: 判断 279"/>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18324</xdr:rowOff>
    </xdr:from>
    <xdr:to>
      <xdr:col>24</xdr:col>
      <xdr:colOff>114300</xdr:colOff>
      <xdr:row>83</xdr:row>
      <xdr:rowOff>119924</xdr:rowOff>
    </xdr:to>
    <xdr:sp macro="" textlink="">
      <xdr:nvSpPr>
        <xdr:cNvPr id="286" name="楕円 285"/>
        <xdr:cNvSpPr/>
      </xdr:nvSpPr>
      <xdr:spPr>
        <a:xfrm>
          <a:off x="45847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41201</xdr:rowOff>
    </xdr:from>
    <xdr:ext cx="405111" cy="259045"/>
    <xdr:sp macro="" textlink="">
      <xdr:nvSpPr>
        <xdr:cNvPr id="287" name="【公営住宅】&#10;有形固定資産減価償却率該当値テキスト"/>
        <xdr:cNvSpPr txBox="1"/>
      </xdr:nvSpPr>
      <xdr:spPr>
        <a:xfrm>
          <a:off x="4673600" y="14100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155484</xdr:rowOff>
    </xdr:from>
    <xdr:to>
      <xdr:col>20</xdr:col>
      <xdr:colOff>38100</xdr:colOff>
      <xdr:row>83</xdr:row>
      <xdr:rowOff>85634</xdr:rowOff>
    </xdr:to>
    <xdr:sp macro="" textlink="">
      <xdr:nvSpPr>
        <xdr:cNvPr id="288" name="楕円 287"/>
        <xdr:cNvSpPr/>
      </xdr:nvSpPr>
      <xdr:spPr>
        <a:xfrm>
          <a:off x="3746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34834</xdr:rowOff>
    </xdr:from>
    <xdr:to>
      <xdr:col>24</xdr:col>
      <xdr:colOff>63500</xdr:colOff>
      <xdr:row>83</xdr:row>
      <xdr:rowOff>69124</xdr:rowOff>
    </xdr:to>
    <xdr:cxnSp macro="">
      <xdr:nvCxnSpPr>
        <xdr:cNvPr id="289" name="直線コネクタ 288"/>
        <xdr:cNvCxnSpPr/>
      </xdr:nvCxnSpPr>
      <xdr:spPr>
        <a:xfrm>
          <a:off x="3797300" y="142651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129358</xdr:rowOff>
    </xdr:from>
    <xdr:to>
      <xdr:col>15</xdr:col>
      <xdr:colOff>101600</xdr:colOff>
      <xdr:row>83</xdr:row>
      <xdr:rowOff>59508</xdr:rowOff>
    </xdr:to>
    <xdr:sp macro="" textlink="">
      <xdr:nvSpPr>
        <xdr:cNvPr id="290" name="楕円 289"/>
        <xdr:cNvSpPr/>
      </xdr:nvSpPr>
      <xdr:spPr>
        <a:xfrm>
          <a:off x="2857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8708</xdr:rowOff>
    </xdr:from>
    <xdr:to>
      <xdr:col>19</xdr:col>
      <xdr:colOff>177800</xdr:colOff>
      <xdr:row>83</xdr:row>
      <xdr:rowOff>34834</xdr:rowOff>
    </xdr:to>
    <xdr:cxnSp macro="">
      <xdr:nvCxnSpPr>
        <xdr:cNvPr id="291" name="直線コネクタ 290"/>
        <xdr:cNvCxnSpPr/>
      </xdr:nvCxnSpPr>
      <xdr:spPr>
        <a:xfrm>
          <a:off x="2908300" y="1423905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82006</xdr:rowOff>
    </xdr:from>
    <xdr:to>
      <xdr:col>6</xdr:col>
      <xdr:colOff>38100</xdr:colOff>
      <xdr:row>83</xdr:row>
      <xdr:rowOff>12156</xdr:rowOff>
    </xdr:to>
    <xdr:sp macro="" textlink="">
      <xdr:nvSpPr>
        <xdr:cNvPr id="292" name="楕円 291"/>
        <xdr:cNvSpPr/>
      </xdr:nvSpPr>
      <xdr:spPr>
        <a:xfrm>
          <a:off x="1079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42471</xdr:rowOff>
    </xdr:from>
    <xdr:ext cx="405111" cy="259045"/>
    <xdr:sp macro="" textlink="">
      <xdr:nvSpPr>
        <xdr:cNvPr id="293" name="n_1aveValue【公営住宅】&#10;有形固定資産減価償却率"/>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294" name="n_2aveValue【公営住宅】&#10;有形固定資産減価償却率"/>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295"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296" name="n_4aveValue【公営住宅】&#10;有形固定資産減価償却率"/>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102161</xdr:rowOff>
    </xdr:from>
    <xdr:ext cx="405111" cy="259045"/>
    <xdr:sp macro="" textlink="">
      <xdr:nvSpPr>
        <xdr:cNvPr id="297" name="n_1mainValue【公営住宅】&#10;有形固定資産減価償却率"/>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76035</xdr:rowOff>
    </xdr:from>
    <xdr:ext cx="405111" cy="259045"/>
    <xdr:sp macro="" textlink="">
      <xdr:nvSpPr>
        <xdr:cNvPr id="298" name="n_2mainValue【公営住宅】&#10;有形固定資産減価償却率"/>
        <xdr:cNvSpPr txBox="1"/>
      </xdr:nvSpPr>
      <xdr:spPr>
        <a:xfrm>
          <a:off x="2705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28683</xdr:rowOff>
    </xdr:from>
    <xdr:ext cx="405111" cy="259045"/>
    <xdr:sp macro="" textlink="">
      <xdr:nvSpPr>
        <xdr:cNvPr id="299" name="n_4mainValue【公営住宅】&#10;有形固定資産減価償却率"/>
        <xdr:cNvSpPr txBox="1"/>
      </xdr:nvSpPr>
      <xdr:spPr>
        <a:xfrm>
          <a:off x="927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21" name="直線コネクタ 32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2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23" name="直線コネクタ 32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2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25" name="直線コネクタ 32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2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27" name="フローチャート: 判断 32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28" name="フローチャート: 判断 32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29" name="フローチャート: 判断 32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30" name="フローチャート: 判断 32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31" name="フローチャート: 判断 33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75540</xdr:rowOff>
    </xdr:from>
    <xdr:to>
      <xdr:col>55</xdr:col>
      <xdr:colOff>50800</xdr:colOff>
      <xdr:row>86</xdr:row>
      <xdr:rowOff>5690</xdr:rowOff>
    </xdr:to>
    <xdr:sp macro="" textlink="">
      <xdr:nvSpPr>
        <xdr:cNvPr id="337" name="楕円 336"/>
        <xdr:cNvSpPr/>
      </xdr:nvSpPr>
      <xdr:spPr>
        <a:xfrm>
          <a:off x="10426700" y="146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161917</xdr:rowOff>
    </xdr:from>
    <xdr:ext cx="469744" cy="259045"/>
    <xdr:sp macro="" textlink="">
      <xdr:nvSpPr>
        <xdr:cNvPr id="338" name="【公営住宅】&#10;一人当たり面積該当値テキスト"/>
        <xdr:cNvSpPr txBox="1"/>
      </xdr:nvSpPr>
      <xdr:spPr>
        <a:xfrm>
          <a:off x="10515600" y="1456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75997</xdr:rowOff>
    </xdr:from>
    <xdr:to>
      <xdr:col>50</xdr:col>
      <xdr:colOff>165100</xdr:colOff>
      <xdr:row>86</xdr:row>
      <xdr:rowOff>6147</xdr:rowOff>
    </xdr:to>
    <xdr:sp macro="" textlink="">
      <xdr:nvSpPr>
        <xdr:cNvPr id="339" name="楕円 338"/>
        <xdr:cNvSpPr/>
      </xdr:nvSpPr>
      <xdr:spPr>
        <a:xfrm>
          <a:off x="9588500" y="1464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126340</xdr:rowOff>
    </xdr:from>
    <xdr:to>
      <xdr:col>55</xdr:col>
      <xdr:colOff>0</xdr:colOff>
      <xdr:row>85</xdr:row>
      <xdr:rowOff>126797</xdr:rowOff>
    </xdr:to>
    <xdr:cxnSp macro="">
      <xdr:nvCxnSpPr>
        <xdr:cNvPr id="340" name="直線コネクタ 339"/>
        <xdr:cNvCxnSpPr/>
      </xdr:nvCxnSpPr>
      <xdr:spPr>
        <a:xfrm flipV="1">
          <a:off x="9639300" y="1469959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75997</xdr:rowOff>
    </xdr:from>
    <xdr:to>
      <xdr:col>46</xdr:col>
      <xdr:colOff>38100</xdr:colOff>
      <xdr:row>86</xdr:row>
      <xdr:rowOff>6147</xdr:rowOff>
    </xdr:to>
    <xdr:sp macro="" textlink="">
      <xdr:nvSpPr>
        <xdr:cNvPr id="341" name="楕円 340"/>
        <xdr:cNvSpPr/>
      </xdr:nvSpPr>
      <xdr:spPr>
        <a:xfrm>
          <a:off x="8699500" y="1464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126797</xdr:rowOff>
    </xdr:from>
    <xdr:to>
      <xdr:col>50</xdr:col>
      <xdr:colOff>114300</xdr:colOff>
      <xdr:row>85</xdr:row>
      <xdr:rowOff>126797</xdr:rowOff>
    </xdr:to>
    <xdr:cxnSp macro="">
      <xdr:nvCxnSpPr>
        <xdr:cNvPr id="342" name="直線コネクタ 341"/>
        <xdr:cNvCxnSpPr/>
      </xdr:nvCxnSpPr>
      <xdr:spPr>
        <a:xfrm>
          <a:off x="8750300" y="147000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74168</xdr:rowOff>
    </xdr:from>
    <xdr:to>
      <xdr:col>36</xdr:col>
      <xdr:colOff>165100</xdr:colOff>
      <xdr:row>86</xdr:row>
      <xdr:rowOff>4318</xdr:rowOff>
    </xdr:to>
    <xdr:sp macro="" textlink="">
      <xdr:nvSpPr>
        <xdr:cNvPr id="343" name="楕円 342"/>
        <xdr:cNvSpPr/>
      </xdr:nvSpPr>
      <xdr:spPr>
        <a:xfrm>
          <a:off x="6921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33647</xdr:rowOff>
    </xdr:from>
    <xdr:ext cx="469744" cy="259045"/>
    <xdr:sp macro="" textlink="">
      <xdr:nvSpPr>
        <xdr:cNvPr id="344"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45"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46"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47"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168724</xdr:rowOff>
    </xdr:from>
    <xdr:ext cx="469744" cy="259045"/>
    <xdr:sp macro="" textlink="">
      <xdr:nvSpPr>
        <xdr:cNvPr id="348" name="n_1mainValue【公営住宅】&#10;一人当たり面積"/>
        <xdr:cNvSpPr txBox="1"/>
      </xdr:nvSpPr>
      <xdr:spPr>
        <a:xfrm>
          <a:off x="93917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168724</xdr:rowOff>
    </xdr:from>
    <xdr:ext cx="469744" cy="259045"/>
    <xdr:sp macro="" textlink="">
      <xdr:nvSpPr>
        <xdr:cNvPr id="349" name="n_2mainValue【公営住宅】&#10;一人当たり面積"/>
        <xdr:cNvSpPr txBox="1"/>
      </xdr:nvSpPr>
      <xdr:spPr>
        <a:xfrm>
          <a:off x="8515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166895</xdr:rowOff>
    </xdr:from>
    <xdr:ext cx="469744" cy="259045"/>
    <xdr:sp macro="" textlink="">
      <xdr:nvSpPr>
        <xdr:cNvPr id="350" name="n_4mainValue【公営住宅】&#10;一人当たり面積"/>
        <xdr:cNvSpPr txBox="1"/>
      </xdr:nvSpPr>
      <xdr:spPr>
        <a:xfrm>
          <a:off x="67374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7" name="テキスト ボックス 3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9" name="テキスト ボックス 37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1" name="テキスト ボックス 38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5" name="テキスト ボックス 38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7" name="テキスト ボックス 38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9" name="テキスト ボックス 38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391" name="直線コネクタ 390"/>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92"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93" name="直線コネクタ 392"/>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39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395" name="直線コネクタ 39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396"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97" name="フローチャート: 判断 396"/>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98" name="フローチャート: 判断 397"/>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399" name="フローチャート: 判断 398"/>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00" name="フローチャート: 判断 399"/>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01" name="フローチャート: 判断 400"/>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149225</xdr:rowOff>
    </xdr:from>
    <xdr:to>
      <xdr:col>85</xdr:col>
      <xdr:colOff>177800</xdr:colOff>
      <xdr:row>38</xdr:row>
      <xdr:rowOff>79375</xdr:rowOff>
    </xdr:to>
    <xdr:sp macro="" textlink="">
      <xdr:nvSpPr>
        <xdr:cNvPr id="407" name="楕円 406"/>
        <xdr:cNvSpPr/>
      </xdr:nvSpPr>
      <xdr:spPr>
        <a:xfrm>
          <a:off x="16268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652</xdr:rowOff>
    </xdr:from>
    <xdr:ext cx="405111" cy="259045"/>
    <xdr:sp macro="" textlink="">
      <xdr:nvSpPr>
        <xdr:cNvPr id="408" name="【認定こども園・幼稚園・保育所】&#10;有形固定資産減価償却率該当値テキスト"/>
        <xdr:cNvSpPr txBox="1"/>
      </xdr:nvSpPr>
      <xdr:spPr>
        <a:xfrm>
          <a:off x="16357600"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107315</xdr:rowOff>
    </xdr:from>
    <xdr:to>
      <xdr:col>81</xdr:col>
      <xdr:colOff>101600</xdr:colOff>
      <xdr:row>38</xdr:row>
      <xdr:rowOff>37465</xdr:rowOff>
    </xdr:to>
    <xdr:sp macro="" textlink="">
      <xdr:nvSpPr>
        <xdr:cNvPr id="409" name="楕円 408"/>
        <xdr:cNvSpPr/>
      </xdr:nvSpPr>
      <xdr:spPr>
        <a:xfrm>
          <a:off x="15430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158115</xdr:rowOff>
    </xdr:from>
    <xdr:to>
      <xdr:col>85</xdr:col>
      <xdr:colOff>127000</xdr:colOff>
      <xdr:row>38</xdr:row>
      <xdr:rowOff>28575</xdr:rowOff>
    </xdr:to>
    <xdr:cxnSp macro="">
      <xdr:nvCxnSpPr>
        <xdr:cNvPr id="410" name="直線コネクタ 409"/>
        <xdr:cNvCxnSpPr/>
      </xdr:nvCxnSpPr>
      <xdr:spPr>
        <a:xfrm>
          <a:off x="15481300" y="65017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92075</xdr:rowOff>
    </xdr:from>
    <xdr:to>
      <xdr:col>76</xdr:col>
      <xdr:colOff>165100</xdr:colOff>
      <xdr:row>40</xdr:row>
      <xdr:rowOff>22225</xdr:rowOff>
    </xdr:to>
    <xdr:sp macro="" textlink="">
      <xdr:nvSpPr>
        <xdr:cNvPr id="411" name="楕円 410"/>
        <xdr:cNvSpPr/>
      </xdr:nvSpPr>
      <xdr:spPr>
        <a:xfrm>
          <a:off x="14541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158115</xdr:rowOff>
    </xdr:from>
    <xdr:to>
      <xdr:col>81</xdr:col>
      <xdr:colOff>50800</xdr:colOff>
      <xdr:row>39</xdr:row>
      <xdr:rowOff>142875</xdr:rowOff>
    </xdr:to>
    <xdr:cxnSp macro="">
      <xdr:nvCxnSpPr>
        <xdr:cNvPr id="412" name="直線コネクタ 411"/>
        <xdr:cNvCxnSpPr/>
      </xdr:nvCxnSpPr>
      <xdr:spPr>
        <a:xfrm flipV="1">
          <a:off x="14592300" y="6501765"/>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40640</xdr:rowOff>
    </xdr:from>
    <xdr:to>
      <xdr:col>67</xdr:col>
      <xdr:colOff>101600</xdr:colOff>
      <xdr:row>39</xdr:row>
      <xdr:rowOff>142240</xdr:rowOff>
    </xdr:to>
    <xdr:sp macro="" textlink="">
      <xdr:nvSpPr>
        <xdr:cNvPr id="413" name="楕円 412"/>
        <xdr:cNvSpPr/>
      </xdr:nvSpPr>
      <xdr:spPr>
        <a:xfrm>
          <a:off x="12763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38752</xdr:rowOff>
    </xdr:from>
    <xdr:ext cx="405111" cy="259045"/>
    <xdr:sp macro="" textlink="">
      <xdr:nvSpPr>
        <xdr:cNvPr id="414"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15"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16"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17"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28592</xdr:rowOff>
    </xdr:from>
    <xdr:ext cx="405111" cy="259045"/>
    <xdr:sp macro="" textlink="">
      <xdr:nvSpPr>
        <xdr:cNvPr id="418" name="n_1mainValue【認定こども園・幼稚園・保育所】&#10;有形固定資産減価償却率"/>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13352</xdr:rowOff>
    </xdr:from>
    <xdr:ext cx="405111" cy="259045"/>
    <xdr:sp macro="" textlink="">
      <xdr:nvSpPr>
        <xdr:cNvPr id="419" name="n_2mainValue【認定こども園・幼稚園・保育所】&#10;有形固定資産減価償却率"/>
        <xdr:cNvSpPr txBox="1"/>
      </xdr:nvSpPr>
      <xdr:spPr>
        <a:xfrm>
          <a:off x="14389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133367</xdr:rowOff>
    </xdr:from>
    <xdr:ext cx="405111" cy="259045"/>
    <xdr:sp macro="" textlink="">
      <xdr:nvSpPr>
        <xdr:cNvPr id="420" name="n_4mainValue【認定こども園・幼稚園・保育所】&#10;有形固定資産減価償却率"/>
        <xdr:cNvSpPr txBox="1"/>
      </xdr:nvSpPr>
      <xdr:spPr>
        <a:xfrm>
          <a:off x="12611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1" name="直線コネクタ 4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2" name="テキスト ボックス 43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3" name="直線コネクタ 4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4" name="テキスト ボックス 43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5" name="直線コネクタ 4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6" name="テキスト ボックス 43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7" name="直線コネクタ 4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8" name="テキスト ボックス 43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42" name="直線コネクタ 441"/>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43"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44" name="直線コネクタ 443"/>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45"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46" name="直線コネクタ 445"/>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47" name="【認定こども園・幼稚園・保育所】&#10;一人当たり面積平均値テキスト"/>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48" name="フローチャート: 判断 447"/>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49" name="フローチャート: 判断 448"/>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50" name="フローチャート: 判断 449"/>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51" name="フローチャート: 判断 450"/>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52" name="フローチャート: 判断 451"/>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52832</xdr:rowOff>
    </xdr:from>
    <xdr:to>
      <xdr:col>116</xdr:col>
      <xdr:colOff>114300</xdr:colOff>
      <xdr:row>40</xdr:row>
      <xdr:rowOff>154432</xdr:rowOff>
    </xdr:to>
    <xdr:sp macro="" textlink="">
      <xdr:nvSpPr>
        <xdr:cNvPr id="458" name="楕円 457"/>
        <xdr:cNvSpPr/>
      </xdr:nvSpPr>
      <xdr:spPr>
        <a:xfrm>
          <a:off x="22110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31259</xdr:rowOff>
    </xdr:from>
    <xdr:ext cx="469744" cy="259045"/>
    <xdr:sp macro="" textlink="">
      <xdr:nvSpPr>
        <xdr:cNvPr id="459" name="【認定こども園・幼稚園・保育所】&#10;一人当たり面積該当値テキスト"/>
        <xdr:cNvSpPr txBox="1"/>
      </xdr:nvSpPr>
      <xdr:spPr>
        <a:xfrm>
          <a:off x="22199600"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52832</xdr:rowOff>
    </xdr:from>
    <xdr:to>
      <xdr:col>112</xdr:col>
      <xdr:colOff>38100</xdr:colOff>
      <xdr:row>40</xdr:row>
      <xdr:rowOff>154432</xdr:rowOff>
    </xdr:to>
    <xdr:sp macro="" textlink="">
      <xdr:nvSpPr>
        <xdr:cNvPr id="460" name="楕円 459"/>
        <xdr:cNvSpPr/>
      </xdr:nvSpPr>
      <xdr:spPr>
        <a:xfrm>
          <a:off x="21272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103632</xdr:rowOff>
    </xdr:from>
    <xdr:to>
      <xdr:col>116</xdr:col>
      <xdr:colOff>63500</xdr:colOff>
      <xdr:row>40</xdr:row>
      <xdr:rowOff>103632</xdr:rowOff>
    </xdr:to>
    <xdr:cxnSp macro="">
      <xdr:nvCxnSpPr>
        <xdr:cNvPr id="461" name="直線コネクタ 460"/>
        <xdr:cNvCxnSpPr/>
      </xdr:nvCxnSpPr>
      <xdr:spPr>
        <a:xfrm>
          <a:off x="21323300" y="696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52832</xdr:rowOff>
    </xdr:from>
    <xdr:to>
      <xdr:col>107</xdr:col>
      <xdr:colOff>101600</xdr:colOff>
      <xdr:row>40</xdr:row>
      <xdr:rowOff>154432</xdr:rowOff>
    </xdr:to>
    <xdr:sp macro="" textlink="">
      <xdr:nvSpPr>
        <xdr:cNvPr id="462" name="楕円 461"/>
        <xdr:cNvSpPr/>
      </xdr:nvSpPr>
      <xdr:spPr>
        <a:xfrm>
          <a:off x="20383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103632</xdr:rowOff>
    </xdr:from>
    <xdr:to>
      <xdr:col>111</xdr:col>
      <xdr:colOff>177800</xdr:colOff>
      <xdr:row>40</xdr:row>
      <xdr:rowOff>103632</xdr:rowOff>
    </xdr:to>
    <xdr:cxnSp macro="">
      <xdr:nvCxnSpPr>
        <xdr:cNvPr id="463" name="直線コネクタ 462"/>
        <xdr:cNvCxnSpPr/>
      </xdr:nvCxnSpPr>
      <xdr:spPr>
        <a:xfrm>
          <a:off x="20434300" y="696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52832</xdr:rowOff>
    </xdr:from>
    <xdr:to>
      <xdr:col>98</xdr:col>
      <xdr:colOff>38100</xdr:colOff>
      <xdr:row>40</xdr:row>
      <xdr:rowOff>154432</xdr:rowOff>
    </xdr:to>
    <xdr:sp macro="" textlink="">
      <xdr:nvSpPr>
        <xdr:cNvPr id="464" name="楕円 463"/>
        <xdr:cNvSpPr/>
      </xdr:nvSpPr>
      <xdr:spPr>
        <a:xfrm>
          <a:off x="18605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15511</xdr:rowOff>
    </xdr:from>
    <xdr:ext cx="469744" cy="259045"/>
    <xdr:sp macro="" textlink="">
      <xdr:nvSpPr>
        <xdr:cNvPr id="465" name="n_1aveValue【認定こども園・幼稚園・保育所】&#10;一人当たり面積"/>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66" name="n_2ave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67" name="n_3aveValue【認定こども園・幼稚園・保育所】&#10;一人当たり面積"/>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68" name="n_4aveValue【認定こども園・幼稚園・保育所】&#10;一人当たり面積"/>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145559</xdr:rowOff>
    </xdr:from>
    <xdr:ext cx="469744" cy="259045"/>
    <xdr:sp macro="" textlink="">
      <xdr:nvSpPr>
        <xdr:cNvPr id="469" name="n_1mainValue【認定こども園・幼稚園・保育所】&#10;一人当たり面積"/>
        <xdr:cNvSpPr txBox="1"/>
      </xdr:nvSpPr>
      <xdr:spPr>
        <a:xfrm>
          <a:off x="21075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145559</xdr:rowOff>
    </xdr:from>
    <xdr:ext cx="469744" cy="259045"/>
    <xdr:sp macro="" textlink="">
      <xdr:nvSpPr>
        <xdr:cNvPr id="470" name="n_2mainValue【認定こども園・幼稚園・保育所】&#10;一人当たり面積"/>
        <xdr:cNvSpPr txBox="1"/>
      </xdr:nvSpPr>
      <xdr:spPr>
        <a:xfrm>
          <a:off x="20199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145559</xdr:rowOff>
    </xdr:from>
    <xdr:ext cx="469744" cy="259045"/>
    <xdr:sp macro="" textlink="">
      <xdr:nvSpPr>
        <xdr:cNvPr id="471" name="n_4mainValue【認定こども園・幼稚園・保育所】&#10;一人当たり面積"/>
        <xdr:cNvSpPr txBox="1"/>
      </xdr:nvSpPr>
      <xdr:spPr>
        <a:xfrm>
          <a:off x="18421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2" name="テキスト ボックス 48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498" name="直線コネクタ 497"/>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499"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00" name="直線コネクタ 499"/>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01"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02" name="直線コネクタ 501"/>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03"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04" name="フローチャート: 判断 503"/>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05" name="フローチャート: 判断 504"/>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06" name="フローチャート: 判断 505"/>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07" name="フローチャート: 判断 506"/>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08" name="フローチャート: 判断 507"/>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11249</xdr:rowOff>
    </xdr:from>
    <xdr:to>
      <xdr:col>85</xdr:col>
      <xdr:colOff>177800</xdr:colOff>
      <xdr:row>60</xdr:row>
      <xdr:rowOff>112849</xdr:rowOff>
    </xdr:to>
    <xdr:sp macro="" textlink="">
      <xdr:nvSpPr>
        <xdr:cNvPr id="514" name="楕円 513"/>
        <xdr:cNvSpPr/>
      </xdr:nvSpPr>
      <xdr:spPr>
        <a:xfrm>
          <a:off x="16268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161126</xdr:rowOff>
    </xdr:from>
    <xdr:ext cx="405111" cy="259045"/>
    <xdr:sp macro="" textlink="">
      <xdr:nvSpPr>
        <xdr:cNvPr id="515" name="【学校施設】&#10;有形固定資産減価償却率該当値テキスト"/>
        <xdr:cNvSpPr txBox="1"/>
      </xdr:nvSpPr>
      <xdr:spPr>
        <a:xfrm>
          <a:off x="16357600"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127181</xdr:rowOff>
    </xdr:from>
    <xdr:to>
      <xdr:col>81</xdr:col>
      <xdr:colOff>101600</xdr:colOff>
      <xdr:row>60</xdr:row>
      <xdr:rowOff>57331</xdr:rowOff>
    </xdr:to>
    <xdr:sp macro="" textlink="">
      <xdr:nvSpPr>
        <xdr:cNvPr id="516" name="楕円 515"/>
        <xdr:cNvSpPr/>
      </xdr:nvSpPr>
      <xdr:spPr>
        <a:xfrm>
          <a:off x="15430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xdr:rowOff>
    </xdr:from>
    <xdr:to>
      <xdr:col>85</xdr:col>
      <xdr:colOff>127000</xdr:colOff>
      <xdr:row>60</xdr:row>
      <xdr:rowOff>62049</xdr:rowOff>
    </xdr:to>
    <xdr:cxnSp macro="">
      <xdr:nvCxnSpPr>
        <xdr:cNvPr id="517" name="直線コネクタ 516"/>
        <xdr:cNvCxnSpPr/>
      </xdr:nvCxnSpPr>
      <xdr:spPr>
        <a:xfrm>
          <a:off x="15481300" y="1029353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58601</xdr:rowOff>
    </xdr:from>
    <xdr:to>
      <xdr:col>76</xdr:col>
      <xdr:colOff>165100</xdr:colOff>
      <xdr:row>59</xdr:row>
      <xdr:rowOff>160201</xdr:rowOff>
    </xdr:to>
    <xdr:sp macro="" textlink="">
      <xdr:nvSpPr>
        <xdr:cNvPr id="518" name="楕円 517"/>
        <xdr:cNvSpPr/>
      </xdr:nvSpPr>
      <xdr:spPr>
        <a:xfrm>
          <a:off x="14541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109401</xdr:rowOff>
    </xdr:from>
    <xdr:to>
      <xdr:col>81</xdr:col>
      <xdr:colOff>50800</xdr:colOff>
      <xdr:row>60</xdr:row>
      <xdr:rowOff>6531</xdr:rowOff>
    </xdr:to>
    <xdr:cxnSp macro="">
      <xdr:nvCxnSpPr>
        <xdr:cNvPr id="519" name="直線コネクタ 518"/>
        <xdr:cNvCxnSpPr/>
      </xdr:nvCxnSpPr>
      <xdr:spPr>
        <a:xfrm>
          <a:off x="14592300" y="102249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112485</xdr:rowOff>
    </xdr:from>
    <xdr:to>
      <xdr:col>67</xdr:col>
      <xdr:colOff>101600</xdr:colOff>
      <xdr:row>59</xdr:row>
      <xdr:rowOff>42635</xdr:rowOff>
    </xdr:to>
    <xdr:sp macro="" textlink="">
      <xdr:nvSpPr>
        <xdr:cNvPr id="520" name="楕円 519"/>
        <xdr:cNvSpPr/>
      </xdr:nvSpPr>
      <xdr:spPr>
        <a:xfrm>
          <a:off x="12763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50999</xdr:rowOff>
    </xdr:from>
    <xdr:ext cx="405111" cy="259045"/>
    <xdr:sp macro="" textlink="">
      <xdr:nvSpPr>
        <xdr:cNvPr id="521"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522" name="n_2aveValue【学校施設】&#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23"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524" name="n_4aveValue【学校施設】&#10;有形固定資産減価償却率"/>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48458</xdr:rowOff>
    </xdr:from>
    <xdr:ext cx="405111" cy="259045"/>
    <xdr:sp macro="" textlink="">
      <xdr:nvSpPr>
        <xdr:cNvPr id="525" name="n_1mainValue【学校施設】&#10;有形固定資産減価償却率"/>
        <xdr:cNvSpPr txBox="1"/>
      </xdr:nvSpPr>
      <xdr:spPr>
        <a:xfrm>
          <a:off x="152660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5278</xdr:rowOff>
    </xdr:from>
    <xdr:ext cx="405111" cy="259045"/>
    <xdr:sp macro="" textlink="">
      <xdr:nvSpPr>
        <xdr:cNvPr id="526" name="n_2mainValue【学校施設】&#10;有形固定資産減価償却率"/>
        <xdr:cNvSpPr txBox="1"/>
      </xdr:nvSpPr>
      <xdr:spPr>
        <a:xfrm>
          <a:off x="14389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59162</xdr:rowOff>
    </xdr:from>
    <xdr:ext cx="405111" cy="259045"/>
    <xdr:sp macro="" textlink="">
      <xdr:nvSpPr>
        <xdr:cNvPr id="527" name="n_4mainValue【学校施設】&#10;有形固定資産減価償却率"/>
        <xdr:cNvSpPr txBox="1"/>
      </xdr:nvSpPr>
      <xdr:spPr>
        <a:xfrm>
          <a:off x="12611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8" name="正方形/長方形 5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9" name="正方形/長方形 5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0" name="正方形/長方形 5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1" name="正方形/長方形 5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2" name="正方形/長方形 5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3" name="正方形/長方形 5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4" name="正方形/長方形 5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5" name="正方形/長方形 5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6" name="テキスト ボックス 5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7" name="直線コネクタ 5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8" name="直線コネクタ 5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9" name="テキスト ボックス 5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0" name="直線コネクタ 5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1" name="テキスト ボックス 5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2" name="直線コネクタ 5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43" name="テキスト ボックス 542"/>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4" name="直線コネクタ 5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45" name="テキスト ボックス 544"/>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6" name="直線コネクタ 5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7" name="テキスト ボックス 54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9" name="テキスト ボックス 54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51" name="直線コネクタ 550"/>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52"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53" name="直線コネクタ 552"/>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54"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55" name="直線コネクタ 554"/>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56"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57" name="フローチャート: 判断 556"/>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58" name="フローチャート: 判断 557"/>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59" name="フローチャート: 判断 558"/>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60" name="フローチャート: 判断 559"/>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61" name="フローチャート: 判断 560"/>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2" name="テキスト ボックス 5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105029</xdr:rowOff>
    </xdr:from>
    <xdr:to>
      <xdr:col>116</xdr:col>
      <xdr:colOff>114300</xdr:colOff>
      <xdr:row>64</xdr:row>
      <xdr:rowOff>35179</xdr:rowOff>
    </xdr:to>
    <xdr:sp macro="" textlink="">
      <xdr:nvSpPr>
        <xdr:cNvPr id="567" name="楕円 566"/>
        <xdr:cNvSpPr/>
      </xdr:nvSpPr>
      <xdr:spPr>
        <a:xfrm>
          <a:off x="22110700" y="1090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568"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105714</xdr:rowOff>
    </xdr:from>
    <xdr:to>
      <xdr:col>112</xdr:col>
      <xdr:colOff>38100</xdr:colOff>
      <xdr:row>64</xdr:row>
      <xdr:rowOff>35864</xdr:rowOff>
    </xdr:to>
    <xdr:sp macro="" textlink="">
      <xdr:nvSpPr>
        <xdr:cNvPr id="569" name="楕円 568"/>
        <xdr:cNvSpPr/>
      </xdr:nvSpPr>
      <xdr:spPr>
        <a:xfrm>
          <a:off x="21272500" y="1090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155829</xdr:rowOff>
    </xdr:from>
    <xdr:to>
      <xdr:col>116</xdr:col>
      <xdr:colOff>63500</xdr:colOff>
      <xdr:row>63</xdr:row>
      <xdr:rowOff>156514</xdr:rowOff>
    </xdr:to>
    <xdr:cxnSp macro="">
      <xdr:nvCxnSpPr>
        <xdr:cNvPr id="570" name="直線コネクタ 569"/>
        <xdr:cNvCxnSpPr/>
      </xdr:nvCxnSpPr>
      <xdr:spPr>
        <a:xfrm flipV="1">
          <a:off x="21323300" y="10957179"/>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104877</xdr:rowOff>
    </xdr:from>
    <xdr:to>
      <xdr:col>107</xdr:col>
      <xdr:colOff>101600</xdr:colOff>
      <xdr:row>64</xdr:row>
      <xdr:rowOff>35027</xdr:rowOff>
    </xdr:to>
    <xdr:sp macro="" textlink="">
      <xdr:nvSpPr>
        <xdr:cNvPr id="571" name="楕円 570"/>
        <xdr:cNvSpPr/>
      </xdr:nvSpPr>
      <xdr:spPr>
        <a:xfrm>
          <a:off x="20383500" y="1090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155677</xdr:rowOff>
    </xdr:from>
    <xdr:to>
      <xdr:col>111</xdr:col>
      <xdr:colOff>177800</xdr:colOff>
      <xdr:row>63</xdr:row>
      <xdr:rowOff>156514</xdr:rowOff>
    </xdr:to>
    <xdr:cxnSp macro="">
      <xdr:nvCxnSpPr>
        <xdr:cNvPr id="572" name="直線コネクタ 571"/>
        <xdr:cNvCxnSpPr/>
      </xdr:nvCxnSpPr>
      <xdr:spPr>
        <a:xfrm>
          <a:off x="20434300" y="10957027"/>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105943</xdr:rowOff>
    </xdr:from>
    <xdr:to>
      <xdr:col>98</xdr:col>
      <xdr:colOff>38100</xdr:colOff>
      <xdr:row>64</xdr:row>
      <xdr:rowOff>36093</xdr:rowOff>
    </xdr:to>
    <xdr:sp macro="" textlink="">
      <xdr:nvSpPr>
        <xdr:cNvPr id="573" name="楕円 572"/>
        <xdr:cNvSpPr/>
      </xdr:nvSpPr>
      <xdr:spPr>
        <a:xfrm>
          <a:off x="18605500" y="109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17111</xdr:rowOff>
    </xdr:from>
    <xdr:ext cx="469744" cy="259045"/>
    <xdr:sp macro="" textlink="">
      <xdr:nvSpPr>
        <xdr:cNvPr id="574"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575"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576"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577"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26991</xdr:rowOff>
    </xdr:from>
    <xdr:ext cx="469744" cy="259045"/>
    <xdr:sp macro="" textlink="">
      <xdr:nvSpPr>
        <xdr:cNvPr id="578" name="n_1mainValue【学校施設】&#10;一人当たり面積"/>
        <xdr:cNvSpPr txBox="1"/>
      </xdr:nvSpPr>
      <xdr:spPr>
        <a:xfrm>
          <a:off x="21075727" y="1099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26154</xdr:rowOff>
    </xdr:from>
    <xdr:ext cx="469744" cy="259045"/>
    <xdr:sp macro="" textlink="">
      <xdr:nvSpPr>
        <xdr:cNvPr id="579" name="n_2mainValue【学校施設】&#10;一人当たり面積"/>
        <xdr:cNvSpPr txBox="1"/>
      </xdr:nvSpPr>
      <xdr:spPr>
        <a:xfrm>
          <a:off x="20199427" y="1099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27220</xdr:rowOff>
    </xdr:from>
    <xdr:ext cx="469744" cy="259045"/>
    <xdr:sp macro="" textlink="">
      <xdr:nvSpPr>
        <xdr:cNvPr id="580" name="n_4mainValue【学校施設】&#10;一人当たり面積"/>
        <xdr:cNvSpPr txBox="1"/>
      </xdr:nvSpPr>
      <xdr:spPr>
        <a:xfrm>
          <a:off x="18421427" y="1100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1" name="正方形/長方形 5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2" name="正方形/長方形 5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3" name="正方形/長方形 5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4" name="正方形/長方形 5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5" name="正方形/長方形 5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6" name="正方形/長方形 5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7" name="正方形/長方形 5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正方形/長方形 5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9" name="テキスト ボックス 5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0" name="直線コネクタ 5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1" name="テキスト ボックス 59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2" name="直線コネクタ 59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3" name="テキスト ボックス 59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4" name="直線コネクタ 59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5" name="テキスト ボックス 59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6" name="直線コネクタ 59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7" name="テキスト ボックス 59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8" name="直線コネクタ 59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9" name="テキスト ボックス 59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0" name="直線コネクタ 59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1" name="テキスト ボックス 60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2" name="直線コネクタ 6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3" name="テキスト ボックス 60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05" name="直線コネクタ 60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0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07" name="直線コネクタ 60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0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09" name="直線コネクタ 60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10"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11" name="フローチャート: 判断 61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12" name="フローチャート: 判断 61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13" name="フローチャート: 判断 61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14" name="フローチャート: 判断 61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15" name="フローチャート: 判断 61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6" name="テキスト ボックス 6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7" name="テキスト ボックス 6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8" name="テキスト ボックス 6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9" name="テキスト ボックス 6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0" name="テキスト ボックス 6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109220</xdr:rowOff>
    </xdr:from>
    <xdr:to>
      <xdr:col>85</xdr:col>
      <xdr:colOff>177800</xdr:colOff>
      <xdr:row>83</xdr:row>
      <xdr:rowOff>39370</xdr:rowOff>
    </xdr:to>
    <xdr:sp macro="" textlink="">
      <xdr:nvSpPr>
        <xdr:cNvPr id="621" name="楕円 620"/>
        <xdr:cNvSpPr/>
      </xdr:nvSpPr>
      <xdr:spPr>
        <a:xfrm>
          <a:off x="16268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87647</xdr:rowOff>
    </xdr:from>
    <xdr:ext cx="405111" cy="259045"/>
    <xdr:sp macro="" textlink="">
      <xdr:nvSpPr>
        <xdr:cNvPr id="622" name="【児童館】&#10;有形固定資産減価償却率該当値テキスト"/>
        <xdr:cNvSpPr txBox="1"/>
      </xdr:nvSpPr>
      <xdr:spPr>
        <a:xfrm>
          <a:off x="16357600"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101600</xdr:rowOff>
    </xdr:from>
    <xdr:to>
      <xdr:col>81</xdr:col>
      <xdr:colOff>101600</xdr:colOff>
      <xdr:row>83</xdr:row>
      <xdr:rowOff>31750</xdr:rowOff>
    </xdr:to>
    <xdr:sp macro="" textlink="">
      <xdr:nvSpPr>
        <xdr:cNvPr id="623" name="楕円 622"/>
        <xdr:cNvSpPr/>
      </xdr:nvSpPr>
      <xdr:spPr>
        <a:xfrm>
          <a:off x="1543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152400</xdr:rowOff>
    </xdr:from>
    <xdr:to>
      <xdr:col>85</xdr:col>
      <xdr:colOff>127000</xdr:colOff>
      <xdr:row>82</xdr:row>
      <xdr:rowOff>160020</xdr:rowOff>
    </xdr:to>
    <xdr:cxnSp macro="">
      <xdr:nvCxnSpPr>
        <xdr:cNvPr id="624" name="直線コネクタ 623"/>
        <xdr:cNvCxnSpPr/>
      </xdr:nvCxnSpPr>
      <xdr:spPr>
        <a:xfrm>
          <a:off x="15481300" y="14211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57786</xdr:rowOff>
    </xdr:from>
    <xdr:to>
      <xdr:col>76</xdr:col>
      <xdr:colOff>165100</xdr:colOff>
      <xdr:row>82</xdr:row>
      <xdr:rowOff>159386</xdr:rowOff>
    </xdr:to>
    <xdr:sp macro="" textlink="">
      <xdr:nvSpPr>
        <xdr:cNvPr id="625" name="楕円 624"/>
        <xdr:cNvSpPr/>
      </xdr:nvSpPr>
      <xdr:spPr>
        <a:xfrm>
          <a:off x="14541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108586</xdr:rowOff>
    </xdr:from>
    <xdr:to>
      <xdr:col>81</xdr:col>
      <xdr:colOff>50800</xdr:colOff>
      <xdr:row>82</xdr:row>
      <xdr:rowOff>152400</xdr:rowOff>
    </xdr:to>
    <xdr:cxnSp macro="">
      <xdr:nvCxnSpPr>
        <xdr:cNvPr id="626" name="直線コネクタ 625"/>
        <xdr:cNvCxnSpPr/>
      </xdr:nvCxnSpPr>
      <xdr:spPr>
        <a:xfrm>
          <a:off x="14592300" y="141674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145414</xdr:rowOff>
    </xdr:from>
    <xdr:to>
      <xdr:col>67</xdr:col>
      <xdr:colOff>101600</xdr:colOff>
      <xdr:row>82</xdr:row>
      <xdr:rowOff>75564</xdr:rowOff>
    </xdr:to>
    <xdr:sp macro="" textlink="">
      <xdr:nvSpPr>
        <xdr:cNvPr id="627" name="楕円 626"/>
        <xdr:cNvSpPr/>
      </xdr:nvSpPr>
      <xdr:spPr>
        <a:xfrm>
          <a:off x="12763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12082</xdr:rowOff>
    </xdr:from>
    <xdr:ext cx="405111" cy="259045"/>
    <xdr:sp macro="" textlink="">
      <xdr:nvSpPr>
        <xdr:cNvPr id="628"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29"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30"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631" name="n_4aveValue【児童館】&#10;有形固定資産減価償却率"/>
        <xdr:cNvSpPr txBox="1"/>
      </xdr:nvSpPr>
      <xdr:spPr>
        <a:xfrm>
          <a:off x="12611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22877</xdr:rowOff>
    </xdr:from>
    <xdr:ext cx="405111" cy="259045"/>
    <xdr:sp macro="" textlink="">
      <xdr:nvSpPr>
        <xdr:cNvPr id="632" name="n_1mainValue【児童館】&#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150513</xdr:rowOff>
    </xdr:from>
    <xdr:ext cx="405111" cy="259045"/>
    <xdr:sp macro="" textlink="">
      <xdr:nvSpPr>
        <xdr:cNvPr id="633" name="n_2mainValue【児童館】&#10;有形固定資産減価償却率"/>
        <xdr:cNvSpPr txBox="1"/>
      </xdr:nvSpPr>
      <xdr:spPr>
        <a:xfrm>
          <a:off x="14389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92091</xdr:rowOff>
    </xdr:from>
    <xdr:ext cx="405111" cy="259045"/>
    <xdr:sp macro="" textlink="">
      <xdr:nvSpPr>
        <xdr:cNvPr id="634" name="n_4mainValue【児童館】&#10;有形固定資産減価償却率"/>
        <xdr:cNvSpPr txBox="1"/>
      </xdr:nvSpPr>
      <xdr:spPr>
        <a:xfrm>
          <a:off x="12611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3" name="テキスト ボックス 6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4" name="直線コネクタ 6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5" name="直線コネクタ 6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6" name="テキスト ボックス 6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7" name="直線コネクタ 6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8" name="テキスト ボックス 6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9" name="直線コネクタ 6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0" name="テキスト ボックス 6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1" name="直線コネクタ 6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2" name="テキスト ボックス 6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3" name="直線コネクタ 6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4" name="テキスト ボックス 6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5" name="直線コネクタ 6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6" name="テキスト ボックス 6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658" name="直線コネクタ 657"/>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9"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60" name="直線コネクタ 659"/>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61"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62" name="直線コネクタ 661"/>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663" name="【児童館】&#10;一人当たり面積平均値テキスト"/>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664" name="フローチャート: 判断 663"/>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65" name="フローチャート: 判断 664"/>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6" name="フローチャート: 判断 66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67" name="フローチャート: 判断 666"/>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68" name="フローチャート: 判断 667"/>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9" name="テキスト ボックス 6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0" name="テキスト ボックス 6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1" name="テキスト ボックス 6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2" name="テキスト ボックス 6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3" name="テキスト ボックス 6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674" name="楕円 673"/>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41927</xdr:rowOff>
    </xdr:from>
    <xdr:ext cx="469744" cy="259045"/>
    <xdr:sp macro="" textlink="">
      <xdr:nvSpPr>
        <xdr:cNvPr id="675" name="【児童館】&#10;一人当たり面積該当値テキスト"/>
        <xdr:cNvSpPr txBox="1"/>
      </xdr:nvSpPr>
      <xdr:spPr>
        <a:xfrm>
          <a:off x="22199600"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76" name="楕円 675"/>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114300</xdr:rowOff>
    </xdr:to>
    <xdr:cxnSp macro="">
      <xdr:nvCxnSpPr>
        <xdr:cNvPr id="677" name="直線コネクタ 676"/>
        <xdr:cNvCxnSpPr/>
      </xdr:nvCxnSpPr>
      <xdr:spPr>
        <a:xfrm>
          <a:off x="21323300" y="14630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78" name="楕円 677"/>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679" name="直線コネクタ 678"/>
        <xdr:cNvCxnSpPr/>
      </xdr:nvCxnSpPr>
      <xdr:spPr>
        <a:xfrm>
          <a:off x="20434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680" name="楕円 679"/>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67327</xdr:rowOff>
    </xdr:from>
    <xdr:ext cx="469744" cy="259045"/>
    <xdr:sp macro="" textlink="">
      <xdr:nvSpPr>
        <xdr:cNvPr id="681"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82"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683"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684"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685"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86" name="n_2main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687" name="n_4mainValue【児童館】&#10;一人当たり面積"/>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8" name="テキスト ボックス 69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9" name="直線コネクタ 6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0" name="テキスト ボックス 69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1" name="直線コネクタ 7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2" name="テキスト ボックス 7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3" name="直線コネクタ 7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4" name="テキスト ボックス 7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5" name="直線コネクタ 7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6" name="テキスト ボックス 7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7" name="直線コネクタ 7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8" name="テキスト ボックス 70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0" name="テキスト ボックス 70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12" name="直線コネクタ 711"/>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13"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14" name="直線コネクタ 713"/>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15"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16" name="直線コネクタ 715"/>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717" name="【公民館】&#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18" name="フローチャート: 判断 717"/>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19" name="フローチャート: 判断 718"/>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20" name="フローチャート: 判断 719"/>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21" name="フローチャート: 判断 720"/>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22" name="フローチャート: 判断 721"/>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164464</xdr:rowOff>
    </xdr:from>
    <xdr:to>
      <xdr:col>85</xdr:col>
      <xdr:colOff>177800</xdr:colOff>
      <xdr:row>104</xdr:row>
      <xdr:rowOff>94614</xdr:rowOff>
    </xdr:to>
    <xdr:sp macro="" textlink="">
      <xdr:nvSpPr>
        <xdr:cNvPr id="728" name="楕円 727"/>
        <xdr:cNvSpPr/>
      </xdr:nvSpPr>
      <xdr:spPr>
        <a:xfrm>
          <a:off x="162687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15891</xdr:rowOff>
    </xdr:from>
    <xdr:ext cx="405111" cy="259045"/>
    <xdr:sp macro="" textlink="">
      <xdr:nvSpPr>
        <xdr:cNvPr id="729" name="【公民館】&#10;有形固定資産減価償却率該当値テキスト"/>
        <xdr:cNvSpPr txBox="1"/>
      </xdr:nvSpPr>
      <xdr:spPr>
        <a:xfrm>
          <a:off x="16357600" y="176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122555</xdr:rowOff>
    </xdr:from>
    <xdr:to>
      <xdr:col>81</xdr:col>
      <xdr:colOff>101600</xdr:colOff>
      <xdr:row>104</xdr:row>
      <xdr:rowOff>52705</xdr:rowOff>
    </xdr:to>
    <xdr:sp macro="" textlink="">
      <xdr:nvSpPr>
        <xdr:cNvPr id="730" name="楕円 729"/>
        <xdr:cNvSpPr/>
      </xdr:nvSpPr>
      <xdr:spPr>
        <a:xfrm>
          <a:off x="15430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1905</xdr:rowOff>
    </xdr:from>
    <xdr:to>
      <xdr:col>85</xdr:col>
      <xdr:colOff>127000</xdr:colOff>
      <xdr:row>104</xdr:row>
      <xdr:rowOff>43814</xdr:rowOff>
    </xdr:to>
    <xdr:cxnSp macro="">
      <xdr:nvCxnSpPr>
        <xdr:cNvPr id="731" name="直線コネクタ 730"/>
        <xdr:cNvCxnSpPr/>
      </xdr:nvCxnSpPr>
      <xdr:spPr>
        <a:xfrm>
          <a:off x="15481300" y="178327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732" name="楕円 731"/>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104</xdr:row>
      <xdr:rowOff>1905</xdr:rowOff>
    </xdr:to>
    <xdr:cxnSp macro="">
      <xdr:nvCxnSpPr>
        <xdr:cNvPr id="733" name="直線コネクタ 732"/>
        <xdr:cNvCxnSpPr/>
      </xdr:nvCxnSpPr>
      <xdr:spPr>
        <a:xfrm>
          <a:off x="14592300" y="177927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636</xdr:rowOff>
    </xdr:from>
    <xdr:to>
      <xdr:col>67</xdr:col>
      <xdr:colOff>101600</xdr:colOff>
      <xdr:row>103</xdr:row>
      <xdr:rowOff>102236</xdr:rowOff>
    </xdr:to>
    <xdr:sp macro="" textlink="">
      <xdr:nvSpPr>
        <xdr:cNvPr id="734" name="楕円 733"/>
        <xdr:cNvSpPr/>
      </xdr:nvSpPr>
      <xdr:spPr>
        <a:xfrm>
          <a:off x="12763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106697</xdr:rowOff>
    </xdr:from>
    <xdr:ext cx="405111" cy="259045"/>
    <xdr:sp macro="" textlink="">
      <xdr:nvSpPr>
        <xdr:cNvPr id="735" name="n_1ave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736" name="n_2aveValue【公民館】&#10;有形固定資産減価償却率"/>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37"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738" name="n_4aveValue【公民館】&#10;有形固定資産減価償却率"/>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69232</xdr:rowOff>
    </xdr:from>
    <xdr:ext cx="405111" cy="259045"/>
    <xdr:sp macro="" textlink="">
      <xdr:nvSpPr>
        <xdr:cNvPr id="739" name="n_1mainValue【公民館】&#10;有形固定資産減価償却率"/>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740" name="n_2mainValue【公民館】&#10;有形固定資産減価償却率"/>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118763</xdr:rowOff>
    </xdr:from>
    <xdr:ext cx="405111" cy="259045"/>
    <xdr:sp macro="" textlink="">
      <xdr:nvSpPr>
        <xdr:cNvPr id="741" name="n_4mainValue【公民館】&#10;有形固定資産減価償却率"/>
        <xdr:cNvSpPr txBox="1"/>
      </xdr:nvSpPr>
      <xdr:spPr>
        <a:xfrm>
          <a:off x="12611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2" name="直線コネクタ 7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3" name="テキスト ボックス 7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4" name="直線コネクタ 7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5" name="テキスト ボックス 7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6" name="直線コネクタ 7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7" name="テキスト ボックス 7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8" name="直線コネクタ 7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9" name="テキスト ボックス 7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763" name="直線コネクタ 762"/>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64"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65" name="直線コネクタ 764"/>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766"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767" name="直線コネクタ 766"/>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768" name="【公民館】&#10;一人当たり面積平均値テキスト"/>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69" name="フローチャート: 判断 768"/>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70" name="フローチャート: 判断 769"/>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71" name="フローチャート: 判断 770"/>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72" name="フローチャート: 判断 771"/>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73" name="フローチャート: 判断 772"/>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77978</xdr:rowOff>
    </xdr:from>
    <xdr:to>
      <xdr:col>116</xdr:col>
      <xdr:colOff>114300</xdr:colOff>
      <xdr:row>105</xdr:row>
      <xdr:rowOff>8128</xdr:rowOff>
    </xdr:to>
    <xdr:sp macro="" textlink="">
      <xdr:nvSpPr>
        <xdr:cNvPr id="779" name="楕円 778"/>
        <xdr:cNvSpPr/>
      </xdr:nvSpPr>
      <xdr:spPr>
        <a:xfrm>
          <a:off x="221107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100855</xdr:rowOff>
    </xdr:from>
    <xdr:ext cx="469744" cy="259045"/>
    <xdr:sp macro="" textlink="">
      <xdr:nvSpPr>
        <xdr:cNvPr id="780" name="【公民館】&#10;一人当たり面積該当値テキスト"/>
        <xdr:cNvSpPr txBox="1"/>
      </xdr:nvSpPr>
      <xdr:spPr>
        <a:xfrm>
          <a:off x="22199600" y="1776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82550</xdr:rowOff>
    </xdr:from>
    <xdr:to>
      <xdr:col>112</xdr:col>
      <xdr:colOff>38100</xdr:colOff>
      <xdr:row>105</xdr:row>
      <xdr:rowOff>12700</xdr:rowOff>
    </xdr:to>
    <xdr:sp macro="" textlink="">
      <xdr:nvSpPr>
        <xdr:cNvPr id="781" name="楕円 780"/>
        <xdr:cNvSpPr/>
      </xdr:nvSpPr>
      <xdr:spPr>
        <a:xfrm>
          <a:off x="21272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128778</xdr:rowOff>
    </xdr:from>
    <xdr:to>
      <xdr:col>116</xdr:col>
      <xdr:colOff>63500</xdr:colOff>
      <xdr:row>104</xdr:row>
      <xdr:rowOff>133350</xdr:rowOff>
    </xdr:to>
    <xdr:cxnSp macro="">
      <xdr:nvCxnSpPr>
        <xdr:cNvPr id="782" name="直線コネクタ 781"/>
        <xdr:cNvCxnSpPr/>
      </xdr:nvCxnSpPr>
      <xdr:spPr>
        <a:xfrm flipV="1">
          <a:off x="21323300" y="1795957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82550</xdr:rowOff>
    </xdr:from>
    <xdr:to>
      <xdr:col>107</xdr:col>
      <xdr:colOff>101600</xdr:colOff>
      <xdr:row>105</xdr:row>
      <xdr:rowOff>12700</xdr:rowOff>
    </xdr:to>
    <xdr:sp macro="" textlink="">
      <xdr:nvSpPr>
        <xdr:cNvPr id="783" name="楕円 782"/>
        <xdr:cNvSpPr/>
      </xdr:nvSpPr>
      <xdr:spPr>
        <a:xfrm>
          <a:off x="2038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133350</xdr:rowOff>
    </xdr:from>
    <xdr:to>
      <xdr:col>111</xdr:col>
      <xdr:colOff>177800</xdr:colOff>
      <xdr:row>104</xdr:row>
      <xdr:rowOff>133350</xdr:rowOff>
    </xdr:to>
    <xdr:cxnSp macro="">
      <xdr:nvCxnSpPr>
        <xdr:cNvPr id="784" name="直線コネクタ 783"/>
        <xdr:cNvCxnSpPr/>
      </xdr:nvCxnSpPr>
      <xdr:spPr>
        <a:xfrm>
          <a:off x="20434300" y="1796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52832</xdr:rowOff>
    </xdr:from>
    <xdr:to>
      <xdr:col>98</xdr:col>
      <xdr:colOff>38100</xdr:colOff>
      <xdr:row>104</xdr:row>
      <xdr:rowOff>154432</xdr:rowOff>
    </xdr:to>
    <xdr:sp macro="" textlink="">
      <xdr:nvSpPr>
        <xdr:cNvPr id="785" name="楕円 784"/>
        <xdr:cNvSpPr/>
      </xdr:nvSpPr>
      <xdr:spPr>
        <a:xfrm>
          <a:off x="18605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145559</xdr:rowOff>
    </xdr:from>
    <xdr:ext cx="469744" cy="259045"/>
    <xdr:sp macro="" textlink="">
      <xdr:nvSpPr>
        <xdr:cNvPr id="786" name="n_1ave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787" name="n_2aveValue【公民館】&#10;一人当たり面積"/>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788"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789" name="n_4aveValue【公民館】&#10;一人当たり面積"/>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29227</xdr:rowOff>
    </xdr:from>
    <xdr:ext cx="469744" cy="259045"/>
    <xdr:sp macro="" textlink="">
      <xdr:nvSpPr>
        <xdr:cNvPr id="790" name="n_1mainValue【公民館】&#10;一人当たり面積"/>
        <xdr:cNvSpPr txBox="1"/>
      </xdr:nvSpPr>
      <xdr:spPr>
        <a:xfrm>
          <a:off x="21075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29227</xdr:rowOff>
    </xdr:from>
    <xdr:ext cx="469744" cy="259045"/>
    <xdr:sp macro="" textlink="">
      <xdr:nvSpPr>
        <xdr:cNvPr id="791" name="n_2mainValue【公民館】&#10;一人当たり面積"/>
        <xdr:cNvSpPr txBox="1"/>
      </xdr:nvSpPr>
      <xdr:spPr>
        <a:xfrm>
          <a:off x="20199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170959</xdr:rowOff>
    </xdr:from>
    <xdr:ext cx="469744" cy="259045"/>
    <xdr:sp macro="" textlink="">
      <xdr:nvSpPr>
        <xdr:cNvPr id="792" name="n_4mainValue【公民館】&#10;一人当たり面積"/>
        <xdr:cNvSpPr txBox="1"/>
      </xdr:nvSpPr>
      <xdr:spPr>
        <a:xfrm>
          <a:off x="184214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3" name="正方形/長方形 7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4" name="正方形/長方形 7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5" name="テキスト ボックス 7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有形固定資産減価償却率は類似団体平均を上回っています。今後の児童生徒数・利用者数等を考慮し、施設の長寿命化や集約を検討していきます。一人当たり面積は、多くの類型で類似団体平均を下回っていますが、人口減少社会を見据え、既存の施設を適切に活用していきます。公民館（地区センター）については、１地区に１つという充実した施設配置により類似団体平均を上回っ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101,557
93,716
87.57
47,436,865
45,390,341
1,514,302
19,821,940
23,050,866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74" name="楕円 73"/>
        <xdr:cNvSpPr/>
      </xdr:nvSpPr>
      <xdr:spPr>
        <a:xfrm>
          <a:off x="45847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100165</xdr:rowOff>
    </xdr:from>
    <xdr:ext cx="405111" cy="259045"/>
    <xdr:sp macro="" textlink="">
      <xdr:nvSpPr>
        <xdr:cNvPr id="75" name="【図書館】&#10;有形固定資産減価償却率該当値テキスト"/>
        <xdr:cNvSpPr txBox="1"/>
      </xdr:nvSpPr>
      <xdr:spPr>
        <a:xfrm>
          <a:off x="4673600"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98878</xdr:rowOff>
    </xdr:from>
    <xdr:to>
      <xdr:col>20</xdr:col>
      <xdr:colOff>38100</xdr:colOff>
      <xdr:row>39</xdr:row>
      <xdr:rowOff>29028</xdr:rowOff>
    </xdr:to>
    <xdr:sp macro="" textlink="">
      <xdr:nvSpPr>
        <xdr:cNvPr id="76" name="楕円 75"/>
        <xdr:cNvSpPr/>
      </xdr:nvSpPr>
      <xdr:spPr>
        <a:xfrm>
          <a:off x="3746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149678</xdr:rowOff>
    </xdr:from>
    <xdr:to>
      <xdr:col>24</xdr:col>
      <xdr:colOff>63500</xdr:colOff>
      <xdr:row>39</xdr:row>
      <xdr:rowOff>1088</xdr:rowOff>
    </xdr:to>
    <xdr:cxnSp macro="">
      <xdr:nvCxnSpPr>
        <xdr:cNvPr id="77" name="直線コネクタ 76"/>
        <xdr:cNvCxnSpPr/>
      </xdr:nvCxnSpPr>
      <xdr:spPr>
        <a:xfrm>
          <a:off x="3797300" y="666477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79284</xdr:rowOff>
    </xdr:from>
    <xdr:to>
      <xdr:col>15</xdr:col>
      <xdr:colOff>101600</xdr:colOff>
      <xdr:row>39</xdr:row>
      <xdr:rowOff>9434</xdr:rowOff>
    </xdr:to>
    <xdr:sp macro="" textlink="">
      <xdr:nvSpPr>
        <xdr:cNvPr id="78" name="楕円 77"/>
        <xdr:cNvSpPr/>
      </xdr:nvSpPr>
      <xdr:spPr>
        <a:xfrm>
          <a:off x="2857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130084</xdr:rowOff>
    </xdr:from>
    <xdr:to>
      <xdr:col>19</xdr:col>
      <xdr:colOff>177800</xdr:colOff>
      <xdr:row>38</xdr:row>
      <xdr:rowOff>149678</xdr:rowOff>
    </xdr:to>
    <xdr:cxnSp macro="">
      <xdr:nvCxnSpPr>
        <xdr:cNvPr id="79" name="直線コネクタ 78"/>
        <xdr:cNvCxnSpPr/>
      </xdr:nvCxnSpPr>
      <xdr:spPr>
        <a:xfrm>
          <a:off x="2908300" y="66451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23767</xdr:rowOff>
    </xdr:from>
    <xdr:to>
      <xdr:col>6</xdr:col>
      <xdr:colOff>38100</xdr:colOff>
      <xdr:row>38</xdr:row>
      <xdr:rowOff>125367</xdr:rowOff>
    </xdr:to>
    <xdr:sp macro="" textlink="">
      <xdr:nvSpPr>
        <xdr:cNvPr id="80" name="楕円 79"/>
        <xdr:cNvSpPr/>
      </xdr:nvSpPr>
      <xdr:spPr>
        <a:xfrm>
          <a:off x="1079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133730</xdr:rowOff>
    </xdr:from>
    <xdr:ext cx="405111" cy="259045"/>
    <xdr:sp macro="" textlink="">
      <xdr:nvSpPr>
        <xdr:cNvPr id="81"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2"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3"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4"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20155</xdr:rowOff>
    </xdr:from>
    <xdr:ext cx="405111" cy="259045"/>
    <xdr:sp macro="" textlink="">
      <xdr:nvSpPr>
        <xdr:cNvPr id="85" name="n_1mainValue【図書館】&#10;有形固定資産減価償却率"/>
        <xdr:cNvSpPr txBox="1"/>
      </xdr:nvSpPr>
      <xdr:spPr>
        <a:xfrm>
          <a:off x="35820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561</xdr:rowOff>
    </xdr:from>
    <xdr:ext cx="405111" cy="259045"/>
    <xdr:sp macro="" textlink="">
      <xdr:nvSpPr>
        <xdr:cNvPr id="86" name="n_2mainValue【図書館】&#10;有形固定資産減価償却率"/>
        <xdr:cNvSpPr txBox="1"/>
      </xdr:nvSpPr>
      <xdr:spPr>
        <a:xfrm>
          <a:off x="2705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7" name="n_4mainValue【図書館】&#10;有形固定資産減価償却率"/>
        <xdr:cNvSpPr txBox="1"/>
      </xdr:nvSpPr>
      <xdr:spPr>
        <a:xfrm>
          <a:off x="927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1" name="直線コネクタ 110"/>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3" name="直線コネクタ 11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4"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5" name="直線コネクタ 114"/>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6"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7" name="フローチャート: 判断 116"/>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8" name="フローチャート: 判断 11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0" name="フローチャート: 判断 119"/>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1" name="フローチャート: 判断 120"/>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88900</xdr:rowOff>
    </xdr:from>
    <xdr:to>
      <xdr:col>55</xdr:col>
      <xdr:colOff>50800</xdr:colOff>
      <xdr:row>41</xdr:row>
      <xdr:rowOff>19050</xdr:rowOff>
    </xdr:to>
    <xdr:sp macro="" textlink="">
      <xdr:nvSpPr>
        <xdr:cNvPr id="127" name="楕円 126"/>
        <xdr:cNvSpPr/>
      </xdr:nvSpPr>
      <xdr:spPr>
        <a:xfrm>
          <a:off x="10426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67327</xdr:rowOff>
    </xdr:from>
    <xdr:ext cx="469744" cy="259045"/>
    <xdr:sp macro="" textlink="">
      <xdr:nvSpPr>
        <xdr:cNvPr id="128" name="【図書館】&#10;一人当たり面積該当値テキスト"/>
        <xdr:cNvSpPr txBox="1"/>
      </xdr:nvSpPr>
      <xdr:spPr>
        <a:xfrm>
          <a:off x="10515600"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29" name="楕円 128"/>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139700</xdr:rowOff>
    </xdr:from>
    <xdr:to>
      <xdr:col>55</xdr:col>
      <xdr:colOff>0</xdr:colOff>
      <xdr:row>40</xdr:row>
      <xdr:rowOff>139700</xdr:rowOff>
    </xdr:to>
    <xdr:cxnSp macro="">
      <xdr:nvCxnSpPr>
        <xdr:cNvPr id="130" name="直線コネクタ 129"/>
        <xdr:cNvCxnSpPr/>
      </xdr:nvCxnSpPr>
      <xdr:spPr>
        <a:xfrm>
          <a:off x="9639300" y="699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88900</xdr:rowOff>
    </xdr:from>
    <xdr:to>
      <xdr:col>46</xdr:col>
      <xdr:colOff>38100</xdr:colOff>
      <xdr:row>41</xdr:row>
      <xdr:rowOff>19050</xdr:rowOff>
    </xdr:to>
    <xdr:sp macro="" textlink="">
      <xdr:nvSpPr>
        <xdr:cNvPr id="131" name="楕円 130"/>
        <xdr:cNvSpPr/>
      </xdr:nvSpPr>
      <xdr:spPr>
        <a:xfrm>
          <a:off x="8699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139700</xdr:rowOff>
    </xdr:from>
    <xdr:to>
      <xdr:col>50</xdr:col>
      <xdr:colOff>114300</xdr:colOff>
      <xdr:row>40</xdr:row>
      <xdr:rowOff>139700</xdr:rowOff>
    </xdr:to>
    <xdr:cxnSp macro="">
      <xdr:nvCxnSpPr>
        <xdr:cNvPr id="132" name="直線コネクタ 131"/>
        <xdr:cNvCxnSpPr/>
      </xdr:nvCxnSpPr>
      <xdr:spPr>
        <a:xfrm>
          <a:off x="8750300" y="699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88900</xdr:rowOff>
    </xdr:from>
    <xdr:to>
      <xdr:col>36</xdr:col>
      <xdr:colOff>165100</xdr:colOff>
      <xdr:row>41</xdr:row>
      <xdr:rowOff>19050</xdr:rowOff>
    </xdr:to>
    <xdr:sp macro="" textlink="">
      <xdr:nvSpPr>
        <xdr:cNvPr id="133" name="楕円 132"/>
        <xdr:cNvSpPr/>
      </xdr:nvSpPr>
      <xdr:spPr>
        <a:xfrm>
          <a:off x="6921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34"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36"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7"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10177</xdr:rowOff>
    </xdr:from>
    <xdr:ext cx="469744" cy="259045"/>
    <xdr:sp macro="" textlink="">
      <xdr:nvSpPr>
        <xdr:cNvPr id="138" name="n_1mainValue【図書館】&#10;一人当たり面積"/>
        <xdr:cNvSpPr txBox="1"/>
      </xdr:nvSpPr>
      <xdr:spPr>
        <a:xfrm>
          <a:off x="93917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10177</xdr:rowOff>
    </xdr:from>
    <xdr:ext cx="469744" cy="259045"/>
    <xdr:sp macro="" textlink="">
      <xdr:nvSpPr>
        <xdr:cNvPr id="139" name="n_2mainValue【図書館】&#10;一人当たり面積"/>
        <xdr:cNvSpPr txBox="1"/>
      </xdr:nvSpPr>
      <xdr:spPr>
        <a:xfrm>
          <a:off x="8515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10177</xdr:rowOff>
    </xdr:from>
    <xdr:ext cx="469744" cy="259045"/>
    <xdr:sp macro="" textlink="">
      <xdr:nvSpPr>
        <xdr:cNvPr id="140" name="n_4mainValue【図書館】&#10;一人当たり面積"/>
        <xdr:cNvSpPr txBox="1"/>
      </xdr:nvSpPr>
      <xdr:spPr>
        <a:xfrm>
          <a:off x="6737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66" name="直線コネクタ 165"/>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69"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0" name="直線コネクタ 169"/>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1"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2" name="フローチャート: 判断 171"/>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73" name="フローチャート: 判断 172"/>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74" name="フローチャート: 判断 173"/>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5" name="フローチャート: 判断 174"/>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76" name="フローチャート: 判断 175"/>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82" name="楕円 181"/>
        <xdr:cNvSpPr/>
      </xdr:nvSpPr>
      <xdr:spPr>
        <a:xfrm>
          <a:off x="4584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167657</xdr:rowOff>
    </xdr:from>
    <xdr:ext cx="405111" cy="259045"/>
    <xdr:sp macro="" textlink="">
      <xdr:nvSpPr>
        <xdr:cNvPr id="183" name="【体育館・プール】&#10;有形固定資産減価償却率該当値テキスト"/>
        <xdr:cNvSpPr txBox="1"/>
      </xdr:nvSpPr>
      <xdr:spPr>
        <a:xfrm>
          <a:off x="4673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151674</xdr:rowOff>
    </xdr:from>
    <xdr:to>
      <xdr:col>20</xdr:col>
      <xdr:colOff>38100</xdr:colOff>
      <xdr:row>61</xdr:row>
      <xdr:rowOff>81824</xdr:rowOff>
    </xdr:to>
    <xdr:sp macro="" textlink="">
      <xdr:nvSpPr>
        <xdr:cNvPr id="184" name="楕円 183"/>
        <xdr:cNvSpPr/>
      </xdr:nvSpPr>
      <xdr:spPr>
        <a:xfrm>
          <a:off x="3746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31024</xdr:rowOff>
    </xdr:from>
    <xdr:to>
      <xdr:col>24</xdr:col>
      <xdr:colOff>63500</xdr:colOff>
      <xdr:row>61</xdr:row>
      <xdr:rowOff>68580</xdr:rowOff>
    </xdr:to>
    <xdr:cxnSp macro="">
      <xdr:nvCxnSpPr>
        <xdr:cNvPr id="185" name="直線コネクタ 184"/>
        <xdr:cNvCxnSpPr/>
      </xdr:nvCxnSpPr>
      <xdr:spPr>
        <a:xfrm>
          <a:off x="3797300" y="1048947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119017</xdr:rowOff>
    </xdr:from>
    <xdr:to>
      <xdr:col>15</xdr:col>
      <xdr:colOff>101600</xdr:colOff>
      <xdr:row>61</xdr:row>
      <xdr:rowOff>49167</xdr:rowOff>
    </xdr:to>
    <xdr:sp macro="" textlink="">
      <xdr:nvSpPr>
        <xdr:cNvPr id="186" name="楕円 185"/>
        <xdr:cNvSpPr/>
      </xdr:nvSpPr>
      <xdr:spPr>
        <a:xfrm>
          <a:off x="2857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169817</xdr:rowOff>
    </xdr:from>
    <xdr:to>
      <xdr:col>19</xdr:col>
      <xdr:colOff>177800</xdr:colOff>
      <xdr:row>61</xdr:row>
      <xdr:rowOff>31024</xdr:rowOff>
    </xdr:to>
    <xdr:cxnSp macro="">
      <xdr:nvCxnSpPr>
        <xdr:cNvPr id="187" name="直線コネクタ 186"/>
        <xdr:cNvCxnSpPr/>
      </xdr:nvCxnSpPr>
      <xdr:spPr>
        <a:xfrm>
          <a:off x="2908300" y="104568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21046</xdr:rowOff>
    </xdr:from>
    <xdr:to>
      <xdr:col>6</xdr:col>
      <xdr:colOff>38100</xdr:colOff>
      <xdr:row>61</xdr:row>
      <xdr:rowOff>122646</xdr:rowOff>
    </xdr:to>
    <xdr:sp macro="" textlink="">
      <xdr:nvSpPr>
        <xdr:cNvPr id="188" name="楕円 187"/>
        <xdr:cNvSpPr/>
      </xdr:nvSpPr>
      <xdr:spPr>
        <a:xfrm>
          <a:off x="1079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88554</xdr:rowOff>
    </xdr:from>
    <xdr:ext cx="405111" cy="259045"/>
    <xdr:sp macro="" textlink="">
      <xdr:nvSpPr>
        <xdr:cNvPr id="189"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190" name="n_2aveValue【体育館・プール】&#10;有形固定資産減価償却率"/>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91"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192"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72951</xdr:rowOff>
    </xdr:from>
    <xdr:ext cx="405111" cy="259045"/>
    <xdr:sp macro="" textlink="">
      <xdr:nvSpPr>
        <xdr:cNvPr id="193" name="n_1mainValue【体育館・プール】&#10;有形固定資産減価償却率"/>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65694</xdr:rowOff>
    </xdr:from>
    <xdr:ext cx="405111" cy="259045"/>
    <xdr:sp macro="" textlink="">
      <xdr:nvSpPr>
        <xdr:cNvPr id="194" name="n_2mainValue【体育館・プール】&#10;有形固定資産減価償却率"/>
        <xdr:cNvSpPr txBox="1"/>
      </xdr:nvSpPr>
      <xdr:spPr>
        <a:xfrm>
          <a:off x="2705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113773</xdr:rowOff>
    </xdr:from>
    <xdr:ext cx="405111" cy="259045"/>
    <xdr:sp macro="" textlink="">
      <xdr:nvSpPr>
        <xdr:cNvPr id="195" name="n_4mainValue【体育館・プール】&#10;有形固定資産減価償却率"/>
        <xdr:cNvSpPr txBox="1"/>
      </xdr:nvSpPr>
      <xdr:spPr>
        <a:xfrm>
          <a:off x="927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19" name="直線コネクタ 218"/>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20"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21" name="直線コネクタ 220"/>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22"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23" name="直線コネクタ 222"/>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24"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25" name="フローチャート: 判断 224"/>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26" name="フローチャート: 判断 225"/>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27" name="フローチャート: 判断 226"/>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28" name="フローチャート: 判断 227"/>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29" name="フローチャート: 判断 228"/>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73025</xdr:rowOff>
    </xdr:from>
    <xdr:to>
      <xdr:col>55</xdr:col>
      <xdr:colOff>50800</xdr:colOff>
      <xdr:row>64</xdr:row>
      <xdr:rowOff>3175</xdr:rowOff>
    </xdr:to>
    <xdr:sp macro="" textlink="">
      <xdr:nvSpPr>
        <xdr:cNvPr id="235" name="楕円 234"/>
        <xdr:cNvSpPr/>
      </xdr:nvSpPr>
      <xdr:spPr>
        <a:xfrm>
          <a:off x="104267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159402</xdr:rowOff>
    </xdr:from>
    <xdr:ext cx="469744" cy="259045"/>
    <xdr:sp macro="" textlink="">
      <xdr:nvSpPr>
        <xdr:cNvPr id="236" name="【体育館・プール】&#10;一人当たり面積該当値テキスト"/>
        <xdr:cNvSpPr txBox="1"/>
      </xdr:nvSpPr>
      <xdr:spPr>
        <a:xfrm>
          <a:off x="10515600" y="1078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73025</xdr:rowOff>
    </xdr:from>
    <xdr:to>
      <xdr:col>50</xdr:col>
      <xdr:colOff>165100</xdr:colOff>
      <xdr:row>64</xdr:row>
      <xdr:rowOff>3175</xdr:rowOff>
    </xdr:to>
    <xdr:sp macro="" textlink="">
      <xdr:nvSpPr>
        <xdr:cNvPr id="237" name="楕円 236"/>
        <xdr:cNvSpPr/>
      </xdr:nvSpPr>
      <xdr:spPr>
        <a:xfrm>
          <a:off x="9588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123825</xdr:rowOff>
    </xdr:from>
    <xdr:to>
      <xdr:col>55</xdr:col>
      <xdr:colOff>0</xdr:colOff>
      <xdr:row>63</xdr:row>
      <xdr:rowOff>123825</xdr:rowOff>
    </xdr:to>
    <xdr:cxnSp macro="">
      <xdr:nvCxnSpPr>
        <xdr:cNvPr id="238" name="直線コネクタ 237"/>
        <xdr:cNvCxnSpPr/>
      </xdr:nvCxnSpPr>
      <xdr:spPr>
        <a:xfrm>
          <a:off x="9639300" y="10925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73025</xdr:rowOff>
    </xdr:from>
    <xdr:to>
      <xdr:col>46</xdr:col>
      <xdr:colOff>38100</xdr:colOff>
      <xdr:row>64</xdr:row>
      <xdr:rowOff>3175</xdr:rowOff>
    </xdr:to>
    <xdr:sp macro="" textlink="">
      <xdr:nvSpPr>
        <xdr:cNvPr id="239" name="楕円 238"/>
        <xdr:cNvSpPr/>
      </xdr:nvSpPr>
      <xdr:spPr>
        <a:xfrm>
          <a:off x="8699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123825</xdr:rowOff>
    </xdr:from>
    <xdr:to>
      <xdr:col>50</xdr:col>
      <xdr:colOff>114300</xdr:colOff>
      <xdr:row>63</xdr:row>
      <xdr:rowOff>123825</xdr:rowOff>
    </xdr:to>
    <xdr:cxnSp macro="">
      <xdr:nvCxnSpPr>
        <xdr:cNvPr id="240" name="直線コネクタ 239"/>
        <xdr:cNvCxnSpPr/>
      </xdr:nvCxnSpPr>
      <xdr:spPr>
        <a:xfrm>
          <a:off x="8750300" y="10925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78740</xdr:rowOff>
    </xdr:from>
    <xdr:to>
      <xdr:col>36</xdr:col>
      <xdr:colOff>165100</xdr:colOff>
      <xdr:row>64</xdr:row>
      <xdr:rowOff>8890</xdr:rowOff>
    </xdr:to>
    <xdr:sp macro="" textlink="">
      <xdr:nvSpPr>
        <xdr:cNvPr id="241" name="楕円 240"/>
        <xdr:cNvSpPr/>
      </xdr:nvSpPr>
      <xdr:spPr>
        <a:xfrm>
          <a:off x="6921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130192</xdr:rowOff>
    </xdr:from>
    <xdr:ext cx="469744" cy="259045"/>
    <xdr:sp macro="" textlink="">
      <xdr:nvSpPr>
        <xdr:cNvPr id="242"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43"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44"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45"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165752</xdr:rowOff>
    </xdr:from>
    <xdr:ext cx="469744" cy="259045"/>
    <xdr:sp macro="" textlink="">
      <xdr:nvSpPr>
        <xdr:cNvPr id="246" name="n_1mainValue【体育館・プール】&#10;一人当たり面積"/>
        <xdr:cNvSpPr txBox="1"/>
      </xdr:nvSpPr>
      <xdr:spPr>
        <a:xfrm>
          <a:off x="93917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165752</xdr:rowOff>
    </xdr:from>
    <xdr:ext cx="469744" cy="259045"/>
    <xdr:sp macro="" textlink="">
      <xdr:nvSpPr>
        <xdr:cNvPr id="247" name="n_2mainValue【体育館・プール】&#10;一人当たり面積"/>
        <xdr:cNvSpPr txBox="1"/>
      </xdr:nvSpPr>
      <xdr:spPr>
        <a:xfrm>
          <a:off x="8515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17</xdr:rowOff>
    </xdr:from>
    <xdr:ext cx="469744" cy="259045"/>
    <xdr:sp macro="" textlink="">
      <xdr:nvSpPr>
        <xdr:cNvPr id="248" name="n_4mainValue【体育館・プール】&#10;一人当たり面積"/>
        <xdr:cNvSpPr txBox="1"/>
      </xdr:nvSpPr>
      <xdr:spPr>
        <a:xfrm>
          <a:off x="6737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73" name="直線コネクタ 272"/>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4"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5" name="直線コネクタ 274"/>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76"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77" name="直線コネクタ 276"/>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78"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79" name="フローチャート: 判断 278"/>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80" name="フローチャート: 判断 279"/>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81" name="フローチャート: 判断 280"/>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82" name="フローチャート: 判断 281"/>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83" name="フローチャート: 判断 282"/>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636</xdr:rowOff>
    </xdr:from>
    <xdr:to>
      <xdr:col>24</xdr:col>
      <xdr:colOff>114300</xdr:colOff>
      <xdr:row>83</xdr:row>
      <xdr:rowOff>102236</xdr:rowOff>
    </xdr:to>
    <xdr:sp macro="" textlink="">
      <xdr:nvSpPr>
        <xdr:cNvPr id="289" name="楕円 288"/>
        <xdr:cNvSpPr/>
      </xdr:nvSpPr>
      <xdr:spPr>
        <a:xfrm>
          <a:off x="4584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150513</xdr:rowOff>
    </xdr:from>
    <xdr:ext cx="405111" cy="259045"/>
    <xdr:sp macro="" textlink="">
      <xdr:nvSpPr>
        <xdr:cNvPr id="290" name="【福祉施設】&#10;有形固定資産減価償却率該当値テキスト"/>
        <xdr:cNvSpPr txBox="1"/>
      </xdr:nvSpPr>
      <xdr:spPr>
        <a:xfrm>
          <a:off x="4673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133986</xdr:rowOff>
    </xdr:from>
    <xdr:to>
      <xdr:col>20</xdr:col>
      <xdr:colOff>38100</xdr:colOff>
      <xdr:row>83</xdr:row>
      <xdr:rowOff>64136</xdr:rowOff>
    </xdr:to>
    <xdr:sp macro="" textlink="">
      <xdr:nvSpPr>
        <xdr:cNvPr id="291" name="楕円 290"/>
        <xdr:cNvSpPr/>
      </xdr:nvSpPr>
      <xdr:spPr>
        <a:xfrm>
          <a:off x="3746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13336</xdr:rowOff>
    </xdr:from>
    <xdr:to>
      <xdr:col>24</xdr:col>
      <xdr:colOff>63500</xdr:colOff>
      <xdr:row>83</xdr:row>
      <xdr:rowOff>51436</xdr:rowOff>
    </xdr:to>
    <xdr:cxnSp macro="">
      <xdr:nvCxnSpPr>
        <xdr:cNvPr id="292" name="直線コネクタ 291"/>
        <xdr:cNvCxnSpPr/>
      </xdr:nvCxnSpPr>
      <xdr:spPr>
        <a:xfrm>
          <a:off x="3797300" y="142436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293" name="楕円 292"/>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83</xdr:row>
      <xdr:rowOff>13336</xdr:rowOff>
    </xdr:to>
    <xdr:cxnSp macro="">
      <xdr:nvCxnSpPr>
        <xdr:cNvPr id="294" name="直線コネクタ 293"/>
        <xdr:cNvCxnSpPr/>
      </xdr:nvCxnSpPr>
      <xdr:spPr>
        <a:xfrm>
          <a:off x="2908300" y="141998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158750</xdr:rowOff>
    </xdr:from>
    <xdr:to>
      <xdr:col>6</xdr:col>
      <xdr:colOff>38100</xdr:colOff>
      <xdr:row>82</xdr:row>
      <xdr:rowOff>88900</xdr:rowOff>
    </xdr:to>
    <xdr:sp macro="" textlink="">
      <xdr:nvSpPr>
        <xdr:cNvPr id="295" name="楕円 294"/>
        <xdr:cNvSpPr/>
      </xdr:nvSpPr>
      <xdr:spPr>
        <a:xfrm>
          <a:off x="1079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69232</xdr:rowOff>
    </xdr:from>
    <xdr:ext cx="405111" cy="259045"/>
    <xdr:sp macro="" textlink="">
      <xdr:nvSpPr>
        <xdr:cNvPr id="296"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97"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298"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299"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55263</xdr:rowOff>
    </xdr:from>
    <xdr:ext cx="405111" cy="259045"/>
    <xdr:sp macro="" textlink="">
      <xdr:nvSpPr>
        <xdr:cNvPr id="300" name="n_1mainValue【福祉施設】&#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11447</xdr:rowOff>
    </xdr:from>
    <xdr:ext cx="405111" cy="259045"/>
    <xdr:sp macro="" textlink="">
      <xdr:nvSpPr>
        <xdr:cNvPr id="301" name="n_2mainValue【福祉施設】&#10;有形固定資産減価償却率"/>
        <xdr:cNvSpPr txBox="1"/>
      </xdr:nvSpPr>
      <xdr:spPr>
        <a:xfrm>
          <a:off x="2705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80027</xdr:rowOff>
    </xdr:from>
    <xdr:ext cx="405111" cy="259045"/>
    <xdr:sp macro="" textlink="">
      <xdr:nvSpPr>
        <xdr:cNvPr id="302" name="n_4mainValue【福祉施設】&#10;有形固定資産減価償却率"/>
        <xdr:cNvSpPr txBox="1"/>
      </xdr:nvSpPr>
      <xdr:spPr>
        <a:xfrm>
          <a:off x="927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3" name="直線コネクタ 31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4" name="テキスト ボックス 31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5" name="直線コネクタ 31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6" name="テキスト ボックス 31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7" name="直線コネクタ 31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8" name="テキスト ボックス 31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9" name="直線コネクタ 31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0" name="テキスト ボックス 31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24" name="直線コネクタ 32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2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26" name="直線コネクタ 32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2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28" name="直線コネクタ 32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29" name="【福祉施設】&#10;一人当たり面積平均値テキスト"/>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30" name="フローチャート: 判断 32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31" name="フローチャート: 判断 33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32" name="フローチャート: 判断 33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33" name="フローチャート: 判断 33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34" name="フローチャート: 判断 33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40" name="楕円 339"/>
        <xdr:cNvSpPr/>
      </xdr:nvSpPr>
      <xdr:spPr>
        <a:xfrm>
          <a:off x="10426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85614</xdr:rowOff>
    </xdr:from>
    <xdr:ext cx="469744" cy="259045"/>
    <xdr:sp macro="" textlink="">
      <xdr:nvSpPr>
        <xdr:cNvPr id="341" name="【福祉施設】&#10;一人当たり面積該当値テキスト"/>
        <xdr:cNvSpPr txBox="1"/>
      </xdr:nvSpPr>
      <xdr:spPr>
        <a:xfrm>
          <a:off x="10515600" y="141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62737</xdr:rowOff>
    </xdr:from>
    <xdr:to>
      <xdr:col>50</xdr:col>
      <xdr:colOff>165100</xdr:colOff>
      <xdr:row>83</xdr:row>
      <xdr:rowOff>164337</xdr:rowOff>
    </xdr:to>
    <xdr:sp macro="" textlink="">
      <xdr:nvSpPr>
        <xdr:cNvPr id="342" name="楕円 341"/>
        <xdr:cNvSpPr/>
      </xdr:nvSpPr>
      <xdr:spPr>
        <a:xfrm>
          <a:off x="9588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113537</xdr:rowOff>
    </xdr:from>
    <xdr:to>
      <xdr:col>55</xdr:col>
      <xdr:colOff>0</xdr:colOff>
      <xdr:row>83</xdr:row>
      <xdr:rowOff>113537</xdr:rowOff>
    </xdr:to>
    <xdr:cxnSp macro="">
      <xdr:nvCxnSpPr>
        <xdr:cNvPr id="343" name="直線コネクタ 342"/>
        <xdr:cNvCxnSpPr/>
      </xdr:nvCxnSpPr>
      <xdr:spPr>
        <a:xfrm>
          <a:off x="9639300" y="143438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62737</xdr:rowOff>
    </xdr:from>
    <xdr:to>
      <xdr:col>46</xdr:col>
      <xdr:colOff>38100</xdr:colOff>
      <xdr:row>83</xdr:row>
      <xdr:rowOff>164337</xdr:rowOff>
    </xdr:to>
    <xdr:sp macro="" textlink="">
      <xdr:nvSpPr>
        <xdr:cNvPr id="344" name="楕円 343"/>
        <xdr:cNvSpPr/>
      </xdr:nvSpPr>
      <xdr:spPr>
        <a:xfrm>
          <a:off x="8699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113537</xdr:rowOff>
    </xdr:from>
    <xdr:to>
      <xdr:col>50</xdr:col>
      <xdr:colOff>114300</xdr:colOff>
      <xdr:row>83</xdr:row>
      <xdr:rowOff>113537</xdr:rowOff>
    </xdr:to>
    <xdr:cxnSp macro="">
      <xdr:nvCxnSpPr>
        <xdr:cNvPr id="345" name="直線コネクタ 344"/>
        <xdr:cNvCxnSpPr/>
      </xdr:nvCxnSpPr>
      <xdr:spPr>
        <a:xfrm>
          <a:off x="8750300" y="143438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142748</xdr:rowOff>
    </xdr:from>
    <xdr:to>
      <xdr:col>36</xdr:col>
      <xdr:colOff>165100</xdr:colOff>
      <xdr:row>83</xdr:row>
      <xdr:rowOff>72898</xdr:rowOff>
    </xdr:to>
    <xdr:sp macro="" textlink="">
      <xdr:nvSpPr>
        <xdr:cNvPr id="346" name="楕円 345"/>
        <xdr:cNvSpPr/>
      </xdr:nvSpPr>
      <xdr:spPr>
        <a:xfrm>
          <a:off x="6921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20590</xdr:rowOff>
    </xdr:from>
    <xdr:ext cx="469744" cy="259045"/>
    <xdr:sp macro="" textlink="">
      <xdr:nvSpPr>
        <xdr:cNvPr id="347" name="n_1aveValue【福祉施設】&#10;一人当たり面積"/>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48" name="n_2aveValue【福祉施設】&#10;一人当たり面積"/>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49"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50" name="n_4aveValue【福祉施設】&#10;一人当たり面積"/>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9414</xdr:rowOff>
    </xdr:from>
    <xdr:ext cx="469744" cy="259045"/>
    <xdr:sp macro="" textlink="">
      <xdr:nvSpPr>
        <xdr:cNvPr id="351" name="n_1mainValue【福祉施設】&#10;一人当たり面積"/>
        <xdr:cNvSpPr txBox="1"/>
      </xdr:nvSpPr>
      <xdr:spPr>
        <a:xfrm>
          <a:off x="93917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9414</xdr:rowOff>
    </xdr:from>
    <xdr:ext cx="469744" cy="259045"/>
    <xdr:sp macro="" textlink="">
      <xdr:nvSpPr>
        <xdr:cNvPr id="352" name="n_2mainValue【福祉施設】&#10;一人当たり面積"/>
        <xdr:cNvSpPr txBox="1"/>
      </xdr:nvSpPr>
      <xdr:spPr>
        <a:xfrm>
          <a:off x="8515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89425</xdr:rowOff>
    </xdr:from>
    <xdr:ext cx="469744" cy="259045"/>
    <xdr:sp macro="" textlink="">
      <xdr:nvSpPr>
        <xdr:cNvPr id="353" name="n_4mainValue【福祉施設】&#10;一人当たり面積"/>
        <xdr:cNvSpPr txBox="1"/>
      </xdr:nvSpPr>
      <xdr:spPr>
        <a:xfrm>
          <a:off x="6737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379" name="直線コネクタ 378"/>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380"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381" name="直線コネクタ 380"/>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82"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83" name="直線コネクタ 382"/>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384"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85" name="フローチャート: 判断 384"/>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86" name="フローチャート: 判断 385"/>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7" name="フローチャート: 判断 386"/>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8" name="フローチャート: 判断 387"/>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389" name="フローチャート: 判断 388"/>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149498</xdr:rowOff>
    </xdr:from>
    <xdr:to>
      <xdr:col>24</xdr:col>
      <xdr:colOff>114300</xdr:colOff>
      <xdr:row>103</xdr:row>
      <xdr:rowOff>79648</xdr:rowOff>
    </xdr:to>
    <xdr:sp macro="" textlink="">
      <xdr:nvSpPr>
        <xdr:cNvPr id="395" name="楕円 394"/>
        <xdr:cNvSpPr/>
      </xdr:nvSpPr>
      <xdr:spPr>
        <a:xfrm>
          <a:off x="45847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925</xdr:rowOff>
    </xdr:from>
    <xdr:ext cx="405111" cy="259045"/>
    <xdr:sp macro="" textlink="">
      <xdr:nvSpPr>
        <xdr:cNvPr id="396" name="【市民会館】&#10;有形固定資産減価償却率該当値テキスト"/>
        <xdr:cNvSpPr txBox="1"/>
      </xdr:nvSpPr>
      <xdr:spPr>
        <a:xfrm>
          <a:off x="4673600" y="1748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51526</xdr:rowOff>
    </xdr:from>
    <xdr:to>
      <xdr:col>20</xdr:col>
      <xdr:colOff>38100</xdr:colOff>
      <xdr:row>103</xdr:row>
      <xdr:rowOff>153126</xdr:rowOff>
    </xdr:to>
    <xdr:sp macro="" textlink="">
      <xdr:nvSpPr>
        <xdr:cNvPr id="397" name="楕円 396"/>
        <xdr:cNvSpPr/>
      </xdr:nvSpPr>
      <xdr:spPr>
        <a:xfrm>
          <a:off x="3746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28848</xdr:rowOff>
    </xdr:from>
    <xdr:to>
      <xdr:col>24</xdr:col>
      <xdr:colOff>63500</xdr:colOff>
      <xdr:row>103</xdr:row>
      <xdr:rowOff>102326</xdr:rowOff>
    </xdr:to>
    <xdr:cxnSp macro="">
      <xdr:nvCxnSpPr>
        <xdr:cNvPr id="398" name="直線コネクタ 397"/>
        <xdr:cNvCxnSpPr/>
      </xdr:nvCxnSpPr>
      <xdr:spPr>
        <a:xfrm flipV="1">
          <a:off x="3797300" y="17688198"/>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10705</xdr:rowOff>
    </xdr:from>
    <xdr:to>
      <xdr:col>15</xdr:col>
      <xdr:colOff>101600</xdr:colOff>
      <xdr:row>103</xdr:row>
      <xdr:rowOff>112305</xdr:rowOff>
    </xdr:to>
    <xdr:sp macro="" textlink="">
      <xdr:nvSpPr>
        <xdr:cNvPr id="399" name="楕円 398"/>
        <xdr:cNvSpPr/>
      </xdr:nvSpPr>
      <xdr:spPr>
        <a:xfrm>
          <a:off x="2857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61505</xdr:rowOff>
    </xdr:from>
    <xdr:to>
      <xdr:col>19</xdr:col>
      <xdr:colOff>177800</xdr:colOff>
      <xdr:row>103</xdr:row>
      <xdr:rowOff>102326</xdr:rowOff>
    </xdr:to>
    <xdr:cxnSp macro="">
      <xdr:nvCxnSpPr>
        <xdr:cNvPr id="400" name="直線コネクタ 399"/>
        <xdr:cNvCxnSpPr/>
      </xdr:nvCxnSpPr>
      <xdr:spPr>
        <a:xfrm>
          <a:off x="2908300" y="1772085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98879</xdr:rowOff>
    </xdr:from>
    <xdr:to>
      <xdr:col>6</xdr:col>
      <xdr:colOff>38100</xdr:colOff>
      <xdr:row>103</xdr:row>
      <xdr:rowOff>29029</xdr:rowOff>
    </xdr:to>
    <xdr:sp macro="" textlink="">
      <xdr:nvSpPr>
        <xdr:cNvPr id="401" name="楕円 400"/>
        <xdr:cNvSpPr/>
      </xdr:nvSpPr>
      <xdr:spPr>
        <a:xfrm>
          <a:off x="10795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140988</xdr:rowOff>
    </xdr:from>
    <xdr:ext cx="405111" cy="259045"/>
    <xdr:sp macro="" textlink="">
      <xdr:nvSpPr>
        <xdr:cNvPr id="402"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03"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04"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05" name="n_4aveValue【市民会館】&#10;有形固定資産減価償却率"/>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169653</xdr:rowOff>
    </xdr:from>
    <xdr:ext cx="405111" cy="259045"/>
    <xdr:sp macro="" textlink="">
      <xdr:nvSpPr>
        <xdr:cNvPr id="406" name="n_1mainValue【市民会館】&#10;有形固定資産減価償却率"/>
        <xdr:cNvSpPr txBox="1"/>
      </xdr:nvSpPr>
      <xdr:spPr>
        <a:xfrm>
          <a:off x="35820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128832</xdr:rowOff>
    </xdr:from>
    <xdr:ext cx="405111" cy="259045"/>
    <xdr:sp macro="" textlink="">
      <xdr:nvSpPr>
        <xdr:cNvPr id="407" name="n_2mainValue【市民会館】&#10;有形固定資産減価償却率"/>
        <xdr:cNvSpPr txBox="1"/>
      </xdr:nvSpPr>
      <xdr:spPr>
        <a:xfrm>
          <a:off x="2705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45556</xdr:rowOff>
    </xdr:from>
    <xdr:ext cx="405111" cy="259045"/>
    <xdr:sp macro="" textlink="">
      <xdr:nvSpPr>
        <xdr:cNvPr id="408" name="n_4mainValue【市民会館】&#10;有形固定資産減価償却率"/>
        <xdr:cNvSpPr txBox="1"/>
      </xdr:nvSpPr>
      <xdr:spPr>
        <a:xfrm>
          <a:off x="927744"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34" name="直線コネクタ 433"/>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35"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36" name="直線コネクタ 435"/>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37"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38" name="直線コネクタ 437"/>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39"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40" name="フローチャート: 判断 439"/>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41" name="フローチャート: 判断 440"/>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42" name="フローチャート: 判断 441"/>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43" name="フローチャート: 判断 442"/>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44" name="フローチャート: 判断 443"/>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79284</xdr:rowOff>
    </xdr:from>
    <xdr:to>
      <xdr:col>55</xdr:col>
      <xdr:colOff>50800</xdr:colOff>
      <xdr:row>106</xdr:row>
      <xdr:rowOff>9434</xdr:rowOff>
    </xdr:to>
    <xdr:sp macro="" textlink="">
      <xdr:nvSpPr>
        <xdr:cNvPr id="450" name="楕円 449"/>
        <xdr:cNvSpPr/>
      </xdr:nvSpPr>
      <xdr:spPr>
        <a:xfrm>
          <a:off x="104267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102161</xdr:rowOff>
    </xdr:from>
    <xdr:ext cx="469744" cy="259045"/>
    <xdr:sp macro="" textlink="">
      <xdr:nvSpPr>
        <xdr:cNvPr id="451" name="【市民会館】&#10;一人当たり面積該当値テキスト"/>
        <xdr:cNvSpPr txBox="1"/>
      </xdr:nvSpPr>
      <xdr:spPr>
        <a:xfrm>
          <a:off x="10515600" y="1793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52" name="楕円 451"/>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130084</xdr:rowOff>
    </xdr:from>
    <xdr:to>
      <xdr:col>55</xdr:col>
      <xdr:colOff>0</xdr:colOff>
      <xdr:row>105</xdr:row>
      <xdr:rowOff>133350</xdr:rowOff>
    </xdr:to>
    <xdr:cxnSp macro="">
      <xdr:nvCxnSpPr>
        <xdr:cNvPr id="453" name="直線コネクタ 452"/>
        <xdr:cNvCxnSpPr/>
      </xdr:nvCxnSpPr>
      <xdr:spPr>
        <a:xfrm flipV="1">
          <a:off x="9639300" y="181323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54" name="楕円 453"/>
        <xdr:cNvSpPr/>
      </xdr:nvSpPr>
      <xdr:spPr>
        <a:xfrm>
          <a:off x="869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105</xdr:row>
      <xdr:rowOff>133350</xdr:rowOff>
    </xdr:to>
    <xdr:cxnSp macro="">
      <xdr:nvCxnSpPr>
        <xdr:cNvPr id="455" name="直線コネクタ 454"/>
        <xdr:cNvCxnSpPr/>
      </xdr:nvCxnSpPr>
      <xdr:spPr>
        <a:xfrm>
          <a:off x="8750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79284</xdr:rowOff>
    </xdr:from>
    <xdr:to>
      <xdr:col>36</xdr:col>
      <xdr:colOff>165100</xdr:colOff>
      <xdr:row>106</xdr:row>
      <xdr:rowOff>9434</xdr:rowOff>
    </xdr:to>
    <xdr:sp macro="" textlink="">
      <xdr:nvSpPr>
        <xdr:cNvPr id="456" name="楕円 455"/>
        <xdr:cNvSpPr/>
      </xdr:nvSpPr>
      <xdr:spPr>
        <a:xfrm>
          <a:off x="6921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134456</xdr:rowOff>
    </xdr:from>
    <xdr:ext cx="469744" cy="259045"/>
    <xdr:sp macro="" textlink="">
      <xdr:nvSpPr>
        <xdr:cNvPr id="457" name="n_1aveValue【市民会館】&#10;一人当たり面積"/>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58"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59"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60"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29227</xdr:rowOff>
    </xdr:from>
    <xdr:ext cx="469744" cy="259045"/>
    <xdr:sp macro="" textlink="">
      <xdr:nvSpPr>
        <xdr:cNvPr id="461" name="n_1mainValue【市民会館】&#10;一人当たり面積"/>
        <xdr:cNvSpPr txBox="1"/>
      </xdr:nvSpPr>
      <xdr:spPr>
        <a:xfrm>
          <a:off x="9391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62" name="n_2mainValue【市民会館】&#10;一人当たり面積"/>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25961</xdr:rowOff>
    </xdr:from>
    <xdr:ext cx="469744" cy="259045"/>
    <xdr:sp macro="" textlink="">
      <xdr:nvSpPr>
        <xdr:cNvPr id="463" name="n_4mainValue【市民会館】&#10;一人当たり面積"/>
        <xdr:cNvSpPr txBox="1"/>
      </xdr:nvSpPr>
      <xdr:spPr>
        <a:xfrm>
          <a:off x="6737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2" name="テキスト ボックス 4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3" name="直線コネクタ 4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4" name="テキスト ボックス 47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5" name="直線コネクタ 4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6" name="テキスト ボックス 47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7" name="直線コネクタ 4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8" name="テキスト ボックス 4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9" name="直線コネクタ 4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0" name="テキスト ボックス 4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1" name="直線コネクタ 4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2" name="テキスト ボックス 4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3" name="直線コネクタ 4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4" name="テキスト ボックス 4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5" name="直線コネクタ 4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6" name="テキスト ボックス 48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489" name="直線コネクタ 488"/>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0"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1" name="直線コネクタ 490"/>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492"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93" name="直線コネクタ 492"/>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494"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495" name="フローチャート: 判断 494"/>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496" name="フローチャート: 判断 495"/>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97" name="フローチャート: 判断 496"/>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98" name="フローチャート: 判断 497"/>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499" name="フローチャート: 判断 498"/>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18869</xdr:rowOff>
    </xdr:from>
    <xdr:to>
      <xdr:col>85</xdr:col>
      <xdr:colOff>177800</xdr:colOff>
      <xdr:row>37</xdr:row>
      <xdr:rowOff>120469</xdr:rowOff>
    </xdr:to>
    <xdr:sp macro="" textlink="">
      <xdr:nvSpPr>
        <xdr:cNvPr id="505" name="楕円 504"/>
        <xdr:cNvSpPr/>
      </xdr:nvSpPr>
      <xdr:spPr>
        <a:xfrm>
          <a:off x="162687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41746</xdr:rowOff>
    </xdr:from>
    <xdr:ext cx="405111" cy="259045"/>
    <xdr:sp macro="" textlink="">
      <xdr:nvSpPr>
        <xdr:cNvPr id="506" name="【一般廃棄物処理施設】&#10;有形固定資産減価償却率該当値テキスト"/>
        <xdr:cNvSpPr txBox="1"/>
      </xdr:nvSpPr>
      <xdr:spPr>
        <a:xfrm>
          <a:off x="16357600" y="621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151130</xdr:rowOff>
    </xdr:from>
    <xdr:to>
      <xdr:col>81</xdr:col>
      <xdr:colOff>101600</xdr:colOff>
      <xdr:row>37</xdr:row>
      <xdr:rowOff>81280</xdr:rowOff>
    </xdr:to>
    <xdr:sp macro="" textlink="">
      <xdr:nvSpPr>
        <xdr:cNvPr id="507" name="楕円 506"/>
        <xdr:cNvSpPr/>
      </xdr:nvSpPr>
      <xdr:spPr>
        <a:xfrm>
          <a:off x="15430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30480</xdr:rowOff>
    </xdr:from>
    <xdr:to>
      <xdr:col>85</xdr:col>
      <xdr:colOff>127000</xdr:colOff>
      <xdr:row>37</xdr:row>
      <xdr:rowOff>69669</xdr:rowOff>
    </xdr:to>
    <xdr:cxnSp macro="">
      <xdr:nvCxnSpPr>
        <xdr:cNvPr id="508" name="直線コネクタ 507"/>
        <xdr:cNvCxnSpPr/>
      </xdr:nvCxnSpPr>
      <xdr:spPr>
        <a:xfrm>
          <a:off x="15481300" y="637413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154396</xdr:rowOff>
    </xdr:from>
    <xdr:to>
      <xdr:col>76</xdr:col>
      <xdr:colOff>165100</xdr:colOff>
      <xdr:row>37</xdr:row>
      <xdr:rowOff>84546</xdr:rowOff>
    </xdr:to>
    <xdr:sp macro="" textlink="">
      <xdr:nvSpPr>
        <xdr:cNvPr id="509" name="楕円 508"/>
        <xdr:cNvSpPr/>
      </xdr:nvSpPr>
      <xdr:spPr>
        <a:xfrm>
          <a:off x="14541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30480</xdr:rowOff>
    </xdr:from>
    <xdr:to>
      <xdr:col>81</xdr:col>
      <xdr:colOff>50800</xdr:colOff>
      <xdr:row>37</xdr:row>
      <xdr:rowOff>33746</xdr:rowOff>
    </xdr:to>
    <xdr:cxnSp macro="">
      <xdr:nvCxnSpPr>
        <xdr:cNvPr id="510" name="直線コネクタ 509"/>
        <xdr:cNvCxnSpPr/>
      </xdr:nvCxnSpPr>
      <xdr:spPr>
        <a:xfrm flipV="1">
          <a:off x="14592300" y="637413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22134</xdr:rowOff>
    </xdr:from>
    <xdr:to>
      <xdr:col>67</xdr:col>
      <xdr:colOff>101600</xdr:colOff>
      <xdr:row>38</xdr:row>
      <xdr:rowOff>123734</xdr:rowOff>
    </xdr:to>
    <xdr:sp macro="" textlink="">
      <xdr:nvSpPr>
        <xdr:cNvPr id="511" name="楕円 510"/>
        <xdr:cNvSpPr/>
      </xdr:nvSpPr>
      <xdr:spPr>
        <a:xfrm>
          <a:off x="12763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118127</xdr:rowOff>
    </xdr:from>
    <xdr:ext cx="405111" cy="259045"/>
    <xdr:sp macro="" textlink="">
      <xdr:nvSpPr>
        <xdr:cNvPr id="512"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13"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14"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15"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97807</xdr:rowOff>
    </xdr:from>
    <xdr:ext cx="405111" cy="259045"/>
    <xdr:sp macro="" textlink="">
      <xdr:nvSpPr>
        <xdr:cNvPr id="516" name="n_1mainValue【一般廃棄物処理施設】&#10;有形固定資産減価償却率"/>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101073</xdr:rowOff>
    </xdr:from>
    <xdr:ext cx="405111" cy="259045"/>
    <xdr:sp macro="" textlink="">
      <xdr:nvSpPr>
        <xdr:cNvPr id="517" name="n_2mainValue【一般廃棄物処理施設】&#10;有形固定資産減価償却率"/>
        <xdr:cNvSpPr txBox="1"/>
      </xdr:nvSpPr>
      <xdr:spPr>
        <a:xfrm>
          <a:off x="14389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140261</xdr:rowOff>
    </xdr:from>
    <xdr:ext cx="405111" cy="259045"/>
    <xdr:sp macro="" textlink="">
      <xdr:nvSpPr>
        <xdr:cNvPr id="518" name="n_4mainValue【一般廃棄物処理施設】&#10;有形固定資産減価償却率"/>
        <xdr:cNvSpPr txBox="1"/>
      </xdr:nvSpPr>
      <xdr:spPr>
        <a:xfrm>
          <a:off x="12611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9" name="直線コネクタ 5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0" name="テキスト ボックス 52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1" name="直線コネクタ 5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2" name="テキスト ボックス 53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3" name="直線コネクタ 5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4" name="テキスト ボックス 53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5" name="直線コネクタ 5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6" name="テキスト ボックス 53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7" name="直線コネクタ 5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8" name="テキスト ボックス 5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40" name="直線コネクタ 539"/>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41"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42" name="直線コネクタ 541"/>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43"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44" name="直線コネクタ 543"/>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45"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46" name="フローチャート: 判断 545"/>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47" name="フローチャート: 判断 546"/>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48" name="フローチャート: 判断 547"/>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49" name="フローチャート: 判断 548"/>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50" name="フローチャート: 判断 549"/>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1" name="テキスト ボックス 5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2" name="テキスト ボックス 5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3" name="テキスト ボックス 5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4" name="テキスト ボックス 5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5" name="テキスト ボックス 5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2853</xdr:rowOff>
    </xdr:from>
    <xdr:to>
      <xdr:col>116</xdr:col>
      <xdr:colOff>114300</xdr:colOff>
      <xdr:row>41</xdr:row>
      <xdr:rowOff>104453</xdr:rowOff>
    </xdr:to>
    <xdr:sp macro="" textlink="">
      <xdr:nvSpPr>
        <xdr:cNvPr id="556" name="楕円 555"/>
        <xdr:cNvSpPr/>
      </xdr:nvSpPr>
      <xdr:spPr>
        <a:xfrm>
          <a:off x="22110700" y="703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89230</xdr:rowOff>
    </xdr:from>
    <xdr:ext cx="534377" cy="259045"/>
    <xdr:sp macro="" textlink="">
      <xdr:nvSpPr>
        <xdr:cNvPr id="557" name="【一般廃棄物処理施設】&#10;一人当たり有形固定資産（償却資産）額該当値テキスト"/>
        <xdr:cNvSpPr txBox="1"/>
      </xdr:nvSpPr>
      <xdr:spPr>
        <a:xfrm>
          <a:off x="22199600" y="694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2097</xdr:rowOff>
    </xdr:from>
    <xdr:to>
      <xdr:col>112</xdr:col>
      <xdr:colOff>38100</xdr:colOff>
      <xdr:row>41</xdr:row>
      <xdr:rowOff>103697</xdr:rowOff>
    </xdr:to>
    <xdr:sp macro="" textlink="">
      <xdr:nvSpPr>
        <xdr:cNvPr id="558" name="楕円 557"/>
        <xdr:cNvSpPr/>
      </xdr:nvSpPr>
      <xdr:spPr>
        <a:xfrm>
          <a:off x="21272500" y="703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52897</xdr:rowOff>
    </xdr:from>
    <xdr:to>
      <xdr:col>116</xdr:col>
      <xdr:colOff>63500</xdr:colOff>
      <xdr:row>41</xdr:row>
      <xdr:rowOff>53653</xdr:rowOff>
    </xdr:to>
    <xdr:cxnSp macro="">
      <xdr:nvCxnSpPr>
        <xdr:cNvPr id="559" name="直線コネクタ 558"/>
        <xdr:cNvCxnSpPr/>
      </xdr:nvCxnSpPr>
      <xdr:spPr>
        <a:xfrm>
          <a:off x="21323300" y="7082347"/>
          <a:ext cx="8382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171180</xdr:rowOff>
    </xdr:from>
    <xdr:to>
      <xdr:col>107</xdr:col>
      <xdr:colOff>101600</xdr:colOff>
      <xdr:row>41</xdr:row>
      <xdr:rowOff>101330</xdr:rowOff>
    </xdr:to>
    <xdr:sp macro="" textlink="">
      <xdr:nvSpPr>
        <xdr:cNvPr id="560" name="楕円 559"/>
        <xdr:cNvSpPr/>
      </xdr:nvSpPr>
      <xdr:spPr>
        <a:xfrm>
          <a:off x="20383500" y="702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50530</xdr:rowOff>
    </xdr:from>
    <xdr:to>
      <xdr:col>111</xdr:col>
      <xdr:colOff>177800</xdr:colOff>
      <xdr:row>41</xdr:row>
      <xdr:rowOff>52897</xdr:rowOff>
    </xdr:to>
    <xdr:cxnSp macro="">
      <xdr:nvCxnSpPr>
        <xdr:cNvPr id="561" name="直線コネクタ 560"/>
        <xdr:cNvCxnSpPr/>
      </xdr:nvCxnSpPr>
      <xdr:spPr>
        <a:xfrm>
          <a:off x="20434300" y="7079980"/>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24184</xdr:rowOff>
    </xdr:from>
    <xdr:to>
      <xdr:col>98</xdr:col>
      <xdr:colOff>38100</xdr:colOff>
      <xdr:row>41</xdr:row>
      <xdr:rowOff>125784</xdr:rowOff>
    </xdr:to>
    <xdr:sp macro="" textlink="">
      <xdr:nvSpPr>
        <xdr:cNvPr id="562" name="楕円 561"/>
        <xdr:cNvSpPr/>
      </xdr:nvSpPr>
      <xdr:spPr>
        <a:xfrm>
          <a:off x="18605500" y="705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161413</xdr:rowOff>
    </xdr:from>
    <xdr:ext cx="534377" cy="259045"/>
    <xdr:sp macro="" textlink="">
      <xdr:nvSpPr>
        <xdr:cNvPr id="563"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564"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565"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566"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94824</xdr:rowOff>
    </xdr:from>
    <xdr:ext cx="534377" cy="259045"/>
    <xdr:sp macro="" textlink="">
      <xdr:nvSpPr>
        <xdr:cNvPr id="567" name="n_1mainValue【一般廃棄物処理施設】&#10;一人当たり有形固定資産（償却資産）額"/>
        <xdr:cNvSpPr txBox="1"/>
      </xdr:nvSpPr>
      <xdr:spPr>
        <a:xfrm>
          <a:off x="21043411" y="71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92457</xdr:rowOff>
    </xdr:from>
    <xdr:ext cx="534377" cy="259045"/>
    <xdr:sp macro="" textlink="">
      <xdr:nvSpPr>
        <xdr:cNvPr id="568" name="n_2mainValue【一般廃棄物処理施設】&#10;一人当たり有形固定資産（償却資産）額"/>
        <xdr:cNvSpPr txBox="1"/>
      </xdr:nvSpPr>
      <xdr:spPr>
        <a:xfrm>
          <a:off x="20167111" y="712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116911</xdr:rowOff>
    </xdr:from>
    <xdr:ext cx="534377" cy="259045"/>
    <xdr:sp macro="" textlink="">
      <xdr:nvSpPr>
        <xdr:cNvPr id="569" name="n_4mainValue【一般廃棄物処理施設】&#10;一人当たり有形固定資産（償却資産）額"/>
        <xdr:cNvSpPr txBox="1"/>
      </xdr:nvSpPr>
      <xdr:spPr>
        <a:xfrm>
          <a:off x="18389111" y="714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8" name="テキスト ボックス 59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8" name="テキスト ボックス 60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611" name="直線コネクタ 61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61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613" name="直線コネクタ 61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1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15" name="直線コネクタ 61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616"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17" name="フローチャート: 判断 61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618" name="フローチャート: 判断 61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19" name="フローチャート: 判断 61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20" name="フローチャート: 判断 61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621" name="フローチャート: 判断 62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108131</xdr:rowOff>
    </xdr:from>
    <xdr:to>
      <xdr:col>85</xdr:col>
      <xdr:colOff>177800</xdr:colOff>
      <xdr:row>85</xdr:row>
      <xdr:rowOff>38281</xdr:rowOff>
    </xdr:to>
    <xdr:sp macro="" textlink="">
      <xdr:nvSpPr>
        <xdr:cNvPr id="627" name="楕円 626"/>
        <xdr:cNvSpPr/>
      </xdr:nvSpPr>
      <xdr:spPr>
        <a:xfrm>
          <a:off x="162687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86558</xdr:rowOff>
    </xdr:from>
    <xdr:ext cx="405111" cy="259045"/>
    <xdr:sp macro="" textlink="">
      <xdr:nvSpPr>
        <xdr:cNvPr id="628" name="【消防施設】&#10;有形固定資産減価償却率該当値テキスト"/>
        <xdr:cNvSpPr txBox="1"/>
      </xdr:nvSpPr>
      <xdr:spPr>
        <a:xfrm>
          <a:off x="16357600"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148952</xdr:rowOff>
    </xdr:from>
    <xdr:to>
      <xdr:col>81</xdr:col>
      <xdr:colOff>101600</xdr:colOff>
      <xdr:row>82</xdr:row>
      <xdr:rowOff>79102</xdr:rowOff>
    </xdr:to>
    <xdr:sp macro="" textlink="">
      <xdr:nvSpPr>
        <xdr:cNvPr id="629" name="楕円 628"/>
        <xdr:cNvSpPr/>
      </xdr:nvSpPr>
      <xdr:spPr>
        <a:xfrm>
          <a:off x="15430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28302</xdr:rowOff>
    </xdr:from>
    <xdr:to>
      <xdr:col>85</xdr:col>
      <xdr:colOff>127000</xdr:colOff>
      <xdr:row>84</xdr:row>
      <xdr:rowOff>158931</xdr:rowOff>
    </xdr:to>
    <xdr:cxnSp macro="">
      <xdr:nvCxnSpPr>
        <xdr:cNvPr id="630" name="直線コネクタ 629"/>
        <xdr:cNvCxnSpPr/>
      </xdr:nvCxnSpPr>
      <xdr:spPr>
        <a:xfrm>
          <a:off x="15481300" y="14087202"/>
          <a:ext cx="838200" cy="4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15058</xdr:rowOff>
    </xdr:from>
    <xdr:to>
      <xdr:col>76</xdr:col>
      <xdr:colOff>165100</xdr:colOff>
      <xdr:row>82</xdr:row>
      <xdr:rowOff>116658</xdr:rowOff>
    </xdr:to>
    <xdr:sp macro="" textlink="">
      <xdr:nvSpPr>
        <xdr:cNvPr id="631" name="楕円 630"/>
        <xdr:cNvSpPr/>
      </xdr:nvSpPr>
      <xdr:spPr>
        <a:xfrm>
          <a:off x="145415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28302</xdr:rowOff>
    </xdr:from>
    <xdr:to>
      <xdr:col>81</xdr:col>
      <xdr:colOff>50800</xdr:colOff>
      <xdr:row>82</xdr:row>
      <xdr:rowOff>65858</xdr:rowOff>
    </xdr:to>
    <xdr:cxnSp macro="">
      <xdr:nvCxnSpPr>
        <xdr:cNvPr id="632" name="直線コネクタ 631"/>
        <xdr:cNvCxnSpPr/>
      </xdr:nvCxnSpPr>
      <xdr:spPr>
        <a:xfrm flipV="1">
          <a:off x="14592300" y="1408720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82006</xdr:rowOff>
    </xdr:from>
    <xdr:to>
      <xdr:col>67</xdr:col>
      <xdr:colOff>101600</xdr:colOff>
      <xdr:row>83</xdr:row>
      <xdr:rowOff>12156</xdr:rowOff>
    </xdr:to>
    <xdr:sp macro="" textlink="">
      <xdr:nvSpPr>
        <xdr:cNvPr id="633" name="楕円 632"/>
        <xdr:cNvSpPr/>
      </xdr:nvSpPr>
      <xdr:spPr>
        <a:xfrm>
          <a:off x="12763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73496</xdr:rowOff>
    </xdr:from>
    <xdr:ext cx="405111" cy="259045"/>
    <xdr:sp macro="" textlink="">
      <xdr:nvSpPr>
        <xdr:cNvPr id="634" name="n_1ave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35"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636"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637"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95629</xdr:rowOff>
    </xdr:from>
    <xdr:ext cx="405111" cy="259045"/>
    <xdr:sp macro="" textlink="">
      <xdr:nvSpPr>
        <xdr:cNvPr id="638" name="n_1mainValue【消防施設】&#10;有形固定資産減価償却率"/>
        <xdr:cNvSpPr txBox="1"/>
      </xdr:nvSpPr>
      <xdr:spPr>
        <a:xfrm>
          <a:off x="15266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133185</xdr:rowOff>
    </xdr:from>
    <xdr:ext cx="405111" cy="259045"/>
    <xdr:sp macro="" textlink="">
      <xdr:nvSpPr>
        <xdr:cNvPr id="639" name="n_2mainValue【消防施設】&#10;有形固定資産減価償却率"/>
        <xdr:cNvSpPr txBox="1"/>
      </xdr:nvSpPr>
      <xdr:spPr>
        <a:xfrm>
          <a:off x="143897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3283</xdr:rowOff>
    </xdr:from>
    <xdr:ext cx="405111" cy="259045"/>
    <xdr:sp macro="" textlink="">
      <xdr:nvSpPr>
        <xdr:cNvPr id="640" name="n_4mainValue【消防施設】&#10;有形固定資産減価償却率"/>
        <xdr:cNvSpPr txBox="1"/>
      </xdr:nvSpPr>
      <xdr:spPr>
        <a:xfrm>
          <a:off x="12611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9" name="テキスト ボックス 6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0" name="直線コネクタ 6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1" name="直線コネクタ 65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2" name="テキスト ボックス 65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3" name="直線コネクタ 65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4" name="テキスト ボックス 65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5" name="直線コネクタ 65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6" name="テキスト ボックス 65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7" name="直線コネクタ 65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8" name="テキスト ボックス 65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9" name="直線コネクタ 6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0" name="テキスト ボックス 6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662" name="直線コネクタ 661"/>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63"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64" name="直線コネクタ 66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665"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666" name="直線コネクタ 665"/>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667"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668" name="フローチャート: 判断 667"/>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669" name="フローチャート: 判断 668"/>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70" name="フローチャート: 判断 669"/>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71" name="フローチャート: 判断 670"/>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672" name="フローチャート: 判断 671"/>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678" name="楕円 677"/>
        <xdr:cNvSpPr/>
      </xdr:nvSpPr>
      <xdr:spPr>
        <a:xfrm>
          <a:off x="22110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93742</xdr:rowOff>
    </xdr:from>
    <xdr:ext cx="469744" cy="259045"/>
    <xdr:sp macro="" textlink="">
      <xdr:nvSpPr>
        <xdr:cNvPr id="679" name="【消防施設】&#10;一人当たり面積該当値テキスト"/>
        <xdr:cNvSpPr txBox="1"/>
      </xdr:nvSpPr>
      <xdr:spPr>
        <a:xfrm>
          <a:off x="2219960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119887</xdr:rowOff>
    </xdr:from>
    <xdr:to>
      <xdr:col>112</xdr:col>
      <xdr:colOff>38100</xdr:colOff>
      <xdr:row>85</xdr:row>
      <xdr:rowOff>50037</xdr:rowOff>
    </xdr:to>
    <xdr:sp macro="" textlink="">
      <xdr:nvSpPr>
        <xdr:cNvPr id="680" name="楕円 679"/>
        <xdr:cNvSpPr/>
      </xdr:nvSpPr>
      <xdr:spPr>
        <a:xfrm>
          <a:off x="21272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166115</xdr:rowOff>
    </xdr:from>
    <xdr:to>
      <xdr:col>116</xdr:col>
      <xdr:colOff>63500</xdr:colOff>
      <xdr:row>84</xdr:row>
      <xdr:rowOff>170687</xdr:rowOff>
    </xdr:to>
    <xdr:cxnSp macro="">
      <xdr:nvCxnSpPr>
        <xdr:cNvPr id="681" name="直線コネクタ 680"/>
        <xdr:cNvCxnSpPr/>
      </xdr:nvCxnSpPr>
      <xdr:spPr>
        <a:xfrm flipV="1">
          <a:off x="21323300" y="145679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129032</xdr:rowOff>
    </xdr:from>
    <xdr:to>
      <xdr:col>107</xdr:col>
      <xdr:colOff>101600</xdr:colOff>
      <xdr:row>85</xdr:row>
      <xdr:rowOff>59182</xdr:rowOff>
    </xdr:to>
    <xdr:sp macro="" textlink="">
      <xdr:nvSpPr>
        <xdr:cNvPr id="682" name="楕円 681"/>
        <xdr:cNvSpPr/>
      </xdr:nvSpPr>
      <xdr:spPr>
        <a:xfrm>
          <a:off x="20383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170687</xdr:rowOff>
    </xdr:from>
    <xdr:to>
      <xdr:col>111</xdr:col>
      <xdr:colOff>177800</xdr:colOff>
      <xdr:row>85</xdr:row>
      <xdr:rowOff>8382</xdr:rowOff>
    </xdr:to>
    <xdr:cxnSp macro="">
      <xdr:nvCxnSpPr>
        <xdr:cNvPr id="683" name="直線コネクタ 682"/>
        <xdr:cNvCxnSpPr/>
      </xdr:nvCxnSpPr>
      <xdr:spPr>
        <a:xfrm flipV="1">
          <a:off x="20434300" y="14572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115315</xdr:rowOff>
    </xdr:from>
    <xdr:to>
      <xdr:col>98</xdr:col>
      <xdr:colOff>38100</xdr:colOff>
      <xdr:row>85</xdr:row>
      <xdr:rowOff>45465</xdr:rowOff>
    </xdr:to>
    <xdr:sp macro="" textlink="">
      <xdr:nvSpPr>
        <xdr:cNvPr id="684" name="楕円 683"/>
        <xdr:cNvSpPr/>
      </xdr:nvSpPr>
      <xdr:spPr>
        <a:xfrm>
          <a:off x="18605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32275</xdr:rowOff>
    </xdr:from>
    <xdr:ext cx="469744" cy="259045"/>
    <xdr:sp macro="" textlink="">
      <xdr:nvSpPr>
        <xdr:cNvPr id="685"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86"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687"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688"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41164</xdr:rowOff>
    </xdr:from>
    <xdr:ext cx="469744" cy="259045"/>
    <xdr:sp macro="" textlink="">
      <xdr:nvSpPr>
        <xdr:cNvPr id="689" name="n_1mainValue【消防施設】&#10;一人当たり面積"/>
        <xdr:cNvSpPr txBox="1"/>
      </xdr:nvSpPr>
      <xdr:spPr>
        <a:xfrm>
          <a:off x="21075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690" name="n_2mainValue【消防施設】&#10;一人当たり面積"/>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36592</xdr:rowOff>
    </xdr:from>
    <xdr:ext cx="469744" cy="259045"/>
    <xdr:sp macro="" textlink="">
      <xdr:nvSpPr>
        <xdr:cNvPr id="691" name="n_4mainValue【消防施設】&#10;一人当たり面積"/>
        <xdr:cNvSpPr txBox="1"/>
      </xdr:nvSpPr>
      <xdr:spPr>
        <a:xfrm>
          <a:off x="18421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2" name="テキスト ボックス 7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3" name="直線コネクタ 7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4" name="テキスト ボックス 7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5" name="直線コネクタ 7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6" name="テキスト ボックス 7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7" name="直線コネクタ 7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8" name="テキスト ボックス 7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9" name="直線コネクタ 7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0" name="テキスト ボックス 7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1" name="直線コネクタ 7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2" name="テキスト ボックス 7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3" name="直線コネクタ 7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4" name="テキスト ボックス 7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17" name="直線コネクタ 716"/>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1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19" name="直線コネクタ 71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20"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21" name="直線コネクタ 720"/>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22"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23" name="フローチャート: 判断 722"/>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24" name="フローチャート: 判断 723"/>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25" name="フローチャート: 判断 724"/>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26" name="フローチャート: 判断 725"/>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27" name="フローチャート: 判断 726"/>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43362</xdr:rowOff>
    </xdr:from>
    <xdr:to>
      <xdr:col>85</xdr:col>
      <xdr:colOff>177800</xdr:colOff>
      <xdr:row>103</xdr:row>
      <xdr:rowOff>144962</xdr:rowOff>
    </xdr:to>
    <xdr:sp macro="" textlink="">
      <xdr:nvSpPr>
        <xdr:cNvPr id="733" name="楕円 732"/>
        <xdr:cNvSpPr/>
      </xdr:nvSpPr>
      <xdr:spPr>
        <a:xfrm>
          <a:off x="162687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66239</xdr:rowOff>
    </xdr:from>
    <xdr:ext cx="405111" cy="259045"/>
    <xdr:sp macro="" textlink="">
      <xdr:nvSpPr>
        <xdr:cNvPr id="734" name="【庁舎】&#10;有形固定資産減価償却率該当値テキスト"/>
        <xdr:cNvSpPr txBox="1"/>
      </xdr:nvSpPr>
      <xdr:spPr>
        <a:xfrm>
          <a:off x="16357600" y="1755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44994</xdr:rowOff>
    </xdr:from>
    <xdr:to>
      <xdr:col>81</xdr:col>
      <xdr:colOff>101600</xdr:colOff>
      <xdr:row>103</xdr:row>
      <xdr:rowOff>146594</xdr:rowOff>
    </xdr:to>
    <xdr:sp macro="" textlink="">
      <xdr:nvSpPr>
        <xdr:cNvPr id="735" name="楕円 734"/>
        <xdr:cNvSpPr/>
      </xdr:nvSpPr>
      <xdr:spPr>
        <a:xfrm>
          <a:off x="15430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94162</xdr:rowOff>
    </xdr:from>
    <xdr:to>
      <xdr:col>85</xdr:col>
      <xdr:colOff>127000</xdr:colOff>
      <xdr:row>103</xdr:row>
      <xdr:rowOff>95794</xdr:rowOff>
    </xdr:to>
    <xdr:cxnSp macro="">
      <xdr:nvCxnSpPr>
        <xdr:cNvPr id="736" name="直線コネクタ 735"/>
        <xdr:cNvCxnSpPr/>
      </xdr:nvCxnSpPr>
      <xdr:spPr>
        <a:xfrm flipV="1">
          <a:off x="15481300" y="1775351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20501</xdr:rowOff>
    </xdr:from>
    <xdr:to>
      <xdr:col>76</xdr:col>
      <xdr:colOff>165100</xdr:colOff>
      <xdr:row>103</xdr:row>
      <xdr:rowOff>122101</xdr:rowOff>
    </xdr:to>
    <xdr:sp macro="" textlink="">
      <xdr:nvSpPr>
        <xdr:cNvPr id="737" name="楕円 736"/>
        <xdr:cNvSpPr/>
      </xdr:nvSpPr>
      <xdr:spPr>
        <a:xfrm>
          <a:off x="14541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71301</xdr:rowOff>
    </xdr:from>
    <xdr:to>
      <xdr:col>81</xdr:col>
      <xdr:colOff>50800</xdr:colOff>
      <xdr:row>103</xdr:row>
      <xdr:rowOff>95794</xdr:rowOff>
    </xdr:to>
    <xdr:cxnSp macro="">
      <xdr:nvCxnSpPr>
        <xdr:cNvPr id="738" name="直線コネクタ 737"/>
        <xdr:cNvCxnSpPr/>
      </xdr:nvCxnSpPr>
      <xdr:spPr>
        <a:xfrm>
          <a:off x="14592300" y="177306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30299</xdr:rowOff>
    </xdr:from>
    <xdr:to>
      <xdr:col>67</xdr:col>
      <xdr:colOff>101600</xdr:colOff>
      <xdr:row>103</xdr:row>
      <xdr:rowOff>131899</xdr:rowOff>
    </xdr:to>
    <xdr:sp macro="" textlink="">
      <xdr:nvSpPr>
        <xdr:cNvPr id="739" name="楕円 738"/>
        <xdr:cNvSpPr/>
      </xdr:nvSpPr>
      <xdr:spPr>
        <a:xfrm>
          <a:off x="12763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11991</xdr:rowOff>
    </xdr:from>
    <xdr:ext cx="405111" cy="259045"/>
    <xdr:sp macro="" textlink="">
      <xdr:nvSpPr>
        <xdr:cNvPr id="740"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741" name="n_2aveValue【庁舎】&#10;有形固定資産減価償却率"/>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742"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43" name="n_4aveValue【庁舎】&#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163121</xdr:rowOff>
    </xdr:from>
    <xdr:ext cx="405111" cy="259045"/>
    <xdr:sp macro="" textlink="">
      <xdr:nvSpPr>
        <xdr:cNvPr id="744" name="n_1main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138628</xdr:rowOff>
    </xdr:from>
    <xdr:ext cx="405111" cy="259045"/>
    <xdr:sp macro="" textlink="">
      <xdr:nvSpPr>
        <xdr:cNvPr id="745" name="n_2mainValue【庁舎】&#10;有形固定資産減価償却率"/>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148426</xdr:rowOff>
    </xdr:from>
    <xdr:ext cx="405111" cy="259045"/>
    <xdr:sp macro="" textlink="">
      <xdr:nvSpPr>
        <xdr:cNvPr id="746" name="n_4mainValue【庁舎】&#10;有形固定資産減価償却率"/>
        <xdr:cNvSpPr txBox="1"/>
      </xdr:nvSpPr>
      <xdr:spPr>
        <a:xfrm>
          <a:off x="12611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5" name="テキスト ボックス 7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7" name="テキスト ボックス 75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8" name="直線コネクタ 75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9" name="テキスト ボックス 75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0" name="直線コネクタ 75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1" name="テキスト ボックス 76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2" name="直線コネクタ 76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3" name="テキスト ボックス 76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4" name="直線コネクタ 76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5" name="テキスト ボックス 76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6" name="直線コネクタ 76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7" name="テキスト ボックス 76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8" name="直線コネクタ 76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9" name="テキスト ボックス 76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0" name="直線コネクタ 7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1" name="テキスト ボックス 7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773" name="直線コネクタ 772"/>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774"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775" name="直線コネクタ 774"/>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76"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77" name="直線コネクタ 776"/>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778"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779" name="フローチャート: 判断 778"/>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780" name="フローチャート: 判断 779"/>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781" name="フローチャート: 判断 780"/>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82" name="フローチャート: 判断 781"/>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83" name="フローチャート: 判断 782"/>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4" name="テキスト ボックス 7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5" name="テキスト ボックス 7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6" name="テキスト ボックス 7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7" name="テキスト ボックス 7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8" name="テキスト ボックス 7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141332</xdr:rowOff>
    </xdr:from>
    <xdr:to>
      <xdr:col>116</xdr:col>
      <xdr:colOff>114300</xdr:colOff>
      <xdr:row>108</xdr:row>
      <xdr:rowOff>71482</xdr:rowOff>
    </xdr:to>
    <xdr:sp macro="" textlink="">
      <xdr:nvSpPr>
        <xdr:cNvPr id="789" name="楕円 788"/>
        <xdr:cNvSpPr/>
      </xdr:nvSpPr>
      <xdr:spPr>
        <a:xfrm>
          <a:off x="22110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119759</xdr:rowOff>
    </xdr:from>
    <xdr:ext cx="469744" cy="259045"/>
    <xdr:sp macro="" textlink="">
      <xdr:nvSpPr>
        <xdr:cNvPr id="790" name="【庁舎】&#10;一人当たり面積該当値テキスト"/>
        <xdr:cNvSpPr txBox="1"/>
      </xdr:nvSpPr>
      <xdr:spPr>
        <a:xfrm>
          <a:off x="22199600"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144599</xdr:rowOff>
    </xdr:from>
    <xdr:to>
      <xdr:col>112</xdr:col>
      <xdr:colOff>38100</xdr:colOff>
      <xdr:row>108</xdr:row>
      <xdr:rowOff>74749</xdr:rowOff>
    </xdr:to>
    <xdr:sp macro="" textlink="">
      <xdr:nvSpPr>
        <xdr:cNvPr id="791" name="楕円 790"/>
        <xdr:cNvSpPr/>
      </xdr:nvSpPr>
      <xdr:spPr>
        <a:xfrm>
          <a:off x="21272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20682</xdr:rowOff>
    </xdr:from>
    <xdr:to>
      <xdr:col>116</xdr:col>
      <xdr:colOff>63500</xdr:colOff>
      <xdr:row>108</xdr:row>
      <xdr:rowOff>23949</xdr:rowOff>
    </xdr:to>
    <xdr:cxnSp macro="">
      <xdr:nvCxnSpPr>
        <xdr:cNvPr id="792" name="直線コネクタ 791"/>
        <xdr:cNvCxnSpPr/>
      </xdr:nvCxnSpPr>
      <xdr:spPr>
        <a:xfrm flipV="1">
          <a:off x="21323300" y="185372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144599</xdr:rowOff>
    </xdr:from>
    <xdr:to>
      <xdr:col>107</xdr:col>
      <xdr:colOff>101600</xdr:colOff>
      <xdr:row>108</xdr:row>
      <xdr:rowOff>74749</xdr:rowOff>
    </xdr:to>
    <xdr:sp macro="" textlink="">
      <xdr:nvSpPr>
        <xdr:cNvPr id="793" name="楕円 792"/>
        <xdr:cNvSpPr/>
      </xdr:nvSpPr>
      <xdr:spPr>
        <a:xfrm>
          <a:off x="20383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23949</xdr:rowOff>
    </xdr:from>
    <xdr:to>
      <xdr:col>111</xdr:col>
      <xdr:colOff>177800</xdr:colOff>
      <xdr:row>108</xdr:row>
      <xdr:rowOff>23949</xdr:rowOff>
    </xdr:to>
    <xdr:cxnSp macro="">
      <xdr:nvCxnSpPr>
        <xdr:cNvPr id="794" name="直線コネクタ 793"/>
        <xdr:cNvCxnSpPr/>
      </xdr:nvCxnSpPr>
      <xdr:spPr>
        <a:xfrm>
          <a:off x="20434300" y="1854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907</xdr:rowOff>
    </xdr:from>
    <xdr:to>
      <xdr:col>98</xdr:col>
      <xdr:colOff>38100</xdr:colOff>
      <xdr:row>107</xdr:row>
      <xdr:rowOff>102507</xdr:rowOff>
    </xdr:to>
    <xdr:sp macro="" textlink="">
      <xdr:nvSpPr>
        <xdr:cNvPr id="795" name="楕円 794"/>
        <xdr:cNvSpPr/>
      </xdr:nvSpPr>
      <xdr:spPr>
        <a:xfrm>
          <a:off x="18605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34126</xdr:rowOff>
    </xdr:from>
    <xdr:ext cx="469744" cy="259045"/>
    <xdr:sp macro="" textlink="">
      <xdr:nvSpPr>
        <xdr:cNvPr id="796"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797"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798"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799"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65876</xdr:rowOff>
    </xdr:from>
    <xdr:ext cx="469744" cy="259045"/>
    <xdr:sp macro="" textlink="">
      <xdr:nvSpPr>
        <xdr:cNvPr id="800" name="n_1mainValue【庁舎】&#10;一人当たり面積"/>
        <xdr:cNvSpPr txBox="1"/>
      </xdr:nvSpPr>
      <xdr:spPr>
        <a:xfrm>
          <a:off x="210757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65876</xdr:rowOff>
    </xdr:from>
    <xdr:ext cx="469744" cy="259045"/>
    <xdr:sp macro="" textlink="">
      <xdr:nvSpPr>
        <xdr:cNvPr id="801" name="n_2mainValue【庁舎】&#10;一人当たり面積"/>
        <xdr:cNvSpPr txBox="1"/>
      </xdr:nvSpPr>
      <xdr:spPr>
        <a:xfrm>
          <a:off x="20199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93634</xdr:rowOff>
    </xdr:from>
    <xdr:ext cx="469744" cy="259045"/>
    <xdr:sp macro="" textlink="">
      <xdr:nvSpPr>
        <xdr:cNvPr id="802" name="n_4mainValue【庁舎】&#10;一人当たり面積"/>
        <xdr:cNvSpPr txBox="1"/>
      </xdr:nvSpPr>
      <xdr:spPr>
        <a:xfrm>
          <a:off x="18421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3" name="正方形/長方形 8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4" name="正方形/長方形 8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5" name="テキスト ボックス 8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有形固定資産減価償却率が類似団体平均を上回っています。厳しい財政状況の中でも、公共施設マネジメント基本計画や個別施設計画に沿って計画的に施設の長寿命化・更新等を行い、その財源については、公共施設整備基金を計画的に積み立てるとともに、公債費を適切に管理していき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有形固定資産減価償却率の数字の訂正について</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報告値に誤りがあり、右の数字が正しいのもとなります。　正）</a:t>
          </a:r>
          <a:r>
            <a:rPr kumimoji="1" lang="en-US" altLang="ja-JP" sz="1300">
              <a:latin typeface="ＭＳ Ｐゴシック" panose="020B0600070205080204" pitchFamily="50" charset="-128"/>
              <a:ea typeface="ＭＳ Ｐゴシック" panose="020B0600070205080204" pitchFamily="50" charset="-128"/>
            </a:rPr>
            <a:t>51.5</a:t>
          </a:r>
          <a:r>
            <a:rPr kumimoji="1" lang="ja-JP" altLang="en-US" sz="1300">
              <a:latin typeface="ＭＳ Ｐゴシック" panose="020B0600070205080204" pitchFamily="50" charset="-128"/>
              <a:ea typeface="ＭＳ Ｐゴシック" panose="020B0600070205080204" pitchFamily="50" charset="-128"/>
            </a:rPr>
            <a:t>％、誤）</a:t>
          </a:r>
          <a:r>
            <a:rPr kumimoji="1" lang="en-US" altLang="ja-JP" sz="1300">
              <a:latin typeface="ＭＳ Ｐゴシック" panose="020B0600070205080204" pitchFamily="50" charset="-128"/>
              <a:ea typeface="ＭＳ Ｐゴシック" panose="020B0600070205080204" pitchFamily="50" charset="-128"/>
            </a:rPr>
            <a:t>78.4</a:t>
          </a: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101,557
93,716
87.57
47,436,865
45,390,341
1,514,302
19,821,940
23,050,866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財政力指数は、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市民税が減少したものの、法人事業税交付金や地方消費税交付金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の増加により基準財政収入額が増加した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ポイント増加しました。依然として類似団体平均を上回っている状況ではありますが、限られた財源と地域資源を経営的視点で有効活用し、引き続き財政の健全化に努めます。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153811</xdr:rowOff>
    </xdr:to>
    <xdr:cxnSp macro="">
      <xdr:nvCxnSpPr>
        <xdr:cNvPr id="69" name="直線コネクタ 68"/>
        <xdr:cNvCxnSpPr/>
      </xdr:nvCxnSpPr>
      <xdr:spPr>
        <a:xfrm flipV="1">
          <a:off x="4114800" y="69984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153811</xdr:rowOff>
    </xdr:from>
    <xdr:to>
      <xdr:col>19</xdr:col>
      <xdr:colOff>133350</xdr:colOff>
      <xdr:row>40</xdr:row>
      <xdr:rowOff>167217</xdr:rowOff>
    </xdr:to>
    <xdr:cxnSp macro="">
      <xdr:nvCxnSpPr>
        <xdr:cNvPr id="72" name="直線コネクタ 71"/>
        <xdr:cNvCxnSpPr/>
      </xdr:nvCxnSpPr>
      <xdr:spPr>
        <a:xfrm flipV="1">
          <a:off x="3225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9172</xdr:rowOff>
    </xdr:to>
    <xdr:cxnSp macro="">
      <xdr:nvCxnSpPr>
        <xdr:cNvPr id="78" name="直線コネクタ 77"/>
        <xdr:cNvCxnSpPr/>
      </xdr:nvCxnSpPr>
      <xdr:spPr>
        <a:xfrm flipV="1">
          <a:off x="1447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91" name="テキスト ボックス 90"/>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129822</xdr:rowOff>
    </xdr:from>
    <xdr:to>
      <xdr:col>7</xdr:col>
      <xdr:colOff>31750</xdr:colOff>
      <xdr:row>41</xdr:row>
      <xdr:rowOff>59972</xdr:rowOff>
    </xdr:to>
    <xdr:sp macro="" textlink="">
      <xdr:nvSpPr>
        <xdr:cNvPr id="96" name="楕円 95"/>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70149</xdr:rowOff>
    </xdr:from>
    <xdr:ext cx="762000" cy="259045"/>
    <xdr:sp macro="" textlink="">
      <xdr:nvSpPr>
        <xdr:cNvPr id="97" name="テキスト ボックス 96"/>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経常収支比率は、地方税が大幅に減少する一方、地方消費税交付金の増加や減収補てん債の皆増等により経常的一般財源の収入はほぼ横ばいとなりましたが、経常経費が大幅に減少したことで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しました。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しかし、令和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年度は文化創造センターの大規模改修に伴う休館により、指定管理料が減ったことや新型コロナウイルス感染症の影響により福祉医療費の減少等の一時的な要因に起因すると考えられ、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経費は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依然として高止まりの傾向にあるため、今後も経常経費の抑制を図るとともに、経常一般財源の確保に努めます。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72072</xdr:rowOff>
    </xdr:from>
    <xdr:to>
      <xdr:col>23</xdr:col>
      <xdr:colOff>133350</xdr:colOff>
      <xdr:row>64</xdr:row>
      <xdr:rowOff>63500</xdr:rowOff>
    </xdr:to>
    <xdr:cxnSp macro="">
      <xdr:nvCxnSpPr>
        <xdr:cNvPr id="128" name="直線コネクタ 127"/>
        <xdr:cNvCxnSpPr/>
      </xdr:nvCxnSpPr>
      <xdr:spPr>
        <a:xfrm flipV="1">
          <a:off x="4114800" y="10873422"/>
          <a:ext cx="8382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63500</xdr:rowOff>
    </xdr:to>
    <xdr:cxnSp macro="">
      <xdr:nvCxnSpPr>
        <xdr:cNvPr id="131" name="直線コネクタ 130"/>
        <xdr:cNvCxnSpPr/>
      </xdr:nvCxnSpPr>
      <xdr:spPr>
        <a:xfrm>
          <a:off x="3225800" y="1101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81597</xdr:rowOff>
    </xdr:to>
    <xdr:cxnSp macro="">
      <xdr:nvCxnSpPr>
        <xdr:cNvPr id="134" name="直線コネクタ 133"/>
        <xdr:cNvCxnSpPr/>
      </xdr:nvCxnSpPr>
      <xdr:spPr>
        <a:xfrm flipV="1">
          <a:off x="2336800" y="1101217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98743</xdr:rowOff>
    </xdr:from>
    <xdr:to>
      <xdr:col>11</xdr:col>
      <xdr:colOff>31750</xdr:colOff>
      <xdr:row>64</xdr:row>
      <xdr:rowOff>81597</xdr:rowOff>
    </xdr:to>
    <xdr:cxnSp macro="">
      <xdr:nvCxnSpPr>
        <xdr:cNvPr id="137" name="直線コネクタ 136"/>
        <xdr:cNvCxnSpPr/>
      </xdr:nvCxnSpPr>
      <xdr:spPr>
        <a:xfrm>
          <a:off x="1447800" y="10728643"/>
          <a:ext cx="889000" cy="3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47" name="楕円 146"/>
        <xdr:cNvSpPr/>
      </xdr:nvSpPr>
      <xdr:spPr>
        <a:xfrm>
          <a:off x="49022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37799</xdr:rowOff>
    </xdr:from>
    <xdr:ext cx="762000" cy="259045"/>
    <xdr:sp macro="" textlink="">
      <xdr:nvSpPr>
        <xdr:cNvPr id="148" name="財政構造の弾力性該当値テキスト"/>
        <xdr:cNvSpPr txBox="1"/>
      </xdr:nvSpPr>
      <xdr:spPr>
        <a:xfrm>
          <a:off x="50419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49" name="楕円 148"/>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0" name="テキスト ボックス 149"/>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1" name="楕円 150"/>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2" name="テキスト ボックス 151"/>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30797</xdr:rowOff>
    </xdr:from>
    <xdr:to>
      <xdr:col>11</xdr:col>
      <xdr:colOff>82550</xdr:colOff>
      <xdr:row>64</xdr:row>
      <xdr:rowOff>132397</xdr:rowOff>
    </xdr:to>
    <xdr:sp macro="" textlink="">
      <xdr:nvSpPr>
        <xdr:cNvPr id="153" name="楕円 152"/>
        <xdr:cNvSpPr/>
      </xdr:nvSpPr>
      <xdr:spPr>
        <a:xfrm>
          <a:off x="2286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117174</xdr:rowOff>
    </xdr:from>
    <xdr:ext cx="762000" cy="259045"/>
    <xdr:sp macro="" textlink="">
      <xdr:nvSpPr>
        <xdr:cNvPr id="154" name="テキスト ボックス 153"/>
        <xdr:cNvSpPr txBox="1"/>
      </xdr:nvSpPr>
      <xdr:spPr>
        <a:xfrm>
          <a:off x="1955800" y="1108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47943</xdr:rowOff>
    </xdr:from>
    <xdr:to>
      <xdr:col>7</xdr:col>
      <xdr:colOff>31750</xdr:colOff>
      <xdr:row>62</xdr:row>
      <xdr:rowOff>149543</xdr:rowOff>
    </xdr:to>
    <xdr:sp macro="" textlink="">
      <xdr:nvSpPr>
        <xdr:cNvPr id="155" name="楕円 154"/>
        <xdr:cNvSpPr/>
      </xdr:nvSpPr>
      <xdr:spPr>
        <a:xfrm>
          <a:off x="1397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159720</xdr:rowOff>
    </xdr:from>
    <xdr:ext cx="762000" cy="259045"/>
    <xdr:sp macro="" textlink="">
      <xdr:nvSpPr>
        <xdr:cNvPr id="156" name="テキスト ボックス 155"/>
        <xdr:cNvSpPr txBox="1"/>
      </xdr:nvSpPr>
      <xdr:spPr>
        <a:xfrm>
          <a:off x="1066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人件費については、臨時職員の会計年度任用職員への移行に伴い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、性質が物件費から人件費に振り替わったことにより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前年度より大きく増額しました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ごみ処理や消防業務を一部事務組合で行っていることや、人口に対する職員数が少ない等の要因により、類似団体平均と比較して低い水準にあります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。物件費については、上記性質の振り替えや、文化創造センター指定管理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委託料の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減少したものの、小中学校の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化推進によるタブレット購入の皆増で微減となりました。人件費・物件費等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全体では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類似団体平均と比較して低い水準にあります。引き続き、施設管理や維持管理等の経常的経費の削減に努めます。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7" name="直線コネクタ 176"/>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78" name="テキスト ボックス 177"/>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104546</xdr:rowOff>
    </xdr:from>
    <xdr:to>
      <xdr:col>23</xdr:col>
      <xdr:colOff>133350</xdr:colOff>
      <xdr:row>88</xdr:row>
      <xdr:rowOff>80660</xdr:rowOff>
    </xdr:to>
    <xdr:cxnSp macro="">
      <xdr:nvCxnSpPr>
        <xdr:cNvPr id="182" name="直線コネクタ 181"/>
        <xdr:cNvCxnSpPr/>
      </xdr:nvCxnSpPr>
      <xdr:spPr>
        <a:xfrm flipV="1">
          <a:off x="4953000" y="13991996"/>
          <a:ext cx="0" cy="1176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52737</xdr:rowOff>
    </xdr:from>
    <xdr:ext cx="762000" cy="259045"/>
    <xdr:sp macro="" textlink="">
      <xdr:nvSpPr>
        <xdr:cNvPr id="183" name="人件費・物件費等の状況最小値テキスト"/>
        <xdr:cNvSpPr txBox="1"/>
      </xdr:nvSpPr>
      <xdr:spPr>
        <a:xfrm>
          <a:off x="5041900" y="1514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80660</xdr:rowOff>
    </xdr:from>
    <xdr:to>
      <xdr:col>24</xdr:col>
      <xdr:colOff>12700</xdr:colOff>
      <xdr:row>88</xdr:row>
      <xdr:rowOff>80660</xdr:rowOff>
    </xdr:to>
    <xdr:cxnSp macro="">
      <xdr:nvCxnSpPr>
        <xdr:cNvPr id="184" name="直線コネクタ 183"/>
        <xdr:cNvCxnSpPr/>
      </xdr:nvCxnSpPr>
      <xdr:spPr>
        <a:xfrm>
          <a:off x="4864100" y="1516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19473</xdr:rowOff>
    </xdr:from>
    <xdr:ext cx="762000" cy="259045"/>
    <xdr:sp macro="" textlink="">
      <xdr:nvSpPr>
        <xdr:cNvPr id="185" name="人件費・物件費等の状況最大値テキスト"/>
        <xdr:cNvSpPr txBox="1"/>
      </xdr:nvSpPr>
      <xdr:spPr>
        <a:xfrm>
          <a:off x="5041900" y="1373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104546</xdr:rowOff>
    </xdr:from>
    <xdr:to>
      <xdr:col>24</xdr:col>
      <xdr:colOff>12700</xdr:colOff>
      <xdr:row>81</xdr:row>
      <xdr:rowOff>104546</xdr:rowOff>
    </xdr:to>
    <xdr:cxnSp macro="">
      <xdr:nvCxnSpPr>
        <xdr:cNvPr id="186" name="直線コネクタ 185"/>
        <xdr:cNvCxnSpPr/>
      </xdr:nvCxnSpPr>
      <xdr:spPr>
        <a:xfrm>
          <a:off x="4864100" y="1399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61274</xdr:rowOff>
    </xdr:from>
    <xdr:to>
      <xdr:col>23</xdr:col>
      <xdr:colOff>133350</xdr:colOff>
      <xdr:row>81</xdr:row>
      <xdr:rowOff>104546</xdr:rowOff>
    </xdr:to>
    <xdr:cxnSp macro="">
      <xdr:nvCxnSpPr>
        <xdr:cNvPr id="187" name="直線コネクタ 186"/>
        <xdr:cNvCxnSpPr/>
      </xdr:nvCxnSpPr>
      <xdr:spPr>
        <a:xfrm>
          <a:off x="4114800" y="13948724"/>
          <a:ext cx="838200" cy="4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94997</xdr:rowOff>
    </xdr:from>
    <xdr:ext cx="762000" cy="259045"/>
    <xdr:sp macro="" textlink="">
      <xdr:nvSpPr>
        <xdr:cNvPr id="188" name="人件費・物件費等の状況平均値テキスト"/>
        <xdr:cNvSpPr txBox="1"/>
      </xdr:nvSpPr>
      <xdr:spPr>
        <a:xfrm>
          <a:off x="5041900" y="141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122920</xdr:rowOff>
    </xdr:from>
    <xdr:to>
      <xdr:col>23</xdr:col>
      <xdr:colOff>184150</xdr:colOff>
      <xdr:row>83</xdr:row>
      <xdr:rowOff>53070</xdr:rowOff>
    </xdr:to>
    <xdr:sp macro="" textlink="">
      <xdr:nvSpPr>
        <xdr:cNvPr id="189" name="フローチャート: 判断 188"/>
        <xdr:cNvSpPr/>
      </xdr:nvSpPr>
      <xdr:spPr>
        <a:xfrm>
          <a:off x="4902200" y="14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61274</xdr:rowOff>
    </xdr:from>
    <xdr:to>
      <xdr:col>19</xdr:col>
      <xdr:colOff>133350</xdr:colOff>
      <xdr:row>81</xdr:row>
      <xdr:rowOff>61540</xdr:rowOff>
    </xdr:to>
    <xdr:cxnSp macro="">
      <xdr:nvCxnSpPr>
        <xdr:cNvPr id="190" name="直線コネクタ 189"/>
        <xdr:cNvCxnSpPr/>
      </xdr:nvCxnSpPr>
      <xdr:spPr>
        <a:xfrm flipV="1">
          <a:off x="3225800" y="13948724"/>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63698</xdr:rowOff>
    </xdr:from>
    <xdr:to>
      <xdr:col>19</xdr:col>
      <xdr:colOff>184150</xdr:colOff>
      <xdr:row>82</xdr:row>
      <xdr:rowOff>165298</xdr:rowOff>
    </xdr:to>
    <xdr:sp macro="" textlink="">
      <xdr:nvSpPr>
        <xdr:cNvPr id="191" name="フローチャート: 判断 190"/>
        <xdr:cNvSpPr/>
      </xdr:nvSpPr>
      <xdr:spPr>
        <a:xfrm>
          <a:off x="4064000" y="1412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150075</xdr:rowOff>
    </xdr:from>
    <xdr:ext cx="736600" cy="259045"/>
    <xdr:sp macro="" textlink="">
      <xdr:nvSpPr>
        <xdr:cNvPr id="192" name="テキスト ボックス 191"/>
        <xdr:cNvSpPr txBox="1"/>
      </xdr:nvSpPr>
      <xdr:spPr>
        <a:xfrm>
          <a:off x="3733800" y="1420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58488</xdr:rowOff>
    </xdr:from>
    <xdr:to>
      <xdr:col>15</xdr:col>
      <xdr:colOff>82550</xdr:colOff>
      <xdr:row>81</xdr:row>
      <xdr:rowOff>61540</xdr:rowOff>
    </xdr:to>
    <xdr:cxnSp macro="">
      <xdr:nvCxnSpPr>
        <xdr:cNvPr id="193" name="直線コネクタ 192"/>
        <xdr:cNvCxnSpPr/>
      </xdr:nvCxnSpPr>
      <xdr:spPr>
        <a:xfrm>
          <a:off x="2336800" y="13945938"/>
          <a:ext cx="889000" cy="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42591</xdr:rowOff>
    </xdr:from>
    <xdr:to>
      <xdr:col>15</xdr:col>
      <xdr:colOff>133350</xdr:colOff>
      <xdr:row>82</xdr:row>
      <xdr:rowOff>144191</xdr:rowOff>
    </xdr:to>
    <xdr:sp macro="" textlink="">
      <xdr:nvSpPr>
        <xdr:cNvPr id="194" name="フローチャート: 判断 193"/>
        <xdr:cNvSpPr/>
      </xdr:nvSpPr>
      <xdr:spPr>
        <a:xfrm>
          <a:off x="3175000" y="1410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128968</xdr:rowOff>
    </xdr:from>
    <xdr:ext cx="762000" cy="259045"/>
    <xdr:sp macro="" textlink="">
      <xdr:nvSpPr>
        <xdr:cNvPr id="195" name="テキスト ボックス 194"/>
        <xdr:cNvSpPr txBox="1"/>
      </xdr:nvSpPr>
      <xdr:spPr>
        <a:xfrm>
          <a:off x="2844800" y="141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44450</xdr:rowOff>
    </xdr:from>
    <xdr:to>
      <xdr:col>11</xdr:col>
      <xdr:colOff>31750</xdr:colOff>
      <xdr:row>81</xdr:row>
      <xdr:rowOff>58488</xdr:rowOff>
    </xdr:to>
    <xdr:cxnSp macro="">
      <xdr:nvCxnSpPr>
        <xdr:cNvPr id="196" name="直線コネクタ 195"/>
        <xdr:cNvCxnSpPr/>
      </xdr:nvCxnSpPr>
      <xdr:spPr>
        <a:xfrm>
          <a:off x="1447800" y="13931900"/>
          <a:ext cx="889000" cy="1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40949</xdr:rowOff>
    </xdr:from>
    <xdr:to>
      <xdr:col>11</xdr:col>
      <xdr:colOff>82550</xdr:colOff>
      <xdr:row>82</xdr:row>
      <xdr:rowOff>142549</xdr:rowOff>
    </xdr:to>
    <xdr:sp macro="" textlink="">
      <xdr:nvSpPr>
        <xdr:cNvPr id="197" name="フローチャート: 判断 196"/>
        <xdr:cNvSpPr/>
      </xdr:nvSpPr>
      <xdr:spPr>
        <a:xfrm>
          <a:off x="2286000" y="1409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127326</xdr:rowOff>
    </xdr:from>
    <xdr:ext cx="762000" cy="259045"/>
    <xdr:sp macro="" textlink="">
      <xdr:nvSpPr>
        <xdr:cNvPr id="198" name="テキスト ボックス 197"/>
        <xdr:cNvSpPr txBox="1"/>
      </xdr:nvSpPr>
      <xdr:spPr>
        <a:xfrm>
          <a:off x="1955800" y="1418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66461</xdr:rowOff>
    </xdr:from>
    <xdr:to>
      <xdr:col>7</xdr:col>
      <xdr:colOff>31750</xdr:colOff>
      <xdr:row>82</xdr:row>
      <xdr:rowOff>168061</xdr:rowOff>
    </xdr:to>
    <xdr:sp macro="" textlink="">
      <xdr:nvSpPr>
        <xdr:cNvPr id="199" name="フローチャート: 判断 198"/>
        <xdr:cNvSpPr/>
      </xdr:nvSpPr>
      <xdr:spPr>
        <a:xfrm>
          <a:off x="1397000" y="141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152838</xdr:rowOff>
    </xdr:from>
    <xdr:ext cx="762000" cy="259045"/>
    <xdr:sp macro="" textlink="">
      <xdr:nvSpPr>
        <xdr:cNvPr id="200" name="テキスト ボックス 199"/>
        <xdr:cNvSpPr txBox="1"/>
      </xdr:nvSpPr>
      <xdr:spPr>
        <a:xfrm>
          <a:off x="1066800" y="1421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53746</xdr:rowOff>
    </xdr:from>
    <xdr:to>
      <xdr:col>23</xdr:col>
      <xdr:colOff>184150</xdr:colOff>
      <xdr:row>81</xdr:row>
      <xdr:rowOff>155346</xdr:rowOff>
    </xdr:to>
    <xdr:sp macro="" textlink="">
      <xdr:nvSpPr>
        <xdr:cNvPr id="206" name="楕円 205"/>
        <xdr:cNvSpPr/>
      </xdr:nvSpPr>
      <xdr:spPr>
        <a:xfrm>
          <a:off x="4902200" y="1394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146473</xdr:rowOff>
    </xdr:from>
    <xdr:ext cx="762000" cy="259045"/>
    <xdr:sp macro="" textlink="">
      <xdr:nvSpPr>
        <xdr:cNvPr id="207" name="人件費・物件費等の状況該当値テキスト"/>
        <xdr:cNvSpPr txBox="1"/>
      </xdr:nvSpPr>
      <xdr:spPr>
        <a:xfrm>
          <a:off x="5041900" y="1386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10474</xdr:rowOff>
    </xdr:from>
    <xdr:to>
      <xdr:col>19</xdr:col>
      <xdr:colOff>184150</xdr:colOff>
      <xdr:row>81</xdr:row>
      <xdr:rowOff>112074</xdr:rowOff>
    </xdr:to>
    <xdr:sp macro="" textlink="">
      <xdr:nvSpPr>
        <xdr:cNvPr id="208" name="楕円 207"/>
        <xdr:cNvSpPr/>
      </xdr:nvSpPr>
      <xdr:spPr>
        <a:xfrm>
          <a:off x="4064000" y="138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122251</xdr:rowOff>
    </xdr:from>
    <xdr:ext cx="736600" cy="259045"/>
    <xdr:sp macro="" textlink="">
      <xdr:nvSpPr>
        <xdr:cNvPr id="209" name="テキスト ボックス 208"/>
        <xdr:cNvSpPr txBox="1"/>
      </xdr:nvSpPr>
      <xdr:spPr>
        <a:xfrm>
          <a:off x="3733800" y="1366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10740</xdr:rowOff>
    </xdr:from>
    <xdr:to>
      <xdr:col>15</xdr:col>
      <xdr:colOff>133350</xdr:colOff>
      <xdr:row>81</xdr:row>
      <xdr:rowOff>112340</xdr:rowOff>
    </xdr:to>
    <xdr:sp macro="" textlink="">
      <xdr:nvSpPr>
        <xdr:cNvPr id="210" name="楕円 209"/>
        <xdr:cNvSpPr/>
      </xdr:nvSpPr>
      <xdr:spPr>
        <a:xfrm>
          <a:off x="3175000" y="138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122517</xdr:rowOff>
    </xdr:from>
    <xdr:ext cx="762000" cy="259045"/>
    <xdr:sp macro="" textlink="">
      <xdr:nvSpPr>
        <xdr:cNvPr id="211" name="テキスト ボックス 210"/>
        <xdr:cNvSpPr txBox="1"/>
      </xdr:nvSpPr>
      <xdr:spPr>
        <a:xfrm>
          <a:off x="2844800" y="1366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7688</xdr:rowOff>
    </xdr:from>
    <xdr:to>
      <xdr:col>11</xdr:col>
      <xdr:colOff>82550</xdr:colOff>
      <xdr:row>81</xdr:row>
      <xdr:rowOff>109288</xdr:rowOff>
    </xdr:to>
    <xdr:sp macro="" textlink="">
      <xdr:nvSpPr>
        <xdr:cNvPr id="212" name="楕円 211"/>
        <xdr:cNvSpPr/>
      </xdr:nvSpPr>
      <xdr:spPr>
        <a:xfrm>
          <a:off x="2286000" y="138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119465</xdr:rowOff>
    </xdr:from>
    <xdr:ext cx="762000" cy="259045"/>
    <xdr:sp macro="" textlink="">
      <xdr:nvSpPr>
        <xdr:cNvPr id="213" name="テキスト ボックス 212"/>
        <xdr:cNvSpPr txBox="1"/>
      </xdr:nvSpPr>
      <xdr:spPr>
        <a:xfrm>
          <a:off x="1955800" y="13664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165100</xdr:rowOff>
    </xdr:from>
    <xdr:to>
      <xdr:col>7</xdr:col>
      <xdr:colOff>31750</xdr:colOff>
      <xdr:row>81</xdr:row>
      <xdr:rowOff>95250</xdr:rowOff>
    </xdr:to>
    <xdr:sp macro="" textlink="">
      <xdr:nvSpPr>
        <xdr:cNvPr id="214" name="楕円 213"/>
        <xdr:cNvSpPr/>
      </xdr:nvSpPr>
      <xdr:spPr>
        <a:xfrm>
          <a:off x="13970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105427</xdr:rowOff>
    </xdr:from>
    <xdr:ext cx="762000" cy="259045"/>
    <xdr:sp macro="" textlink="">
      <xdr:nvSpPr>
        <xdr:cNvPr id="215" name="テキスト ボックス 214"/>
        <xdr:cNvSpPr txBox="1"/>
      </xdr:nvSpPr>
      <xdr:spPr>
        <a:xfrm>
          <a:off x="1066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類似団体とほぼ同水準を保っています。今後も人事考課制度に基づく能力・業績に応じた昇給・昇格管理を継続して行い、国の水準と均衡を図るよう適正な給与管理に努めます。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4" name="直線コネクタ 243"/>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5"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46" name="直線コネクタ 245"/>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47"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48" name="直線コネクタ 247"/>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119945</xdr:rowOff>
    </xdr:from>
    <xdr:to>
      <xdr:col>81</xdr:col>
      <xdr:colOff>44450</xdr:colOff>
      <xdr:row>83</xdr:row>
      <xdr:rowOff>133350</xdr:rowOff>
    </xdr:to>
    <xdr:cxnSp macro="">
      <xdr:nvCxnSpPr>
        <xdr:cNvPr id="249" name="直線コネクタ 248"/>
        <xdr:cNvCxnSpPr/>
      </xdr:nvCxnSpPr>
      <xdr:spPr>
        <a:xfrm flipV="1">
          <a:off x="16179800" y="143502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0"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1" name="フローチャート: 判断 250"/>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133350</xdr:rowOff>
    </xdr:to>
    <xdr:cxnSp macro="">
      <xdr:nvCxnSpPr>
        <xdr:cNvPr id="252" name="直線コネクタ 251"/>
        <xdr:cNvCxnSpPr/>
      </xdr:nvCxnSpPr>
      <xdr:spPr>
        <a:xfrm>
          <a:off x="15290800" y="143234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3" name="フローチャート: 判断 252"/>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4" name="テキスト ボックス 253"/>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66322</xdr:rowOff>
    </xdr:from>
    <xdr:to>
      <xdr:col>72</xdr:col>
      <xdr:colOff>203200</xdr:colOff>
      <xdr:row>83</xdr:row>
      <xdr:rowOff>93134</xdr:rowOff>
    </xdr:to>
    <xdr:cxnSp macro="">
      <xdr:nvCxnSpPr>
        <xdr:cNvPr id="255" name="直線コネクタ 254"/>
        <xdr:cNvCxnSpPr/>
      </xdr:nvCxnSpPr>
      <xdr:spPr>
        <a:xfrm>
          <a:off x="14401800" y="142966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56" name="フローチャート: 判断 255"/>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57" name="テキスト ボックス 256"/>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66322</xdr:rowOff>
    </xdr:from>
    <xdr:to>
      <xdr:col>68</xdr:col>
      <xdr:colOff>152400</xdr:colOff>
      <xdr:row>84</xdr:row>
      <xdr:rowOff>15522</xdr:rowOff>
    </xdr:to>
    <xdr:cxnSp macro="">
      <xdr:nvCxnSpPr>
        <xdr:cNvPr id="258" name="直線コネクタ 257"/>
        <xdr:cNvCxnSpPr/>
      </xdr:nvCxnSpPr>
      <xdr:spPr>
        <a:xfrm flipV="1">
          <a:off x="13512800" y="142966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59" name="フローチャート: 判断 258"/>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0" name="テキスト ボックス 259"/>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1" name="フローチャート: 判断 260"/>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2" name="テキスト ボックス 261"/>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69145</xdr:rowOff>
    </xdr:from>
    <xdr:to>
      <xdr:col>81</xdr:col>
      <xdr:colOff>95250</xdr:colOff>
      <xdr:row>83</xdr:row>
      <xdr:rowOff>170745</xdr:rowOff>
    </xdr:to>
    <xdr:sp macro="" textlink="">
      <xdr:nvSpPr>
        <xdr:cNvPr id="268" name="楕円 267"/>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85672</xdr:rowOff>
    </xdr:from>
    <xdr:ext cx="762000" cy="259045"/>
    <xdr:sp macro="" textlink="">
      <xdr:nvSpPr>
        <xdr:cNvPr id="269" name="給与水準   （国との比較）該当値テキスト"/>
        <xdr:cNvSpPr txBox="1"/>
      </xdr:nvSpPr>
      <xdr:spPr>
        <a:xfrm>
          <a:off x="171069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0" name="楕円 269"/>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1" name="テキスト ボックス 270"/>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72" name="楕円 271"/>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73" name="テキスト ボックス 272"/>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15522</xdr:rowOff>
    </xdr:from>
    <xdr:to>
      <xdr:col>68</xdr:col>
      <xdr:colOff>203200</xdr:colOff>
      <xdr:row>83</xdr:row>
      <xdr:rowOff>117122</xdr:rowOff>
    </xdr:to>
    <xdr:sp macro="" textlink="">
      <xdr:nvSpPr>
        <xdr:cNvPr id="274" name="楕円 273"/>
        <xdr:cNvSpPr/>
      </xdr:nvSpPr>
      <xdr:spPr>
        <a:xfrm>
          <a:off x="14351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127299</xdr:rowOff>
    </xdr:from>
    <xdr:ext cx="762000" cy="259045"/>
    <xdr:sp macro="" textlink="">
      <xdr:nvSpPr>
        <xdr:cNvPr id="275" name="テキスト ボックス 274"/>
        <xdr:cNvSpPr txBox="1"/>
      </xdr:nvSpPr>
      <xdr:spPr>
        <a:xfrm>
          <a:off x="14020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6" name="楕円 275"/>
        <xdr:cNvSpPr/>
      </xdr:nvSpPr>
      <xdr:spPr>
        <a:xfrm>
          <a:off x="13462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77" name="テキスト ボックス 276"/>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類似団体、全国平均と比較し、いずれも非常に低い水準を保っています。今後も「可児市定員適正化計画」に基づき、適正な職員の定数管理をしていきます。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07" name="直線コネクタ 306"/>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08"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09" name="直線コネクタ 308"/>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0"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1" name="直線コネクタ 310"/>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17886</xdr:rowOff>
    </xdr:from>
    <xdr:to>
      <xdr:col>81</xdr:col>
      <xdr:colOff>44450</xdr:colOff>
      <xdr:row>59</xdr:row>
      <xdr:rowOff>25929</xdr:rowOff>
    </xdr:to>
    <xdr:cxnSp macro="">
      <xdr:nvCxnSpPr>
        <xdr:cNvPr id="312" name="直線コネクタ 311"/>
        <xdr:cNvCxnSpPr/>
      </xdr:nvCxnSpPr>
      <xdr:spPr>
        <a:xfrm flipV="1">
          <a:off x="16179800" y="1013343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3"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4" name="フローチャート: 判断 313"/>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25929</xdr:rowOff>
    </xdr:from>
    <xdr:to>
      <xdr:col>77</xdr:col>
      <xdr:colOff>44450</xdr:colOff>
      <xdr:row>59</xdr:row>
      <xdr:rowOff>33972</xdr:rowOff>
    </xdr:to>
    <xdr:cxnSp macro="">
      <xdr:nvCxnSpPr>
        <xdr:cNvPr id="315" name="直線コネクタ 314"/>
        <xdr:cNvCxnSpPr/>
      </xdr:nvCxnSpPr>
      <xdr:spPr>
        <a:xfrm flipV="1">
          <a:off x="15290800" y="1014147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16" name="フローチャート: 判断 315"/>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17" name="テキスト ボックス 316"/>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27940</xdr:rowOff>
    </xdr:from>
    <xdr:to>
      <xdr:col>72</xdr:col>
      <xdr:colOff>203200</xdr:colOff>
      <xdr:row>59</xdr:row>
      <xdr:rowOff>33972</xdr:rowOff>
    </xdr:to>
    <xdr:cxnSp macro="">
      <xdr:nvCxnSpPr>
        <xdr:cNvPr id="318" name="直線コネクタ 317"/>
        <xdr:cNvCxnSpPr/>
      </xdr:nvCxnSpPr>
      <xdr:spPr>
        <a:xfrm>
          <a:off x="14401800" y="101434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19" name="フローチャート: 判断 318"/>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0" name="テキスト ボックス 319"/>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19896</xdr:rowOff>
    </xdr:from>
    <xdr:to>
      <xdr:col>68</xdr:col>
      <xdr:colOff>152400</xdr:colOff>
      <xdr:row>59</xdr:row>
      <xdr:rowOff>27940</xdr:rowOff>
    </xdr:to>
    <xdr:cxnSp macro="">
      <xdr:nvCxnSpPr>
        <xdr:cNvPr id="321" name="直線コネクタ 320"/>
        <xdr:cNvCxnSpPr/>
      </xdr:nvCxnSpPr>
      <xdr:spPr>
        <a:xfrm>
          <a:off x="13512800" y="101354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2" name="フローチャート: 判断 321"/>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3" name="テキスト ボックス 322"/>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4" name="フローチャート: 判断 323"/>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5" name="テキスト ボックス 324"/>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138536</xdr:rowOff>
    </xdr:from>
    <xdr:to>
      <xdr:col>81</xdr:col>
      <xdr:colOff>95250</xdr:colOff>
      <xdr:row>59</xdr:row>
      <xdr:rowOff>68686</xdr:rowOff>
    </xdr:to>
    <xdr:sp macro="" textlink="">
      <xdr:nvSpPr>
        <xdr:cNvPr id="331" name="楕円 330"/>
        <xdr:cNvSpPr/>
      </xdr:nvSpPr>
      <xdr:spPr>
        <a:xfrm>
          <a:off x="16967200" y="100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59813</xdr:rowOff>
    </xdr:from>
    <xdr:ext cx="762000" cy="259045"/>
    <xdr:sp macro="" textlink="">
      <xdr:nvSpPr>
        <xdr:cNvPr id="332" name="定員管理の状況該当値テキスト"/>
        <xdr:cNvSpPr txBox="1"/>
      </xdr:nvSpPr>
      <xdr:spPr>
        <a:xfrm>
          <a:off x="17106900" y="1000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146579</xdr:rowOff>
    </xdr:from>
    <xdr:to>
      <xdr:col>77</xdr:col>
      <xdr:colOff>95250</xdr:colOff>
      <xdr:row>59</xdr:row>
      <xdr:rowOff>76729</xdr:rowOff>
    </xdr:to>
    <xdr:sp macro="" textlink="">
      <xdr:nvSpPr>
        <xdr:cNvPr id="333" name="楕円 332"/>
        <xdr:cNvSpPr/>
      </xdr:nvSpPr>
      <xdr:spPr>
        <a:xfrm>
          <a:off x="16129000" y="100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86906</xdr:rowOff>
    </xdr:from>
    <xdr:ext cx="736600" cy="259045"/>
    <xdr:sp macro="" textlink="">
      <xdr:nvSpPr>
        <xdr:cNvPr id="334" name="テキスト ボックス 333"/>
        <xdr:cNvSpPr txBox="1"/>
      </xdr:nvSpPr>
      <xdr:spPr>
        <a:xfrm>
          <a:off x="15798800" y="9859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154622</xdr:rowOff>
    </xdr:from>
    <xdr:to>
      <xdr:col>73</xdr:col>
      <xdr:colOff>44450</xdr:colOff>
      <xdr:row>59</xdr:row>
      <xdr:rowOff>84772</xdr:rowOff>
    </xdr:to>
    <xdr:sp macro="" textlink="">
      <xdr:nvSpPr>
        <xdr:cNvPr id="335" name="楕円 334"/>
        <xdr:cNvSpPr/>
      </xdr:nvSpPr>
      <xdr:spPr>
        <a:xfrm>
          <a:off x="15240000" y="100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94949</xdr:rowOff>
    </xdr:from>
    <xdr:ext cx="762000" cy="259045"/>
    <xdr:sp macro="" textlink="">
      <xdr:nvSpPr>
        <xdr:cNvPr id="336" name="テキスト ボックス 335"/>
        <xdr:cNvSpPr txBox="1"/>
      </xdr:nvSpPr>
      <xdr:spPr>
        <a:xfrm>
          <a:off x="14909800" y="986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148590</xdr:rowOff>
    </xdr:from>
    <xdr:to>
      <xdr:col>68</xdr:col>
      <xdr:colOff>203200</xdr:colOff>
      <xdr:row>59</xdr:row>
      <xdr:rowOff>78740</xdr:rowOff>
    </xdr:to>
    <xdr:sp macro="" textlink="">
      <xdr:nvSpPr>
        <xdr:cNvPr id="337" name="楕円 336"/>
        <xdr:cNvSpPr/>
      </xdr:nvSpPr>
      <xdr:spPr>
        <a:xfrm>
          <a:off x="14351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88917</xdr:rowOff>
    </xdr:from>
    <xdr:ext cx="762000" cy="259045"/>
    <xdr:sp macro="" textlink="">
      <xdr:nvSpPr>
        <xdr:cNvPr id="338" name="テキスト ボックス 337"/>
        <xdr:cNvSpPr txBox="1"/>
      </xdr:nvSpPr>
      <xdr:spPr>
        <a:xfrm>
          <a:off x="14020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140546</xdr:rowOff>
    </xdr:from>
    <xdr:to>
      <xdr:col>64</xdr:col>
      <xdr:colOff>152400</xdr:colOff>
      <xdr:row>59</xdr:row>
      <xdr:rowOff>70696</xdr:rowOff>
    </xdr:to>
    <xdr:sp macro="" textlink="">
      <xdr:nvSpPr>
        <xdr:cNvPr id="339" name="楕円 338"/>
        <xdr:cNvSpPr/>
      </xdr:nvSpPr>
      <xdr:spPr>
        <a:xfrm>
          <a:off x="13462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80873</xdr:rowOff>
    </xdr:from>
    <xdr:ext cx="762000" cy="259045"/>
    <xdr:sp macro="" textlink="">
      <xdr:nvSpPr>
        <xdr:cNvPr id="340" name="テキスト ボックス 339"/>
        <xdr:cNvSpPr txBox="1"/>
      </xdr:nvSpPr>
      <xdr:spPr>
        <a:xfrm>
          <a:off x="13131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一部事務組合の公債費負担金が増加したものの、公債費に準ずる債務負担行為に係る給食センター建設費の皆減や標準税収入額等の増加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し、類似団体と比較して良好な数値を維持しています。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4" name="テキスト ボックス 36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67" name="直線コネクタ 366"/>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68"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69" name="直線コネクタ 368"/>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0"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1" name="直線コネクタ 370"/>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146812</xdr:rowOff>
    </xdr:from>
    <xdr:to>
      <xdr:col>81</xdr:col>
      <xdr:colOff>44450</xdr:colOff>
      <xdr:row>36</xdr:row>
      <xdr:rowOff>156464</xdr:rowOff>
    </xdr:to>
    <xdr:cxnSp macro="">
      <xdr:nvCxnSpPr>
        <xdr:cNvPr id="372" name="直線コネクタ 371"/>
        <xdr:cNvCxnSpPr/>
      </xdr:nvCxnSpPr>
      <xdr:spPr>
        <a:xfrm flipV="1">
          <a:off x="16179800" y="63190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3"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4" name="フローチャート: 判断 373"/>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127508</xdr:rowOff>
    </xdr:from>
    <xdr:to>
      <xdr:col>77</xdr:col>
      <xdr:colOff>44450</xdr:colOff>
      <xdr:row>36</xdr:row>
      <xdr:rowOff>156464</xdr:rowOff>
    </xdr:to>
    <xdr:cxnSp macro="">
      <xdr:nvCxnSpPr>
        <xdr:cNvPr id="375" name="直線コネクタ 374"/>
        <xdr:cNvCxnSpPr/>
      </xdr:nvCxnSpPr>
      <xdr:spPr>
        <a:xfrm>
          <a:off x="15290800" y="62997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76" name="フローチャート: 判断 375"/>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77" name="テキスト ボックス 376"/>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98552</xdr:rowOff>
    </xdr:from>
    <xdr:to>
      <xdr:col>72</xdr:col>
      <xdr:colOff>203200</xdr:colOff>
      <xdr:row>36</xdr:row>
      <xdr:rowOff>127508</xdr:rowOff>
    </xdr:to>
    <xdr:cxnSp macro="">
      <xdr:nvCxnSpPr>
        <xdr:cNvPr id="378" name="直線コネクタ 377"/>
        <xdr:cNvCxnSpPr/>
      </xdr:nvCxnSpPr>
      <xdr:spPr>
        <a:xfrm>
          <a:off x="14401800" y="62707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79" name="フローチャート: 判断 378"/>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0" name="テキスト ボックス 379"/>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40640</xdr:rowOff>
    </xdr:from>
    <xdr:to>
      <xdr:col>68</xdr:col>
      <xdr:colOff>152400</xdr:colOff>
      <xdr:row>36</xdr:row>
      <xdr:rowOff>98552</xdr:rowOff>
    </xdr:to>
    <xdr:cxnSp macro="">
      <xdr:nvCxnSpPr>
        <xdr:cNvPr id="381" name="直線コネクタ 380"/>
        <xdr:cNvCxnSpPr/>
      </xdr:nvCxnSpPr>
      <xdr:spPr>
        <a:xfrm>
          <a:off x="13512800" y="62128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2" name="フローチャート: 判断 381"/>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3" name="テキスト ボックス 382"/>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4" name="フローチャート: 判断 383"/>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5" name="テキスト ボックス 384"/>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96012</xdr:rowOff>
    </xdr:from>
    <xdr:to>
      <xdr:col>81</xdr:col>
      <xdr:colOff>95250</xdr:colOff>
      <xdr:row>37</xdr:row>
      <xdr:rowOff>26162</xdr:rowOff>
    </xdr:to>
    <xdr:sp macro="" textlink="">
      <xdr:nvSpPr>
        <xdr:cNvPr id="391" name="楕円 390"/>
        <xdr:cNvSpPr/>
      </xdr:nvSpPr>
      <xdr:spPr>
        <a:xfrm>
          <a:off x="169672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112539</xdr:rowOff>
    </xdr:from>
    <xdr:ext cx="762000" cy="259045"/>
    <xdr:sp macro="" textlink="">
      <xdr:nvSpPr>
        <xdr:cNvPr id="392" name="公債費負担の状況該当値テキスト"/>
        <xdr:cNvSpPr txBox="1"/>
      </xdr:nvSpPr>
      <xdr:spPr>
        <a:xfrm>
          <a:off x="171069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105664</xdr:rowOff>
    </xdr:from>
    <xdr:to>
      <xdr:col>77</xdr:col>
      <xdr:colOff>95250</xdr:colOff>
      <xdr:row>37</xdr:row>
      <xdr:rowOff>35814</xdr:rowOff>
    </xdr:to>
    <xdr:sp macro="" textlink="">
      <xdr:nvSpPr>
        <xdr:cNvPr id="393" name="楕円 392"/>
        <xdr:cNvSpPr/>
      </xdr:nvSpPr>
      <xdr:spPr>
        <a:xfrm>
          <a:off x="16129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45991</xdr:rowOff>
    </xdr:from>
    <xdr:ext cx="736600" cy="259045"/>
    <xdr:sp macro="" textlink="">
      <xdr:nvSpPr>
        <xdr:cNvPr id="394" name="テキスト ボックス 393"/>
        <xdr:cNvSpPr txBox="1"/>
      </xdr:nvSpPr>
      <xdr:spPr>
        <a:xfrm>
          <a:off x="15798800" y="604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76708</xdr:rowOff>
    </xdr:from>
    <xdr:to>
      <xdr:col>73</xdr:col>
      <xdr:colOff>44450</xdr:colOff>
      <xdr:row>37</xdr:row>
      <xdr:rowOff>6858</xdr:rowOff>
    </xdr:to>
    <xdr:sp macro="" textlink="">
      <xdr:nvSpPr>
        <xdr:cNvPr id="395" name="楕円 394"/>
        <xdr:cNvSpPr/>
      </xdr:nvSpPr>
      <xdr:spPr>
        <a:xfrm>
          <a:off x="152400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17035</xdr:rowOff>
    </xdr:from>
    <xdr:ext cx="762000" cy="259045"/>
    <xdr:sp macro="" textlink="">
      <xdr:nvSpPr>
        <xdr:cNvPr id="396" name="テキスト ボックス 395"/>
        <xdr:cNvSpPr txBox="1"/>
      </xdr:nvSpPr>
      <xdr:spPr>
        <a:xfrm>
          <a:off x="14909800" y="601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47752</xdr:rowOff>
    </xdr:from>
    <xdr:to>
      <xdr:col>68</xdr:col>
      <xdr:colOff>203200</xdr:colOff>
      <xdr:row>36</xdr:row>
      <xdr:rowOff>149352</xdr:rowOff>
    </xdr:to>
    <xdr:sp macro="" textlink="">
      <xdr:nvSpPr>
        <xdr:cNvPr id="397" name="楕円 396"/>
        <xdr:cNvSpPr/>
      </xdr:nvSpPr>
      <xdr:spPr>
        <a:xfrm>
          <a:off x="143510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159529</xdr:rowOff>
    </xdr:from>
    <xdr:ext cx="762000" cy="259045"/>
    <xdr:sp macro="" textlink="">
      <xdr:nvSpPr>
        <xdr:cNvPr id="398" name="テキスト ボックス 397"/>
        <xdr:cNvSpPr txBox="1"/>
      </xdr:nvSpPr>
      <xdr:spPr>
        <a:xfrm>
          <a:off x="14020800" y="598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161290</xdr:rowOff>
    </xdr:from>
    <xdr:to>
      <xdr:col>64</xdr:col>
      <xdr:colOff>152400</xdr:colOff>
      <xdr:row>36</xdr:row>
      <xdr:rowOff>91440</xdr:rowOff>
    </xdr:to>
    <xdr:sp macro="" textlink="">
      <xdr:nvSpPr>
        <xdr:cNvPr id="399" name="楕円 398"/>
        <xdr:cNvSpPr/>
      </xdr:nvSpPr>
      <xdr:spPr>
        <a:xfrm>
          <a:off x="13462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101617</xdr:rowOff>
    </xdr:from>
    <xdr:ext cx="762000" cy="259045"/>
    <xdr:sp macro="" textlink="">
      <xdr:nvSpPr>
        <xdr:cNvPr id="400" name="テキスト ボックス 399"/>
        <xdr:cNvSpPr txBox="1"/>
      </xdr:nvSpPr>
      <xdr:spPr>
        <a:xfrm>
          <a:off x="13131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引き続き、比率は算定されていません。地方債現在高や公営企業債等繰入見込額などの将来負担額に対して、基金等の充当可能財源が上回っているためです。今後も、景気動向や将来世代との負担の平準化という地方債の役割を勘案した地方債発行額の管理とともに、計画的な基金の管理により、将来への負担の軽減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29" name="直線コネクタ 428"/>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0"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1" name="直線コネクタ 430"/>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4"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5" name="フローチャート: 判断 434"/>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36" name="フローチャート: 判断 435"/>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37" name="テキスト ボックス 436"/>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38" name="フローチャート: 判断 437"/>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39" name="テキスト ボックス 438"/>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0" name="フローチャート: 判断 439"/>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1" name="テキスト ボックス 440"/>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2" name="フローチャート: 判断 441"/>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3" name="テキスト ボックス 442"/>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101,557
93,716
87.57
47,436,865
45,390,341
1,514,302
19,821,940
23,050,866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の経常収支比率は、ごみ処理や消防業務を一部事務組合で行っていることや、人口に対する職員数が少ない等の要因により、類似団体平均と比較して低水準であり、良好な状態を維持しています。今後も「可児市定員適正化計画」に基づき、職員数を適正に管理していき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96520</xdr:rowOff>
    </xdr:from>
    <xdr:to>
      <xdr:col>24</xdr:col>
      <xdr:colOff>25400</xdr:colOff>
      <xdr:row>42</xdr:row>
      <xdr:rowOff>20320</xdr:rowOff>
    </xdr:to>
    <xdr:cxnSp macro="">
      <xdr:nvCxnSpPr>
        <xdr:cNvPr id="61" name="直線コネクタ 60"/>
        <xdr:cNvCxnSpPr/>
      </xdr:nvCxnSpPr>
      <xdr:spPr>
        <a:xfrm flipV="1">
          <a:off x="4826000" y="59258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20320</xdr:rowOff>
    </xdr:from>
    <xdr:to>
      <xdr:col>24</xdr:col>
      <xdr:colOff>114300</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11447</xdr:rowOff>
    </xdr:from>
    <xdr:ext cx="762000" cy="259045"/>
    <xdr:sp macro="" textlink="">
      <xdr:nvSpPr>
        <xdr:cNvPr id="64" name="人件費最大値テキスト"/>
        <xdr:cNvSpPr txBox="1"/>
      </xdr:nvSpPr>
      <xdr:spPr>
        <a:xfrm>
          <a:off x="4914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96520</xdr:rowOff>
    </xdr:from>
    <xdr:to>
      <xdr:col>24</xdr:col>
      <xdr:colOff>114300</xdr:colOff>
      <xdr:row>34</xdr:row>
      <xdr:rowOff>96520</xdr:rowOff>
    </xdr:to>
    <xdr:cxnSp macro="">
      <xdr:nvCxnSpPr>
        <xdr:cNvPr id="65" name="直線コネクタ 64"/>
        <xdr:cNvCxnSpPr/>
      </xdr:nvCxnSpPr>
      <xdr:spPr>
        <a:xfrm>
          <a:off x="4737100" y="592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34</xdr:row>
      <xdr:rowOff>96520</xdr:rowOff>
    </xdr:to>
    <xdr:cxnSp macro="">
      <xdr:nvCxnSpPr>
        <xdr:cNvPr id="66" name="直線コネクタ 65"/>
        <xdr:cNvCxnSpPr/>
      </xdr:nvCxnSpPr>
      <xdr:spPr>
        <a:xfrm>
          <a:off x="3987800" y="5918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34</xdr:row>
      <xdr:rowOff>104140</xdr:rowOff>
    </xdr:to>
    <xdr:cxnSp macro="">
      <xdr:nvCxnSpPr>
        <xdr:cNvPr id="69" name="直線コネクタ 68"/>
        <xdr:cNvCxnSpPr/>
      </xdr:nvCxnSpPr>
      <xdr:spPr>
        <a:xfrm flipV="1">
          <a:off x="3098800" y="591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34</xdr:row>
      <xdr:rowOff>119380</xdr:rowOff>
    </xdr:to>
    <xdr:cxnSp macro="">
      <xdr:nvCxnSpPr>
        <xdr:cNvPr id="72" name="直線コネクタ 71"/>
        <xdr:cNvCxnSpPr/>
      </xdr:nvCxnSpPr>
      <xdr:spPr>
        <a:xfrm flipV="1">
          <a:off x="2209800" y="593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73660</xdr:rowOff>
    </xdr:from>
    <xdr:to>
      <xdr:col>11</xdr:col>
      <xdr:colOff>9525</xdr:colOff>
      <xdr:row>34</xdr:row>
      <xdr:rowOff>119380</xdr:rowOff>
    </xdr:to>
    <xdr:cxnSp macro="">
      <xdr:nvCxnSpPr>
        <xdr:cNvPr id="75" name="直線コネクタ 74"/>
        <xdr:cNvCxnSpPr/>
      </xdr:nvCxnSpPr>
      <xdr:spPr>
        <a:xfrm>
          <a:off x="1320800" y="5902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45720</xdr:rowOff>
    </xdr:from>
    <xdr:to>
      <xdr:col>24</xdr:col>
      <xdr:colOff>76200</xdr:colOff>
      <xdr:row>34</xdr:row>
      <xdr:rowOff>147320</xdr:rowOff>
    </xdr:to>
    <xdr:sp macro="" textlink="">
      <xdr:nvSpPr>
        <xdr:cNvPr id="85" name="楕円 84"/>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125747</xdr:rowOff>
    </xdr:from>
    <xdr:ext cx="762000" cy="259045"/>
    <xdr:sp macro="" textlink="">
      <xdr:nvSpPr>
        <xdr:cNvPr id="86" name="人件費該当値テキスト"/>
        <xdr:cNvSpPr txBox="1"/>
      </xdr:nvSpPr>
      <xdr:spPr>
        <a:xfrm>
          <a:off x="4914900" y="578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8" name="テキスト ボックス 87"/>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53340</xdr:rowOff>
    </xdr:from>
    <xdr:to>
      <xdr:col>15</xdr:col>
      <xdr:colOff>149225</xdr:colOff>
      <xdr:row>34</xdr:row>
      <xdr:rowOff>154940</xdr:rowOff>
    </xdr:to>
    <xdr:sp macro="" textlink="">
      <xdr:nvSpPr>
        <xdr:cNvPr id="89" name="楕円 88"/>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165117</xdr:rowOff>
    </xdr:from>
    <xdr:ext cx="762000" cy="259045"/>
    <xdr:sp macro="" textlink="">
      <xdr:nvSpPr>
        <xdr:cNvPr id="90" name="テキスト ボックス 89"/>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22860</xdr:rowOff>
    </xdr:from>
    <xdr:to>
      <xdr:col>6</xdr:col>
      <xdr:colOff>171450</xdr:colOff>
      <xdr:row>34</xdr:row>
      <xdr:rowOff>124460</xdr:rowOff>
    </xdr:to>
    <xdr:sp macro="" textlink="">
      <xdr:nvSpPr>
        <xdr:cNvPr id="93" name="楕円 92"/>
        <xdr:cNvSpPr/>
      </xdr:nvSpPr>
      <xdr:spPr>
        <a:xfrm>
          <a:off x="1270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134637</xdr:rowOff>
    </xdr:from>
    <xdr:ext cx="762000" cy="259045"/>
    <xdr:sp macro="" textlink="">
      <xdr:nvSpPr>
        <xdr:cNvPr id="94" name="テキスト ボックス 93"/>
        <xdr:cNvSpPr txBox="1"/>
      </xdr:nvSpPr>
      <xdr:spPr>
        <a:xfrm>
          <a:off x="939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物件費の経常収支比率は、前年から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となりましたが、依然として類似団体平均を上回っています。今後も引き続き、維持関係経費や事務経費等の見直しを図り、抑制に努めます。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2" name="直線コネクタ 121"/>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58420</xdr:rowOff>
    </xdr:to>
    <xdr:cxnSp macro="">
      <xdr:nvCxnSpPr>
        <xdr:cNvPr id="127" name="直線コネクタ 126"/>
        <xdr:cNvCxnSpPr/>
      </xdr:nvCxnSpPr>
      <xdr:spPr>
        <a:xfrm flipV="1">
          <a:off x="15671800" y="3075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8"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9" name="フローチャート: 判断 128"/>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58420</xdr:rowOff>
    </xdr:to>
    <xdr:cxnSp macro="">
      <xdr:nvCxnSpPr>
        <xdr:cNvPr id="130" name="直線コネクタ 129"/>
        <xdr:cNvCxnSpPr/>
      </xdr:nvCxnSpPr>
      <xdr:spPr>
        <a:xfrm>
          <a:off x="14782800" y="3121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1" name="フローチャート: 判断 130"/>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2" name="テキスト ボックス 131"/>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35560</xdr:rowOff>
    </xdr:to>
    <xdr:cxnSp macro="">
      <xdr:nvCxnSpPr>
        <xdr:cNvPr id="133" name="直線コネクタ 132"/>
        <xdr:cNvCxnSpPr/>
      </xdr:nvCxnSpPr>
      <xdr:spPr>
        <a:xfrm>
          <a:off x="13893800" y="3121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4" name="フローチャート: 判断 133"/>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5" name="テキスト ボックス 134"/>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130810</xdr:rowOff>
    </xdr:from>
    <xdr:to>
      <xdr:col>69</xdr:col>
      <xdr:colOff>92075</xdr:colOff>
      <xdr:row>18</xdr:row>
      <xdr:rowOff>35560</xdr:rowOff>
    </xdr:to>
    <xdr:cxnSp macro="">
      <xdr:nvCxnSpPr>
        <xdr:cNvPr id="136" name="直線コネクタ 135"/>
        <xdr:cNvCxnSpPr/>
      </xdr:nvCxnSpPr>
      <xdr:spPr>
        <a:xfrm>
          <a:off x="13004800" y="3045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7" name="フローチャート: 判断 136"/>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8" name="テキスト ボックス 137"/>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9" name="フローチャート: 判断 138"/>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40" name="テキスト ボックス 139"/>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6" name="楕円 145"/>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7"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xdr:rowOff>
    </xdr:from>
    <xdr:to>
      <xdr:col>78</xdr:col>
      <xdr:colOff>120650</xdr:colOff>
      <xdr:row>18</xdr:row>
      <xdr:rowOff>109220</xdr:rowOff>
    </xdr:to>
    <xdr:sp macro="" textlink="">
      <xdr:nvSpPr>
        <xdr:cNvPr id="148" name="楕円 147"/>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93997</xdr:rowOff>
    </xdr:from>
    <xdr:ext cx="736600" cy="259045"/>
    <xdr:sp macro="" textlink="">
      <xdr:nvSpPr>
        <xdr:cNvPr id="149" name="テキスト ボックス 148"/>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50" name="楕円 149"/>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51" name="テキスト ボックス 150"/>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2" name="楕円 151"/>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3" name="テキスト ボックス 152"/>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4" name="楕円 153"/>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20337</xdr:rowOff>
    </xdr:from>
    <xdr:ext cx="762000" cy="259045"/>
    <xdr:sp macro="" textlink="">
      <xdr:nvSpPr>
        <xdr:cNvPr id="155" name="テキスト ボックス 154"/>
        <xdr:cNvSpPr txBox="1"/>
      </xdr:nvSpPr>
      <xdr:spPr>
        <a:xfrm>
          <a:off x="12623800" y="27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扶助費の経常収支比率は、依然として類似団体平均を上回っています。扶助費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しました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が、扶助費全体の決算額は増加しております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の増加の要因として、自立支援給付費や幼保無償化に伴う施設等利用費の増加が挙げられます。今後も保育給付費の増加や少子高齢化の進行による扶助費の増加は避けられない状況が続きますが、資格審査等の適正化や各種手当の見直しを進め、上昇傾向に歯止めをかけるよう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5" name="直線コネクタ 184"/>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8"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9" name="直線コネクタ 188"/>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99785</xdr:rowOff>
    </xdr:to>
    <xdr:cxnSp macro="">
      <xdr:nvCxnSpPr>
        <xdr:cNvPr id="190" name="直線コネクタ 189"/>
        <xdr:cNvCxnSpPr/>
      </xdr:nvCxnSpPr>
      <xdr:spPr>
        <a:xfrm flipV="1">
          <a:off x="3987800" y="96247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2" name="フローチャート: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99785</xdr:rowOff>
    </xdr:to>
    <xdr:cxnSp macro="">
      <xdr:nvCxnSpPr>
        <xdr:cNvPr id="193" name="直線コネクタ 192"/>
        <xdr:cNvCxnSpPr/>
      </xdr:nvCxnSpPr>
      <xdr:spPr>
        <a:xfrm>
          <a:off x="3098800" y="9603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4" name="フローチャート: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34472</xdr:rowOff>
    </xdr:to>
    <xdr:cxnSp macro="">
      <xdr:nvCxnSpPr>
        <xdr:cNvPr id="196" name="直線コネクタ 195"/>
        <xdr:cNvCxnSpPr/>
      </xdr:nvCxnSpPr>
      <xdr:spPr>
        <a:xfrm flipV="1">
          <a:off x="2209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34472</xdr:rowOff>
    </xdr:to>
    <xdr:cxnSp macro="">
      <xdr:nvCxnSpPr>
        <xdr:cNvPr id="199" name="直線コネクタ 198"/>
        <xdr:cNvCxnSpPr/>
      </xdr:nvCxnSpPr>
      <xdr:spPr>
        <a:xfrm>
          <a:off x="1320800" y="9537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200" name="フローチャート: 判断 199"/>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01" name="テキスト ボックス 200"/>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9" name="楕円 208"/>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116312</xdr:rowOff>
    </xdr:from>
    <xdr:ext cx="762000" cy="259045"/>
    <xdr:sp macro="" textlink="">
      <xdr:nvSpPr>
        <xdr:cNvPr id="210" name="扶助費該当値テキスト"/>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11" name="楕円 210"/>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212" name="テキスト ボックス 211"/>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122465</xdr:rowOff>
    </xdr:from>
    <xdr:to>
      <xdr:col>15</xdr:col>
      <xdr:colOff>149225</xdr:colOff>
      <xdr:row>56</xdr:row>
      <xdr:rowOff>52615</xdr:rowOff>
    </xdr:to>
    <xdr:sp macro="" textlink="">
      <xdr:nvSpPr>
        <xdr:cNvPr id="213" name="楕円 212"/>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37392</xdr:rowOff>
    </xdr:from>
    <xdr:ext cx="762000" cy="259045"/>
    <xdr:sp macro="" textlink="">
      <xdr:nvSpPr>
        <xdr:cNvPr id="214" name="テキスト ボックス 213"/>
        <xdr:cNvSpPr txBox="1"/>
      </xdr:nvSpPr>
      <xdr:spPr>
        <a:xfrm>
          <a:off x="2717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15" name="楕円 214"/>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216" name="テキスト ボックス 215"/>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8" name="テキスト ボックス 217"/>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の経常収支比率については、被保険者数の増加に伴い、介護保険特別会計や後期高齢者医療事業への繰出金が増加しているため、依然として類似団体平均を上回っています。今後も、保険料やサービスの適正化を図るなど、普通会計の負担を減らすよう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50" name="直線コネクタ 249"/>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51"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2" name="直線コネクタ 251"/>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xdr:rowOff>
    </xdr:from>
    <xdr:to>
      <xdr:col>82</xdr:col>
      <xdr:colOff>107950</xdr:colOff>
      <xdr:row>59</xdr:row>
      <xdr:rowOff>22225</xdr:rowOff>
    </xdr:to>
    <xdr:cxnSp macro="">
      <xdr:nvCxnSpPr>
        <xdr:cNvPr id="255" name="直線コネクタ 254"/>
        <xdr:cNvCxnSpPr/>
      </xdr:nvCxnSpPr>
      <xdr:spPr>
        <a:xfrm>
          <a:off x="15671800" y="101282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xdr:rowOff>
    </xdr:from>
    <xdr:to>
      <xdr:col>78</xdr:col>
      <xdr:colOff>69850</xdr:colOff>
      <xdr:row>59</xdr:row>
      <xdr:rowOff>22225</xdr:rowOff>
    </xdr:to>
    <xdr:cxnSp macro="">
      <xdr:nvCxnSpPr>
        <xdr:cNvPr id="258" name="直線コネクタ 257"/>
        <xdr:cNvCxnSpPr/>
      </xdr:nvCxnSpPr>
      <xdr:spPr>
        <a:xfrm flipV="1">
          <a:off x="14782800" y="101282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9" name="フローチャート: 判断 258"/>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60" name="テキスト ボックス 259"/>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22225</xdr:rowOff>
    </xdr:from>
    <xdr:to>
      <xdr:col>73</xdr:col>
      <xdr:colOff>180975</xdr:colOff>
      <xdr:row>59</xdr:row>
      <xdr:rowOff>31750</xdr:rowOff>
    </xdr:to>
    <xdr:cxnSp macro="">
      <xdr:nvCxnSpPr>
        <xdr:cNvPr id="261" name="直線コネクタ 260"/>
        <xdr:cNvCxnSpPr/>
      </xdr:nvCxnSpPr>
      <xdr:spPr>
        <a:xfrm flipV="1">
          <a:off x="13893800" y="101377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2" name="フローチャート: 判断 261"/>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3" name="テキスト ボックス 262"/>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61</xdr:row>
      <xdr:rowOff>98425</xdr:rowOff>
    </xdr:to>
    <xdr:cxnSp macro="">
      <xdr:nvCxnSpPr>
        <xdr:cNvPr id="264" name="直線コネクタ 263"/>
        <xdr:cNvCxnSpPr/>
      </xdr:nvCxnSpPr>
      <xdr:spPr>
        <a:xfrm flipV="1">
          <a:off x="13004800" y="10147300"/>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5" name="フローチャート: 判断 264"/>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6" name="テキスト ボックス 265"/>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7" name="フローチャート: 判断 266"/>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8" name="テキスト ボックス 267"/>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142875</xdr:rowOff>
    </xdr:from>
    <xdr:to>
      <xdr:col>82</xdr:col>
      <xdr:colOff>158750</xdr:colOff>
      <xdr:row>59</xdr:row>
      <xdr:rowOff>73025</xdr:rowOff>
    </xdr:to>
    <xdr:sp macro="" textlink="">
      <xdr:nvSpPr>
        <xdr:cNvPr id="274" name="楕円 273"/>
        <xdr:cNvSpPr/>
      </xdr:nvSpPr>
      <xdr:spPr>
        <a:xfrm>
          <a:off x="164592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114952</xdr:rowOff>
    </xdr:from>
    <xdr:ext cx="762000" cy="259045"/>
    <xdr:sp macro="" textlink="">
      <xdr:nvSpPr>
        <xdr:cNvPr id="275" name="その他該当値テキスト"/>
        <xdr:cNvSpPr txBox="1"/>
      </xdr:nvSpPr>
      <xdr:spPr>
        <a:xfrm>
          <a:off x="16598900" y="1005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133350</xdr:rowOff>
    </xdr:from>
    <xdr:to>
      <xdr:col>78</xdr:col>
      <xdr:colOff>120650</xdr:colOff>
      <xdr:row>59</xdr:row>
      <xdr:rowOff>63500</xdr:rowOff>
    </xdr:to>
    <xdr:sp macro="" textlink="">
      <xdr:nvSpPr>
        <xdr:cNvPr id="276" name="楕円 275"/>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77" name="テキスト ボックス 276"/>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142875</xdr:rowOff>
    </xdr:from>
    <xdr:to>
      <xdr:col>74</xdr:col>
      <xdr:colOff>31750</xdr:colOff>
      <xdr:row>59</xdr:row>
      <xdr:rowOff>73025</xdr:rowOff>
    </xdr:to>
    <xdr:sp macro="" textlink="">
      <xdr:nvSpPr>
        <xdr:cNvPr id="278" name="楕円 277"/>
        <xdr:cNvSpPr/>
      </xdr:nvSpPr>
      <xdr:spPr>
        <a:xfrm>
          <a:off x="147320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57802</xdr:rowOff>
    </xdr:from>
    <xdr:ext cx="762000" cy="259045"/>
    <xdr:sp macro="" textlink="">
      <xdr:nvSpPr>
        <xdr:cNvPr id="279" name="テキスト ボックス 278"/>
        <xdr:cNvSpPr txBox="1"/>
      </xdr:nvSpPr>
      <xdr:spPr>
        <a:xfrm>
          <a:off x="14401800" y="101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80" name="楕円 279"/>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81" name="テキスト ボックス 280"/>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47625</xdr:rowOff>
    </xdr:from>
    <xdr:to>
      <xdr:col>65</xdr:col>
      <xdr:colOff>53975</xdr:colOff>
      <xdr:row>61</xdr:row>
      <xdr:rowOff>149225</xdr:rowOff>
    </xdr:to>
    <xdr:sp macro="" textlink="">
      <xdr:nvSpPr>
        <xdr:cNvPr id="282" name="楕円 281"/>
        <xdr:cNvSpPr/>
      </xdr:nvSpPr>
      <xdr:spPr>
        <a:xfrm>
          <a:off x="129540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134002</xdr:rowOff>
    </xdr:from>
    <xdr:ext cx="762000" cy="259045"/>
    <xdr:sp macro="" textlink="">
      <xdr:nvSpPr>
        <xdr:cNvPr id="283" name="テキスト ボックス 282"/>
        <xdr:cNvSpPr txBox="1"/>
      </xdr:nvSpPr>
      <xdr:spPr>
        <a:xfrm>
          <a:off x="12623800" y="1059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補助費等の経常収支比率については、前年から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ました。また、ごみ処理や消防業務等の一部事務組合への負担金が含まれているため、類似団体平均を上回っています。今後も、企業会計および一部事務組合の事業について、見直し等を図りながら、事業費の抑制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8" name="直線コネクタ 307"/>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9"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10" name="直線コネクタ 309"/>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11"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2" name="直線コネクタ 311"/>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26416</xdr:rowOff>
    </xdr:from>
    <xdr:to>
      <xdr:col>82</xdr:col>
      <xdr:colOff>107950</xdr:colOff>
      <xdr:row>38</xdr:row>
      <xdr:rowOff>85852</xdr:rowOff>
    </xdr:to>
    <xdr:cxnSp macro="">
      <xdr:nvCxnSpPr>
        <xdr:cNvPr id="313" name="直線コネクタ 312"/>
        <xdr:cNvCxnSpPr/>
      </xdr:nvCxnSpPr>
      <xdr:spPr>
        <a:xfrm flipV="1">
          <a:off x="15671800" y="65415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4"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5" name="フローチャート: 判断 314"/>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85852</xdr:rowOff>
    </xdr:from>
    <xdr:to>
      <xdr:col>78</xdr:col>
      <xdr:colOff>69850</xdr:colOff>
      <xdr:row>38</xdr:row>
      <xdr:rowOff>122428</xdr:rowOff>
    </xdr:to>
    <xdr:cxnSp macro="">
      <xdr:nvCxnSpPr>
        <xdr:cNvPr id="316" name="直線コネクタ 315"/>
        <xdr:cNvCxnSpPr/>
      </xdr:nvCxnSpPr>
      <xdr:spPr>
        <a:xfrm flipV="1">
          <a:off x="14782800" y="66009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8" name="テキスト ボックス 317"/>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122428</xdr:rowOff>
    </xdr:from>
    <xdr:to>
      <xdr:col>73</xdr:col>
      <xdr:colOff>180975</xdr:colOff>
      <xdr:row>38</xdr:row>
      <xdr:rowOff>145288</xdr:rowOff>
    </xdr:to>
    <xdr:cxnSp macro="">
      <xdr:nvCxnSpPr>
        <xdr:cNvPr id="319" name="直線コネクタ 318"/>
        <xdr:cNvCxnSpPr/>
      </xdr:nvCxnSpPr>
      <xdr:spPr>
        <a:xfrm flipV="1">
          <a:off x="13893800" y="66375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1" name="テキスト ボックス 32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38</xdr:row>
      <xdr:rowOff>145288</xdr:rowOff>
    </xdr:to>
    <xdr:cxnSp macro="">
      <xdr:nvCxnSpPr>
        <xdr:cNvPr id="322" name="直線コネクタ 321"/>
        <xdr:cNvCxnSpPr/>
      </xdr:nvCxnSpPr>
      <xdr:spPr>
        <a:xfrm>
          <a:off x="13004800" y="6376924"/>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32" name="楕円 331"/>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33"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35052</xdr:rowOff>
    </xdr:from>
    <xdr:to>
      <xdr:col>78</xdr:col>
      <xdr:colOff>120650</xdr:colOff>
      <xdr:row>38</xdr:row>
      <xdr:rowOff>136652</xdr:rowOff>
    </xdr:to>
    <xdr:sp macro="" textlink="">
      <xdr:nvSpPr>
        <xdr:cNvPr id="334" name="楕円 333"/>
        <xdr:cNvSpPr/>
      </xdr:nvSpPr>
      <xdr:spPr>
        <a:xfrm>
          <a:off x="15621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121429</xdr:rowOff>
    </xdr:from>
    <xdr:ext cx="736600" cy="259045"/>
    <xdr:sp macro="" textlink="">
      <xdr:nvSpPr>
        <xdr:cNvPr id="335" name="テキスト ボックス 334"/>
        <xdr:cNvSpPr txBox="1"/>
      </xdr:nvSpPr>
      <xdr:spPr>
        <a:xfrm>
          <a:off x="15290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71628</xdr:rowOff>
    </xdr:from>
    <xdr:to>
      <xdr:col>74</xdr:col>
      <xdr:colOff>31750</xdr:colOff>
      <xdr:row>39</xdr:row>
      <xdr:rowOff>1778</xdr:rowOff>
    </xdr:to>
    <xdr:sp macro="" textlink="">
      <xdr:nvSpPr>
        <xdr:cNvPr id="336" name="楕円 335"/>
        <xdr:cNvSpPr/>
      </xdr:nvSpPr>
      <xdr:spPr>
        <a:xfrm>
          <a:off x="1473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158005</xdr:rowOff>
    </xdr:from>
    <xdr:ext cx="762000" cy="259045"/>
    <xdr:sp macro="" textlink="">
      <xdr:nvSpPr>
        <xdr:cNvPr id="337" name="テキスト ボックス 336"/>
        <xdr:cNvSpPr txBox="1"/>
      </xdr:nvSpPr>
      <xdr:spPr>
        <a:xfrm>
          <a:off x="14401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94488</xdr:rowOff>
    </xdr:from>
    <xdr:to>
      <xdr:col>69</xdr:col>
      <xdr:colOff>142875</xdr:colOff>
      <xdr:row>39</xdr:row>
      <xdr:rowOff>24638</xdr:rowOff>
    </xdr:to>
    <xdr:sp macro="" textlink="">
      <xdr:nvSpPr>
        <xdr:cNvPr id="338" name="楕円 337"/>
        <xdr:cNvSpPr/>
      </xdr:nvSpPr>
      <xdr:spPr>
        <a:xfrm>
          <a:off x="13843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9415</xdr:rowOff>
    </xdr:from>
    <xdr:ext cx="762000" cy="259045"/>
    <xdr:sp macro="" textlink="">
      <xdr:nvSpPr>
        <xdr:cNvPr id="339" name="テキスト ボックス 338"/>
        <xdr:cNvSpPr txBox="1"/>
      </xdr:nvSpPr>
      <xdr:spPr>
        <a:xfrm>
          <a:off x="13512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40" name="楕円 339"/>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41" name="テキスト ボックス 340"/>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公債費の経常収支比率は、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年度と横ばいになっており、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依然として類似団体平均を下回っています。地方債発行に際しては、交付税算定に有利な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を活用し、実質的な公債費負担が増加しないように努めています。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6" name="直線コネクタ 365"/>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7"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8" name="直線コネクタ 367"/>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9"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70" name="直線コネクタ 369"/>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108713</xdr:rowOff>
    </xdr:from>
    <xdr:to>
      <xdr:col>24</xdr:col>
      <xdr:colOff>25400</xdr:colOff>
      <xdr:row>76</xdr:row>
      <xdr:rowOff>108713</xdr:rowOff>
    </xdr:to>
    <xdr:cxnSp macro="">
      <xdr:nvCxnSpPr>
        <xdr:cNvPr id="371" name="直線コネクタ 370"/>
        <xdr:cNvCxnSpPr/>
      </xdr:nvCxnSpPr>
      <xdr:spPr>
        <a:xfrm>
          <a:off x="3987800" y="13138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3" name="フローチャート: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94996</xdr:rowOff>
    </xdr:from>
    <xdr:to>
      <xdr:col>19</xdr:col>
      <xdr:colOff>187325</xdr:colOff>
      <xdr:row>76</xdr:row>
      <xdr:rowOff>108713</xdr:rowOff>
    </xdr:to>
    <xdr:cxnSp macro="">
      <xdr:nvCxnSpPr>
        <xdr:cNvPr id="374" name="直線コネクタ 373"/>
        <xdr:cNvCxnSpPr/>
      </xdr:nvCxnSpPr>
      <xdr:spPr>
        <a:xfrm>
          <a:off x="3098800" y="131251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5" name="フローチャート: 判断 374"/>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6" name="テキスト ボックス 375"/>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94996</xdr:rowOff>
    </xdr:to>
    <xdr:cxnSp macro="">
      <xdr:nvCxnSpPr>
        <xdr:cNvPr id="377" name="直線コネクタ 376"/>
        <xdr:cNvCxnSpPr/>
      </xdr:nvCxnSpPr>
      <xdr:spPr>
        <a:xfrm>
          <a:off x="2209800" y="13106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8" name="フローチャート: 判断 377"/>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9" name="テキスト ボックス 378"/>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76708</xdr:rowOff>
    </xdr:to>
    <xdr:cxnSp macro="">
      <xdr:nvCxnSpPr>
        <xdr:cNvPr id="380" name="直線コネクタ 379"/>
        <xdr:cNvCxnSpPr/>
      </xdr:nvCxnSpPr>
      <xdr:spPr>
        <a:xfrm>
          <a:off x="1320800" y="130611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1" name="フローチャート: 判断 380"/>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2" name="テキスト ボックス 381"/>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3" name="フローチャート: 判断 382"/>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4" name="テキスト ボックス 383"/>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57913</xdr:rowOff>
    </xdr:from>
    <xdr:to>
      <xdr:col>24</xdr:col>
      <xdr:colOff>76200</xdr:colOff>
      <xdr:row>76</xdr:row>
      <xdr:rowOff>159513</xdr:rowOff>
    </xdr:to>
    <xdr:sp macro="" textlink="">
      <xdr:nvSpPr>
        <xdr:cNvPr id="390" name="楕円 389"/>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74439</xdr:rowOff>
    </xdr:from>
    <xdr:ext cx="762000" cy="259045"/>
    <xdr:sp macro="" textlink="">
      <xdr:nvSpPr>
        <xdr:cNvPr id="391"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92" name="楕円 391"/>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93" name="テキスト ボックス 392"/>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44196</xdr:rowOff>
    </xdr:from>
    <xdr:to>
      <xdr:col>15</xdr:col>
      <xdr:colOff>149225</xdr:colOff>
      <xdr:row>76</xdr:row>
      <xdr:rowOff>145796</xdr:rowOff>
    </xdr:to>
    <xdr:sp macro="" textlink="">
      <xdr:nvSpPr>
        <xdr:cNvPr id="394" name="楕円 393"/>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155973</xdr:rowOff>
    </xdr:from>
    <xdr:ext cx="762000" cy="259045"/>
    <xdr:sp macro="" textlink="">
      <xdr:nvSpPr>
        <xdr:cNvPr id="395" name="テキスト ボックス 394"/>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96" name="楕円 395"/>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97" name="テキスト ボックス 396"/>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151637</xdr:rowOff>
    </xdr:from>
    <xdr:to>
      <xdr:col>6</xdr:col>
      <xdr:colOff>171450</xdr:colOff>
      <xdr:row>76</xdr:row>
      <xdr:rowOff>81787</xdr:rowOff>
    </xdr:to>
    <xdr:sp macro="" textlink="">
      <xdr:nvSpPr>
        <xdr:cNvPr id="398" name="楕円 397"/>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91965</xdr:rowOff>
    </xdr:from>
    <xdr:ext cx="762000" cy="259045"/>
    <xdr:sp macro="" textlink="">
      <xdr:nvSpPr>
        <xdr:cNvPr id="399" name="テキスト ボックス 398"/>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については、下水道事業会計への負担金及び出資金を含む補助費等や、農業集落排水事業特別会計と医療３会計（国民健康保険、後期高齢者医療、介護保険）への繰出金により、類似団体平均を上回っています。今後も限られた財源を有効活用し、持続可能な市政運営を推進していき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5" name="直線コネクタ 424"/>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6"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7" name="直線コネクタ 426"/>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90424</xdr:rowOff>
    </xdr:from>
    <xdr:to>
      <xdr:col>82</xdr:col>
      <xdr:colOff>107950</xdr:colOff>
      <xdr:row>79</xdr:row>
      <xdr:rowOff>42418</xdr:rowOff>
    </xdr:to>
    <xdr:cxnSp macro="">
      <xdr:nvCxnSpPr>
        <xdr:cNvPr id="430" name="直線コネクタ 429"/>
        <xdr:cNvCxnSpPr/>
      </xdr:nvCxnSpPr>
      <xdr:spPr>
        <a:xfrm flipV="1">
          <a:off x="15671800" y="1346352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2" name="フローチャート: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37846</xdr:rowOff>
    </xdr:from>
    <xdr:to>
      <xdr:col>78</xdr:col>
      <xdr:colOff>69850</xdr:colOff>
      <xdr:row>79</xdr:row>
      <xdr:rowOff>42418</xdr:rowOff>
    </xdr:to>
    <xdr:cxnSp macro="">
      <xdr:nvCxnSpPr>
        <xdr:cNvPr id="433" name="直線コネクタ 432"/>
        <xdr:cNvCxnSpPr/>
      </xdr:nvCxnSpPr>
      <xdr:spPr>
        <a:xfrm>
          <a:off x="14782800" y="135823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4" name="フローチャート: 判断 433"/>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5" name="テキスト ボックス 434"/>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37846</xdr:rowOff>
    </xdr:from>
    <xdr:to>
      <xdr:col>73</xdr:col>
      <xdr:colOff>180975</xdr:colOff>
      <xdr:row>79</xdr:row>
      <xdr:rowOff>88137</xdr:rowOff>
    </xdr:to>
    <xdr:cxnSp macro="">
      <xdr:nvCxnSpPr>
        <xdr:cNvPr id="436" name="直線コネクタ 435"/>
        <xdr:cNvCxnSpPr/>
      </xdr:nvCxnSpPr>
      <xdr:spPr>
        <a:xfrm flipV="1">
          <a:off x="13893800" y="135823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7" name="フローチャート: 判断 436"/>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8" name="テキスト ボックス 437"/>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79</xdr:row>
      <xdr:rowOff>88137</xdr:rowOff>
    </xdr:to>
    <xdr:cxnSp macro="">
      <xdr:nvCxnSpPr>
        <xdr:cNvPr id="439" name="直線コネクタ 438"/>
        <xdr:cNvCxnSpPr/>
      </xdr:nvCxnSpPr>
      <xdr:spPr>
        <a:xfrm>
          <a:off x="13004800" y="13431520"/>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0" name="フローチャート: 判断 439"/>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1" name="テキスト ボックス 440"/>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2" name="フローチャート: 判断 441"/>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3" name="テキスト ボックス 442"/>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49" name="楕円 448"/>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50" name="公債費以外該当値テキスト"/>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163068</xdr:rowOff>
    </xdr:from>
    <xdr:to>
      <xdr:col>78</xdr:col>
      <xdr:colOff>120650</xdr:colOff>
      <xdr:row>79</xdr:row>
      <xdr:rowOff>93218</xdr:rowOff>
    </xdr:to>
    <xdr:sp macro="" textlink="">
      <xdr:nvSpPr>
        <xdr:cNvPr id="451" name="楕円 450"/>
        <xdr:cNvSpPr/>
      </xdr:nvSpPr>
      <xdr:spPr>
        <a:xfrm>
          <a:off x="15621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77995</xdr:rowOff>
    </xdr:from>
    <xdr:ext cx="736600" cy="259045"/>
    <xdr:sp macro="" textlink="">
      <xdr:nvSpPr>
        <xdr:cNvPr id="452" name="テキスト ボックス 451"/>
        <xdr:cNvSpPr txBox="1"/>
      </xdr:nvSpPr>
      <xdr:spPr>
        <a:xfrm>
          <a:off x="15290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158496</xdr:rowOff>
    </xdr:from>
    <xdr:to>
      <xdr:col>74</xdr:col>
      <xdr:colOff>31750</xdr:colOff>
      <xdr:row>79</xdr:row>
      <xdr:rowOff>88646</xdr:rowOff>
    </xdr:to>
    <xdr:sp macro="" textlink="">
      <xdr:nvSpPr>
        <xdr:cNvPr id="453" name="楕円 452"/>
        <xdr:cNvSpPr/>
      </xdr:nvSpPr>
      <xdr:spPr>
        <a:xfrm>
          <a:off x="14732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73423</xdr:rowOff>
    </xdr:from>
    <xdr:ext cx="762000" cy="259045"/>
    <xdr:sp macro="" textlink="">
      <xdr:nvSpPr>
        <xdr:cNvPr id="454" name="テキスト ボックス 453"/>
        <xdr:cNvSpPr txBox="1"/>
      </xdr:nvSpPr>
      <xdr:spPr>
        <a:xfrm>
          <a:off x="14401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37337</xdr:rowOff>
    </xdr:from>
    <xdr:to>
      <xdr:col>69</xdr:col>
      <xdr:colOff>142875</xdr:colOff>
      <xdr:row>79</xdr:row>
      <xdr:rowOff>138937</xdr:rowOff>
    </xdr:to>
    <xdr:sp macro="" textlink="">
      <xdr:nvSpPr>
        <xdr:cNvPr id="455" name="楕円 454"/>
        <xdr:cNvSpPr/>
      </xdr:nvSpPr>
      <xdr:spPr>
        <a:xfrm>
          <a:off x="13843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123714</xdr:rowOff>
    </xdr:from>
    <xdr:ext cx="762000" cy="259045"/>
    <xdr:sp macro="" textlink="">
      <xdr:nvSpPr>
        <xdr:cNvPr id="456" name="テキスト ボックス 455"/>
        <xdr:cNvSpPr txBox="1"/>
      </xdr:nvSpPr>
      <xdr:spPr>
        <a:xfrm>
          <a:off x="13512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7" name="楕円 456"/>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8" name="テキスト ボックス 457"/>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79854</xdr:rowOff>
    </xdr:from>
    <xdr:to>
      <xdr:col>29</xdr:col>
      <xdr:colOff>127000</xdr:colOff>
      <xdr:row>19</xdr:row>
      <xdr:rowOff>97570</xdr:rowOff>
    </xdr:to>
    <xdr:cxnSp macro="">
      <xdr:nvCxnSpPr>
        <xdr:cNvPr id="52" name="直線コネクタ 51"/>
        <xdr:cNvCxnSpPr/>
      </xdr:nvCxnSpPr>
      <xdr:spPr bwMode="auto">
        <a:xfrm flipV="1">
          <a:off x="5003800" y="3385029"/>
          <a:ext cx="647700" cy="17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97570</xdr:rowOff>
    </xdr:from>
    <xdr:to>
      <xdr:col>26</xdr:col>
      <xdr:colOff>50800</xdr:colOff>
      <xdr:row>19</xdr:row>
      <xdr:rowOff>111156</xdr:rowOff>
    </xdr:to>
    <xdr:cxnSp macro="">
      <xdr:nvCxnSpPr>
        <xdr:cNvPr id="55" name="直線コネクタ 54"/>
        <xdr:cNvCxnSpPr/>
      </xdr:nvCxnSpPr>
      <xdr:spPr bwMode="auto">
        <a:xfrm flipV="1">
          <a:off x="4305300" y="3402745"/>
          <a:ext cx="698500" cy="13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102616</xdr:rowOff>
    </xdr:from>
    <xdr:to>
      <xdr:col>22</xdr:col>
      <xdr:colOff>114300</xdr:colOff>
      <xdr:row>19</xdr:row>
      <xdr:rowOff>111156</xdr:rowOff>
    </xdr:to>
    <xdr:cxnSp macro="">
      <xdr:nvCxnSpPr>
        <xdr:cNvPr id="58" name="直線コネクタ 57"/>
        <xdr:cNvCxnSpPr/>
      </xdr:nvCxnSpPr>
      <xdr:spPr bwMode="auto">
        <a:xfrm>
          <a:off x="3606800" y="3407791"/>
          <a:ext cx="698500" cy="8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102616</xdr:rowOff>
    </xdr:from>
    <xdr:to>
      <xdr:col>18</xdr:col>
      <xdr:colOff>177800</xdr:colOff>
      <xdr:row>19</xdr:row>
      <xdr:rowOff>109098</xdr:rowOff>
    </xdr:to>
    <xdr:cxnSp macro="">
      <xdr:nvCxnSpPr>
        <xdr:cNvPr id="61" name="直線コネクタ 60"/>
        <xdr:cNvCxnSpPr/>
      </xdr:nvCxnSpPr>
      <xdr:spPr bwMode="auto">
        <a:xfrm flipV="1">
          <a:off x="2908300" y="3407791"/>
          <a:ext cx="698500" cy="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29054</xdr:rowOff>
    </xdr:from>
    <xdr:to>
      <xdr:col>29</xdr:col>
      <xdr:colOff>177800</xdr:colOff>
      <xdr:row>19</xdr:row>
      <xdr:rowOff>130654</xdr:rowOff>
    </xdr:to>
    <xdr:sp macro="" textlink="">
      <xdr:nvSpPr>
        <xdr:cNvPr id="71" name="楕円 70"/>
        <xdr:cNvSpPr/>
      </xdr:nvSpPr>
      <xdr:spPr bwMode="auto">
        <a:xfrm>
          <a:off x="5600700" y="3334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109081</xdr:rowOff>
    </xdr:from>
    <xdr:ext cx="762000" cy="259045"/>
    <xdr:sp macro="" textlink="">
      <xdr:nvSpPr>
        <xdr:cNvPr id="72" name="人口1人当たり決算額の推移該当値テキスト130"/>
        <xdr:cNvSpPr txBox="1"/>
      </xdr:nvSpPr>
      <xdr:spPr>
        <a:xfrm>
          <a:off x="5740400" y="324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46770</xdr:rowOff>
    </xdr:from>
    <xdr:to>
      <xdr:col>26</xdr:col>
      <xdr:colOff>101600</xdr:colOff>
      <xdr:row>19</xdr:row>
      <xdr:rowOff>148370</xdr:rowOff>
    </xdr:to>
    <xdr:sp macro="" textlink="">
      <xdr:nvSpPr>
        <xdr:cNvPr id="73" name="楕円 72"/>
        <xdr:cNvSpPr/>
      </xdr:nvSpPr>
      <xdr:spPr bwMode="auto">
        <a:xfrm>
          <a:off x="4953000" y="335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133147</xdr:rowOff>
    </xdr:from>
    <xdr:ext cx="736600" cy="259045"/>
    <xdr:sp macro="" textlink="">
      <xdr:nvSpPr>
        <xdr:cNvPr id="74" name="テキスト ボックス 73"/>
        <xdr:cNvSpPr txBox="1"/>
      </xdr:nvSpPr>
      <xdr:spPr>
        <a:xfrm>
          <a:off x="4622800" y="3438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60356</xdr:rowOff>
    </xdr:from>
    <xdr:to>
      <xdr:col>22</xdr:col>
      <xdr:colOff>165100</xdr:colOff>
      <xdr:row>19</xdr:row>
      <xdr:rowOff>161956</xdr:rowOff>
    </xdr:to>
    <xdr:sp macro="" textlink="">
      <xdr:nvSpPr>
        <xdr:cNvPr id="75" name="楕円 74"/>
        <xdr:cNvSpPr/>
      </xdr:nvSpPr>
      <xdr:spPr bwMode="auto">
        <a:xfrm>
          <a:off x="4254500" y="336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146733</xdr:rowOff>
    </xdr:from>
    <xdr:ext cx="762000" cy="259045"/>
    <xdr:sp macro="" textlink="">
      <xdr:nvSpPr>
        <xdr:cNvPr id="76" name="テキスト ボックス 75"/>
        <xdr:cNvSpPr txBox="1"/>
      </xdr:nvSpPr>
      <xdr:spPr>
        <a:xfrm>
          <a:off x="3924300" y="34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51816</xdr:rowOff>
    </xdr:from>
    <xdr:to>
      <xdr:col>19</xdr:col>
      <xdr:colOff>38100</xdr:colOff>
      <xdr:row>19</xdr:row>
      <xdr:rowOff>153416</xdr:rowOff>
    </xdr:to>
    <xdr:sp macro="" textlink="">
      <xdr:nvSpPr>
        <xdr:cNvPr id="77" name="楕円 76"/>
        <xdr:cNvSpPr/>
      </xdr:nvSpPr>
      <xdr:spPr bwMode="auto">
        <a:xfrm>
          <a:off x="3556000" y="3356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138193</xdr:rowOff>
    </xdr:from>
    <xdr:ext cx="762000" cy="259045"/>
    <xdr:sp macro="" textlink="">
      <xdr:nvSpPr>
        <xdr:cNvPr id="78" name="テキスト ボックス 77"/>
        <xdr:cNvSpPr txBox="1"/>
      </xdr:nvSpPr>
      <xdr:spPr>
        <a:xfrm>
          <a:off x="3225800" y="344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58298</xdr:rowOff>
    </xdr:from>
    <xdr:to>
      <xdr:col>15</xdr:col>
      <xdr:colOff>101600</xdr:colOff>
      <xdr:row>19</xdr:row>
      <xdr:rowOff>159898</xdr:rowOff>
    </xdr:to>
    <xdr:sp macro="" textlink="">
      <xdr:nvSpPr>
        <xdr:cNvPr id="79" name="楕円 78"/>
        <xdr:cNvSpPr/>
      </xdr:nvSpPr>
      <xdr:spPr bwMode="auto">
        <a:xfrm>
          <a:off x="2857500" y="3363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144675</xdr:rowOff>
    </xdr:from>
    <xdr:ext cx="762000" cy="259045"/>
    <xdr:sp macro="" textlink="">
      <xdr:nvSpPr>
        <xdr:cNvPr id="80" name="テキスト ボックス 79"/>
        <xdr:cNvSpPr txBox="1"/>
      </xdr:nvSpPr>
      <xdr:spPr>
        <a:xfrm>
          <a:off x="2527300" y="344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20739</xdr:rowOff>
    </xdr:from>
    <xdr:to>
      <xdr:col>29</xdr:col>
      <xdr:colOff>127000</xdr:colOff>
      <xdr:row>38</xdr:row>
      <xdr:rowOff>54763</xdr:rowOff>
    </xdr:to>
    <xdr:cxnSp macro="">
      <xdr:nvCxnSpPr>
        <xdr:cNvPr id="114" name="直線コネクタ 113"/>
        <xdr:cNvCxnSpPr/>
      </xdr:nvCxnSpPr>
      <xdr:spPr bwMode="auto">
        <a:xfrm>
          <a:off x="5003800" y="7488339"/>
          <a:ext cx="647700" cy="34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20739</xdr:rowOff>
    </xdr:from>
    <xdr:to>
      <xdr:col>26</xdr:col>
      <xdr:colOff>50800</xdr:colOff>
      <xdr:row>38</xdr:row>
      <xdr:rowOff>68021</xdr:rowOff>
    </xdr:to>
    <xdr:cxnSp macro="">
      <xdr:nvCxnSpPr>
        <xdr:cNvPr id="117" name="直線コネクタ 116"/>
        <xdr:cNvCxnSpPr/>
      </xdr:nvCxnSpPr>
      <xdr:spPr bwMode="auto">
        <a:xfrm flipV="1">
          <a:off x="4305300" y="7488339"/>
          <a:ext cx="698500" cy="4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38112</xdr:rowOff>
    </xdr:from>
    <xdr:to>
      <xdr:col>22</xdr:col>
      <xdr:colOff>114300</xdr:colOff>
      <xdr:row>38</xdr:row>
      <xdr:rowOff>68021</xdr:rowOff>
    </xdr:to>
    <xdr:cxnSp macro="">
      <xdr:nvCxnSpPr>
        <xdr:cNvPr id="120" name="直線コネクタ 119"/>
        <xdr:cNvCxnSpPr/>
      </xdr:nvCxnSpPr>
      <xdr:spPr bwMode="auto">
        <a:xfrm>
          <a:off x="3606800" y="7505712"/>
          <a:ext cx="698500" cy="29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38112</xdr:rowOff>
    </xdr:from>
    <xdr:to>
      <xdr:col>18</xdr:col>
      <xdr:colOff>177800</xdr:colOff>
      <xdr:row>38</xdr:row>
      <xdr:rowOff>72936</xdr:rowOff>
    </xdr:to>
    <xdr:cxnSp macro="">
      <xdr:nvCxnSpPr>
        <xdr:cNvPr id="123" name="直線コネクタ 122"/>
        <xdr:cNvCxnSpPr/>
      </xdr:nvCxnSpPr>
      <xdr:spPr bwMode="auto">
        <a:xfrm flipV="1">
          <a:off x="2908300" y="7505712"/>
          <a:ext cx="698500" cy="34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3963</xdr:rowOff>
    </xdr:from>
    <xdr:to>
      <xdr:col>29</xdr:col>
      <xdr:colOff>177800</xdr:colOff>
      <xdr:row>38</xdr:row>
      <xdr:rowOff>105563</xdr:rowOff>
    </xdr:to>
    <xdr:sp macro="" textlink="">
      <xdr:nvSpPr>
        <xdr:cNvPr id="133" name="楕円 132"/>
        <xdr:cNvSpPr/>
      </xdr:nvSpPr>
      <xdr:spPr bwMode="auto">
        <a:xfrm>
          <a:off x="5600700" y="7471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255440</xdr:rowOff>
    </xdr:from>
    <xdr:ext cx="762000" cy="259045"/>
    <xdr:sp macro="" textlink="">
      <xdr:nvSpPr>
        <xdr:cNvPr id="134" name="人口1人当たり決算額の推移該当値テキスト445"/>
        <xdr:cNvSpPr txBox="1"/>
      </xdr:nvSpPr>
      <xdr:spPr>
        <a:xfrm>
          <a:off x="5740400" y="738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312839</xdr:rowOff>
    </xdr:from>
    <xdr:to>
      <xdr:col>26</xdr:col>
      <xdr:colOff>101600</xdr:colOff>
      <xdr:row>38</xdr:row>
      <xdr:rowOff>71539</xdr:rowOff>
    </xdr:to>
    <xdr:sp macro="" textlink="">
      <xdr:nvSpPr>
        <xdr:cNvPr id="135" name="楕円 134"/>
        <xdr:cNvSpPr/>
      </xdr:nvSpPr>
      <xdr:spPr bwMode="auto">
        <a:xfrm>
          <a:off x="4953000" y="7437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56316</xdr:rowOff>
    </xdr:from>
    <xdr:ext cx="736600" cy="259045"/>
    <xdr:sp macro="" textlink="">
      <xdr:nvSpPr>
        <xdr:cNvPr id="136" name="テキスト ボックス 135"/>
        <xdr:cNvSpPr txBox="1"/>
      </xdr:nvSpPr>
      <xdr:spPr>
        <a:xfrm>
          <a:off x="4622800" y="7523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17221</xdr:rowOff>
    </xdr:from>
    <xdr:to>
      <xdr:col>22</xdr:col>
      <xdr:colOff>165100</xdr:colOff>
      <xdr:row>38</xdr:row>
      <xdr:rowOff>118821</xdr:rowOff>
    </xdr:to>
    <xdr:sp macro="" textlink="">
      <xdr:nvSpPr>
        <xdr:cNvPr id="137" name="楕円 136"/>
        <xdr:cNvSpPr/>
      </xdr:nvSpPr>
      <xdr:spPr bwMode="auto">
        <a:xfrm>
          <a:off x="4254500" y="7484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103598</xdr:rowOff>
    </xdr:from>
    <xdr:ext cx="762000" cy="259045"/>
    <xdr:sp macro="" textlink="">
      <xdr:nvSpPr>
        <xdr:cNvPr id="138" name="テキスト ボックス 137"/>
        <xdr:cNvSpPr txBox="1"/>
      </xdr:nvSpPr>
      <xdr:spPr>
        <a:xfrm>
          <a:off x="3924300" y="757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330212</xdr:rowOff>
    </xdr:from>
    <xdr:to>
      <xdr:col>19</xdr:col>
      <xdr:colOff>38100</xdr:colOff>
      <xdr:row>38</xdr:row>
      <xdr:rowOff>88912</xdr:rowOff>
    </xdr:to>
    <xdr:sp macro="" textlink="">
      <xdr:nvSpPr>
        <xdr:cNvPr id="139" name="楕円 138"/>
        <xdr:cNvSpPr/>
      </xdr:nvSpPr>
      <xdr:spPr bwMode="auto">
        <a:xfrm>
          <a:off x="3556000" y="7454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73689</xdr:rowOff>
    </xdr:from>
    <xdr:ext cx="762000" cy="259045"/>
    <xdr:sp macro="" textlink="">
      <xdr:nvSpPr>
        <xdr:cNvPr id="140" name="テキスト ボックス 139"/>
        <xdr:cNvSpPr txBox="1"/>
      </xdr:nvSpPr>
      <xdr:spPr>
        <a:xfrm>
          <a:off x="3225800" y="754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22136</xdr:rowOff>
    </xdr:from>
    <xdr:to>
      <xdr:col>15</xdr:col>
      <xdr:colOff>101600</xdr:colOff>
      <xdr:row>38</xdr:row>
      <xdr:rowOff>123736</xdr:rowOff>
    </xdr:to>
    <xdr:sp macro="" textlink="">
      <xdr:nvSpPr>
        <xdr:cNvPr id="141" name="楕円 140"/>
        <xdr:cNvSpPr/>
      </xdr:nvSpPr>
      <xdr:spPr bwMode="auto">
        <a:xfrm>
          <a:off x="2857500" y="7489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108513</xdr:rowOff>
    </xdr:from>
    <xdr:ext cx="762000" cy="259045"/>
    <xdr:sp macro="" textlink="">
      <xdr:nvSpPr>
        <xdr:cNvPr id="142" name="テキスト ボックス 141"/>
        <xdr:cNvSpPr txBox="1"/>
      </xdr:nvSpPr>
      <xdr:spPr>
        <a:xfrm>
          <a:off x="2527300" y="757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101,557
93,716
87.57
47,436,865
45,390,341
1,514,302
19,821,940
23,050,866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104019</xdr:rowOff>
    </xdr:from>
    <xdr:to>
      <xdr:col>24</xdr:col>
      <xdr:colOff>63500</xdr:colOff>
      <xdr:row>39</xdr:row>
      <xdr:rowOff>72130</xdr:rowOff>
    </xdr:to>
    <xdr:cxnSp macro="">
      <xdr:nvCxnSpPr>
        <xdr:cNvPr id="61" name="直線コネクタ 60"/>
        <xdr:cNvCxnSpPr/>
      </xdr:nvCxnSpPr>
      <xdr:spPr>
        <a:xfrm flipV="1">
          <a:off x="3797300" y="6619119"/>
          <a:ext cx="838200" cy="13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70262</xdr:rowOff>
    </xdr:from>
    <xdr:to>
      <xdr:col>19</xdr:col>
      <xdr:colOff>177800</xdr:colOff>
      <xdr:row>39</xdr:row>
      <xdr:rowOff>72130</xdr:rowOff>
    </xdr:to>
    <xdr:cxnSp macro="">
      <xdr:nvCxnSpPr>
        <xdr:cNvPr id="64" name="直線コネクタ 63"/>
        <xdr:cNvCxnSpPr/>
      </xdr:nvCxnSpPr>
      <xdr:spPr>
        <a:xfrm>
          <a:off x="2908300" y="6756812"/>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70262</xdr:rowOff>
    </xdr:from>
    <xdr:to>
      <xdr:col>15</xdr:col>
      <xdr:colOff>50800</xdr:colOff>
      <xdr:row>39</xdr:row>
      <xdr:rowOff>73311</xdr:rowOff>
    </xdr:to>
    <xdr:cxnSp macro="">
      <xdr:nvCxnSpPr>
        <xdr:cNvPr id="67" name="直線コネクタ 66"/>
        <xdr:cNvCxnSpPr/>
      </xdr:nvCxnSpPr>
      <xdr:spPr>
        <a:xfrm flipV="1">
          <a:off x="2019300" y="6756812"/>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73311</xdr:rowOff>
    </xdr:from>
    <xdr:to>
      <xdr:col>10</xdr:col>
      <xdr:colOff>114300</xdr:colOff>
      <xdr:row>39</xdr:row>
      <xdr:rowOff>73558</xdr:rowOff>
    </xdr:to>
    <xdr:cxnSp macro="">
      <xdr:nvCxnSpPr>
        <xdr:cNvPr id="70" name="直線コネクタ 69"/>
        <xdr:cNvCxnSpPr/>
      </xdr:nvCxnSpPr>
      <xdr:spPr>
        <a:xfrm flipV="1">
          <a:off x="1130300" y="6759861"/>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53219</xdr:rowOff>
    </xdr:from>
    <xdr:to>
      <xdr:col>24</xdr:col>
      <xdr:colOff>114300</xdr:colOff>
      <xdr:row>38</xdr:row>
      <xdr:rowOff>154819</xdr:rowOff>
    </xdr:to>
    <xdr:sp macro="" textlink="">
      <xdr:nvSpPr>
        <xdr:cNvPr id="80" name="楕円 79"/>
        <xdr:cNvSpPr/>
      </xdr:nvSpPr>
      <xdr:spPr>
        <a:xfrm>
          <a:off x="4584700" y="65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139596</xdr:rowOff>
    </xdr:from>
    <xdr:ext cx="534377" cy="259045"/>
    <xdr:sp macro="" textlink="">
      <xdr:nvSpPr>
        <xdr:cNvPr id="81" name="人件費該当値テキスト"/>
        <xdr:cNvSpPr txBox="1"/>
      </xdr:nvSpPr>
      <xdr:spPr>
        <a:xfrm>
          <a:off x="4686300" y="64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21330</xdr:rowOff>
    </xdr:from>
    <xdr:to>
      <xdr:col>20</xdr:col>
      <xdr:colOff>38100</xdr:colOff>
      <xdr:row>39</xdr:row>
      <xdr:rowOff>122930</xdr:rowOff>
    </xdr:to>
    <xdr:sp macro="" textlink="">
      <xdr:nvSpPr>
        <xdr:cNvPr id="82" name="楕円 81"/>
        <xdr:cNvSpPr/>
      </xdr:nvSpPr>
      <xdr:spPr>
        <a:xfrm>
          <a:off x="3746500" y="6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114057</xdr:rowOff>
    </xdr:from>
    <xdr:ext cx="534377" cy="259045"/>
    <xdr:sp macro="" textlink="">
      <xdr:nvSpPr>
        <xdr:cNvPr id="83" name="テキスト ボックス 82"/>
        <xdr:cNvSpPr txBox="1"/>
      </xdr:nvSpPr>
      <xdr:spPr>
        <a:xfrm>
          <a:off x="3530111" y="680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19462</xdr:rowOff>
    </xdr:from>
    <xdr:to>
      <xdr:col>15</xdr:col>
      <xdr:colOff>101600</xdr:colOff>
      <xdr:row>39</xdr:row>
      <xdr:rowOff>121062</xdr:rowOff>
    </xdr:to>
    <xdr:sp macro="" textlink="">
      <xdr:nvSpPr>
        <xdr:cNvPr id="84" name="楕円 83"/>
        <xdr:cNvSpPr/>
      </xdr:nvSpPr>
      <xdr:spPr>
        <a:xfrm>
          <a:off x="2857500" y="670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112189</xdr:rowOff>
    </xdr:from>
    <xdr:ext cx="534377" cy="259045"/>
    <xdr:sp macro="" textlink="">
      <xdr:nvSpPr>
        <xdr:cNvPr id="85" name="テキスト ボックス 84"/>
        <xdr:cNvSpPr txBox="1"/>
      </xdr:nvSpPr>
      <xdr:spPr>
        <a:xfrm>
          <a:off x="2641111" y="679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22511</xdr:rowOff>
    </xdr:from>
    <xdr:to>
      <xdr:col>10</xdr:col>
      <xdr:colOff>165100</xdr:colOff>
      <xdr:row>39</xdr:row>
      <xdr:rowOff>124111</xdr:rowOff>
    </xdr:to>
    <xdr:sp macro="" textlink="">
      <xdr:nvSpPr>
        <xdr:cNvPr id="86" name="楕円 85"/>
        <xdr:cNvSpPr/>
      </xdr:nvSpPr>
      <xdr:spPr>
        <a:xfrm>
          <a:off x="1968500" y="67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115238</xdr:rowOff>
    </xdr:from>
    <xdr:ext cx="534377" cy="259045"/>
    <xdr:sp macro="" textlink="">
      <xdr:nvSpPr>
        <xdr:cNvPr id="87" name="テキスト ボックス 86"/>
        <xdr:cNvSpPr txBox="1"/>
      </xdr:nvSpPr>
      <xdr:spPr>
        <a:xfrm>
          <a:off x="1752111" y="680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22758</xdr:rowOff>
    </xdr:from>
    <xdr:to>
      <xdr:col>6</xdr:col>
      <xdr:colOff>38100</xdr:colOff>
      <xdr:row>39</xdr:row>
      <xdr:rowOff>124358</xdr:rowOff>
    </xdr:to>
    <xdr:sp macro="" textlink="">
      <xdr:nvSpPr>
        <xdr:cNvPr id="88" name="楕円 87"/>
        <xdr:cNvSpPr/>
      </xdr:nvSpPr>
      <xdr:spPr>
        <a:xfrm>
          <a:off x="1079500" y="670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115485</xdr:rowOff>
    </xdr:from>
    <xdr:ext cx="534377" cy="259045"/>
    <xdr:sp macro="" textlink="">
      <xdr:nvSpPr>
        <xdr:cNvPr id="89" name="テキスト ボックス 88"/>
        <xdr:cNvSpPr txBox="1"/>
      </xdr:nvSpPr>
      <xdr:spPr>
        <a:xfrm>
          <a:off x="863111" y="680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117425</xdr:rowOff>
    </xdr:from>
    <xdr:to>
      <xdr:col>24</xdr:col>
      <xdr:colOff>63500</xdr:colOff>
      <xdr:row>58</xdr:row>
      <xdr:rowOff>118605</xdr:rowOff>
    </xdr:to>
    <xdr:cxnSp macro="">
      <xdr:nvCxnSpPr>
        <xdr:cNvPr id="117" name="直線コネクタ 116"/>
        <xdr:cNvCxnSpPr/>
      </xdr:nvCxnSpPr>
      <xdr:spPr>
        <a:xfrm>
          <a:off x="3797300" y="10061525"/>
          <a:ext cx="8382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117425</xdr:rowOff>
    </xdr:from>
    <xdr:to>
      <xdr:col>19</xdr:col>
      <xdr:colOff>177800</xdr:colOff>
      <xdr:row>58</xdr:row>
      <xdr:rowOff>121732</xdr:rowOff>
    </xdr:to>
    <xdr:cxnSp macro="">
      <xdr:nvCxnSpPr>
        <xdr:cNvPr id="120" name="直線コネクタ 119"/>
        <xdr:cNvCxnSpPr/>
      </xdr:nvCxnSpPr>
      <xdr:spPr>
        <a:xfrm flipV="1">
          <a:off x="2908300" y="10061525"/>
          <a:ext cx="8890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121732</xdr:rowOff>
    </xdr:from>
    <xdr:to>
      <xdr:col>15</xdr:col>
      <xdr:colOff>50800</xdr:colOff>
      <xdr:row>58</xdr:row>
      <xdr:rowOff>128763</xdr:rowOff>
    </xdr:to>
    <xdr:cxnSp macro="">
      <xdr:nvCxnSpPr>
        <xdr:cNvPr id="123" name="直線コネクタ 122"/>
        <xdr:cNvCxnSpPr/>
      </xdr:nvCxnSpPr>
      <xdr:spPr>
        <a:xfrm flipV="1">
          <a:off x="2019300" y="10065832"/>
          <a:ext cx="889000" cy="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128763</xdr:rowOff>
    </xdr:from>
    <xdr:to>
      <xdr:col>10</xdr:col>
      <xdr:colOff>114300</xdr:colOff>
      <xdr:row>58</xdr:row>
      <xdr:rowOff>143358</xdr:rowOff>
    </xdr:to>
    <xdr:cxnSp macro="">
      <xdr:nvCxnSpPr>
        <xdr:cNvPr id="126" name="直線コネクタ 125"/>
        <xdr:cNvCxnSpPr/>
      </xdr:nvCxnSpPr>
      <xdr:spPr>
        <a:xfrm flipV="1">
          <a:off x="1130300" y="10072863"/>
          <a:ext cx="889000" cy="1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67805</xdr:rowOff>
    </xdr:from>
    <xdr:to>
      <xdr:col>24</xdr:col>
      <xdr:colOff>114300</xdr:colOff>
      <xdr:row>58</xdr:row>
      <xdr:rowOff>169405</xdr:rowOff>
    </xdr:to>
    <xdr:sp macro="" textlink="">
      <xdr:nvSpPr>
        <xdr:cNvPr id="136" name="楕円 135"/>
        <xdr:cNvSpPr/>
      </xdr:nvSpPr>
      <xdr:spPr>
        <a:xfrm>
          <a:off x="4584700" y="1001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46232</xdr:rowOff>
    </xdr:from>
    <xdr:ext cx="534377" cy="259045"/>
    <xdr:sp macro="" textlink="">
      <xdr:nvSpPr>
        <xdr:cNvPr id="137" name="物件費該当値テキスト"/>
        <xdr:cNvSpPr txBox="1"/>
      </xdr:nvSpPr>
      <xdr:spPr>
        <a:xfrm>
          <a:off x="4686300" y="99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66625</xdr:rowOff>
    </xdr:from>
    <xdr:to>
      <xdr:col>20</xdr:col>
      <xdr:colOff>38100</xdr:colOff>
      <xdr:row>58</xdr:row>
      <xdr:rowOff>168225</xdr:rowOff>
    </xdr:to>
    <xdr:sp macro="" textlink="">
      <xdr:nvSpPr>
        <xdr:cNvPr id="138" name="楕円 137"/>
        <xdr:cNvSpPr/>
      </xdr:nvSpPr>
      <xdr:spPr>
        <a:xfrm>
          <a:off x="3746500" y="100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159352</xdr:rowOff>
    </xdr:from>
    <xdr:ext cx="534377" cy="259045"/>
    <xdr:sp macro="" textlink="">
      <xdr:nvSpPr>
        <xdr:cNvPr id="139" name="テキスト ボックス 138"/>
        <xdr:cNvSpPr txBox="1"/>
      </xdr:nvSpPr>
      <xdr:spPr>
        <a:xfrm>
          <a:off x="3530111" y="1010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70932</xdr:rowOff>
    </xdr:from>
    <xdr:to>
      <xdr:col>15</xdr:col>
      <xdr:colOff>101600</xdr:colOff>
      <xdr:row>59</xdr:row>
      <xdr:rowOff>1082</xdr:rowOff>
    </xdr:to>
    <xdr:sp macro="" textlink="">
      <xdr:nvSpPr>
        <xdr:cNvPr id="140" name="楕円 139"/>
        <xdr:cNvSpPr/>
      </xdr:nvSpPr>
      <xdr:spPr>
        <a:xfrm>
          <a:off x="2857500" y="100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163659</xdr:rowOff>
    </xdr:from>
    <xdr:ext cx="534377" cy="259045"/>
    <xdr:sp macro="" textlink="">
      <xdr:nvSpPr>
        <xdr:cNvPr id="141" name="テキスト ボックス 140"/>
        <xdr:cNvSpPr txBox="1"/>
      </xdr:nvSpPr>
      <xdr:spPr>
        <a:xfrm>
          <a:off x="2641111" y="1010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77963</xdr:rowOff>
    </xdr:from>
    <xdr:to>
      <xdr:col>10</xdr:col>
      <xdr:colOff>165100</xdr:colOff>
      <xdr:row>59</xdr:row>
      <xdr:rowOff>8113</xdr:rowOff>
    </xdr:to>
    <xdr:sp macro="" textlink="">
      <xdr:nvSpPr>
        <xdr:cNvPr id="142" name="楕円 141"/>
        <xdr:cNvSpPr/>
      </xdr:nvSpPr>
      <xdr:spPr>
        <a:xfrm>
          <a:off x="1968500" y="1002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170690</xdr:rowOff>
    </xdr:from>
    <xdr:ext cx="534377" cy="259045"/>
    <xdr:sp macro="" textlink="">
      <xdr:nvSpPr>
        <xdr:cNvPr id="143" name="テキスト ボックス 142"/>
        <xdr:cNvSpPr txBox="1"/>
      </xdr:nvSpPr>
      <xdr:spPr>
        <a:xfrm>
          <a:off x="1752111" y="101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92558</xdr:rowOff>
    </xdr:from>
    <xdr:to>
      <xdr:col>6</xdr:col>
      <xdr:colOff>38100</xdr:colOff>
      <xdr:row>59</xdr:row>
      <xdr:rowOff>22708</xdr:rowOff>
    </xdr:to>
    <xdr:sp macro="" textlink="">
      <xdr:nvSpPr>
        <xdr:cNvPr id="144" name="楕円 143"/>
        <xdr:cNvSpPr/>
      </xdr:nvSpPr>
      <xdr:spPr>
        <a:xfrm>
          <a:off x="1079500" y="1003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13835</xdr:rowOff>
    </xdr:from>
    <xdr:ext cx="534377" cy="259045"/>
    <xdr:sp macro="" textlink="">
      <xdr:nvSpPr>
        <xdr:cNvPr id="145" name="テキスト ボックス 144"/>
        <xdr:cNvSpPr txBox="1"/>
      </xdr:nvSpPr>
      <xdr:spPr>
        <a:xfrm>
          <a:off x="863111" y="101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81978</xdr:rowOff>
    </xdr:from>
    <xdr:to>
      <xdr:col>24</xdr:col>
      <xdr:colOff>63500</xdr:colOff>
      <xdr:row>77</xdr:row>
      <xdr:rowOff>83065</xdr:rowOff>
    </xdr:to>
    <xdr:cxnSp macro="">
      <xdr:nvCxnSpPr>
        <xdr:cNvPr id="170" name="直線コネクタ 169"/>
        <xdr:cNvCxnSpPr/>
      </xdr:nvCxnSpPr>
      <xdr:spPr>
        <a:xfrm>
          <a:off x="3797300" y="13283628"/>
          <a:ext cx="8382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37973</xdr:rowOff>
    </xdr:from>
    <xdr:to>
      <xdr:col>19</xdr:col>
      <xdr:colOff>177800</xdr:colOff>
      <xdr:row>77</xdr:row>
      <xdr:rowOff>81978</xdr:rowOff>
    </xdr:to>
    <xdr:cxnSp macro="">
      <xdr:nvCxnSpPr>
        <xdr:cNvPr id="173" name="直線コネクタ 172"/>
        <xdr:cNvCxnSpPr/>
      </xdr:nvCxnSpPr>
      <xdr:spPr>
        <a:xfrm>
          <a:off x="2908300" y="13239623"/>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37973</xdr:rowOff>
    </xdr:from>
    <xdr:to>
      <xdr:col>15</xdr:col>
      <xdr:colOff>50800</xdr:colOff>
      <xdr:row>77</xdr:row>
      <xdr:rowOff>43802</xdr:rowOff>
    </xdr:to>
    <xdr:cxnSp macro="">
      <xdr:nvCxnSpPr>
        <xdr:cNvPr id="176" name="直線コネクタ 175"/>
        <xdr:cNvCxnSpPr/>
      </xdr:nvCxnSpPr>
      <xdr:spPr>
        <a:xfrm flipV="1">
          <a:off x="2019300" y="13239623"/>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43802</xdr:rowOff>
    </xdr:from>
    <xdr:to>
      <xdr:col>10</xdr:col>
      <xdr:colOff>114300</xdr:colOff>
      <xdr:row>77</xdr:row>
      <xdr:rowOff>69462</xdr:rowOff>
    </xdr:to>
    <xdr:cxnSp macro="">
      <xdr:nvCxnSpPr>
        <xdr:cNvPr id="179" name="直線コネクタ 178"/>
        <xdr:cNvCxnSpPr/>
      </xdr:nvCxnSpPr>
      <xdr:spPr>
        <a:xfrm flipV="1">
          <a:off x="1130300" y="13245452"/>
          <a:ext cx="8890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32265</xdr:rowOff>
    </xdr:from>
    <xdr:to>
      <xdr:col>24</xdr:col>
      <xdr:colOff>114300</xdr:colOff>
      <xdr:row>77</xdr:row>
      <xdr:rowOff>133865</xdr:rowOff>
    </xdr:to>
    <xdr:sp macro="" textlink="">
      <xdr:nvSpPr>
        <xdr:cNvPr id="189" name="楕円 188"/>
        <xdr:cNvSpPr/>
      </xdr:nvSpPr>
      <xdr:spPr>
        <a:xfrm>
          <a:off x="4584700" y="132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118642</xdr:rowOff>
    </xdr:from>
    <xdr:ext cx="469744" cy="259045"/>
    <xdr:sp macro="" textlink="">
      <xdr:nvSpPr>
        <xdr:cNvPr id="190" name="維持補修費該当値テキスト"/>
        <xdr:cNvSpPr txBox="1"/>
      </xdr:nvSpPr>
      <xdr:spPr>
        <a:xfrm>
          <a:off x="4686300" y="1314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31178</xdr:rowOff>
    </xdr:from>
    <xdr:to>
      <xdr:col>20</xdr:col>
      <xdr:colOff>38100</xdr:colOff>
      <xdr:row>77</xdr:row>
      <xdr:rowOff>132778</xdr:rowOff>
    </xdr:to>
    <xdr:sp macro="" textlink="">
      <xdr:nvSpPr>
        <xdr:cNvPr id="191" name="楕円 190"/>
        <xdr:cNvSpPr/>
      </xdr:nvSpPr>
      <xdr:spPr>
        <a:xfrm>
          <a:off x="3746500" y="132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123905</xdr:rowOff>
    </xdr:from>
    <xdr:ext cx="469744" cy="259045"/>
    <xdr:sp macro="" textlink="">
      <xdr:nvSpPr>
        <xdr:cNvPr id="192" name="テキスト ボックス 191"/>
        <xdr:cNvSpPr txBox="1"/>
      </xdr:nvSpPr>
      <xdr:spPr>
        <a:xfrm>
          <a:off x="3562428" y="1332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158623</xdr:rowOff>
    </xdr:from>
    <xdr:to>
      <xdr:col>15</xdr:col>
      <xdr:colOff>101600</xdr:colOff>
      <xdr:row>77</xdr:row>
      <xdr:rowOff>88773</xdr:rowOff>
    </xdr:to>
    <xdr:sp macro="" textlink="">
      <xdr:nvSpPr>
        <xdr:cNvPr id="193" name="楕円 192"/>
        <xdr:cNvSpPr/>
      </xdr:nvSpPr>
      <xdr:spPr>
        <a:xfrm>
          <a:off x="2857500" y="131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79900</xdr:rowOff>
    </xdr:from>
    <xdr:ext cx="469744" cy="259045"/>
    <xdr:sp macro="" textlink="">
      <xdr:nvSpPr>
        <xdr:cNvPr id="194" name="テキスト ボックス 193"/>
        <xdr:cNvSpPr txBox="1"/>
      </xdr:nvSpPr>
      <xdr:spPr>
        <a:xfrm>
          <a:off x="2673428" y="1328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164452</xdr:rowOff>
    </xdr:from>
    <xdr:to>
      <xdr:col>10</xdr:col>
      <xdr:colOff>165100</xdr:colOff>
      <xdr:row>77</xdr:row>
      <xdr:rowOff>94602</xdr:rowOff>
    </xdr:to>
    <xdr:sp macro="" textlink="">
      <xdr:nvSpPr>
        <xdr:cNvPr id="195" name="楕円 194"/>
        <xdr:cNvSpPr/>
      </xdr:nvSpPr>
      <xdr:spPr>
        <a:xfrm>
          <a:off x="1968500" y="131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85729</xdr:rowOff>
    </xdr:from>
    <xdr:ext cx="469744" cy="259045"/>
    <xdr:sp macro="" textlink="">
      <xdr:nvSpPr>
        <xdr:cNvPr id="196" name="テキスト ボックス 195"/>
        <xdr:cNvSpPr txBox="1"/>
      </xdr:nvSpPr>
      <xdr:spPr>
        <a:xfrm>
          <a:off x="1784428" y="1328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18662</xdr:rowOff>
    </xdr:from>
    <xdr:to>
      <xdr:col>6</xdr:col>
      <xdr:colOff>38100</xdr:colOff>
      <xdr:row>77</xdr:row>
      <xdr:rowOff>120262</xdr:rowOff>
    </xdr:to>
    <xdr:sp macro="" textlink="">
      <xdr:nvSpPr>
        <xdr:cNvPr id="197" name="楕円 196"/>
        <xdr:cNvSpPr/>
      </xdr:nvSpPr>
      <xdr:spPr>
        <a:xfrm>
          <a:off x="1079500" y="132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111389</xdr:rowOff>
    </xdr:from>
    <xdr:ext cx="469744" cy="259045"/>
    <xdr:sp macro="" textlink="">
      <xdr:nvSpPr>
        <xdr:cNvPr id="198" name="テキスト ボックス 197"/>
        <xdr:cNvSpPr txBox="1"/>
      </xdr:nvSpPr>
      <xdr:spPr>
        <a:xfrm>
          <a:off x="895428" y="1331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62700</xdr:rowOff>
    </xdr:from>
    <xdr:to>
      <xdr:col>24</xdr:col>
      <xdr:colOff>63500</xdr:colOff>
      <xdr:row>98</xdr:row>
      <xdr:rowOff>118859</xdr:rowOff>
    </xdr:to>
    <xdr:cxnSp macro="">
      <xdr:nvCxnSpPr>
        <xdr:cNvPr id="228" name="直線コネクタ 227"/>
        <xdr:cNvCxnSpPr/>
      </xdr:nvCxnSpPr>
      <xdr:spPr>
        <a:xfrm flipV="1">
          <a:off x="3797300" y="16864800"/>
          <a:ext cx="838200" cy="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118859</xdr:rowOff>
    </xdr:from>
    <xdr:to>
      <xdr:col>19</xdr:col>
      <xdr:colOff>177800</xdr:colOff>
      <xdr:row>99</xdr:row>
      <xdr:rowOff>5969</xdr:rowOff>
    </xdr:to>
    <xdr:cxnSp macro="">
      <xdr:nvCxnSpPr>
        <xdr:cNvPr id="231" name="直線コネクタ 230"/>
        <xdr:cNvCxnSpPr/>
      </xdr:nvCxnSpPr>
      <xdr:spPr>
        <a:xfrm flipV="1">
          <a:off x="2908300" y="16920959"/>
          <a:ext cx="889000" cy="5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159969</xdr:rowOff>
    </xdr:from>
    <xdr:to>
      <xdr:col>15</xdr:col>
      <xdr:colOff>50800</xdr:colOff>
      <xdr:row>99</xdr:row>
      <xdr:rowOff>5969</xdr:rowOff>
    </xdr:to>
    <xdr:cxnSp macro="">
      <xdr:nvCxnSpPr>
        <xdr:cNvPr id="234" name="直線コネクタ 233"/>
        <xdr:cNvCxnSpPr/>
      </xdr:nvCxnSpPr>
      <xdr:spPr>
        <a:xfrm>
          <a:off x="2019300" y="16962069"/>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159969</xdr:rowOff>
    </xdr:from>
    <xdr:to>
      <xdr:col>10</xdr:col>
      <xdr:colOff>114300</xdr:colOff>
      <xdr:row>99</xdr:row>
      <xdr:rowOff>15253</xdr:rowOff>
    </xdr:to>
    <xdr:cxnSp macro="">
      <xdr:nvCxnSpPr>
        <xdr:cNvPr id="237" name="直線コネクタ 236"/>
        <xdr:cNvCxnSpPr/>
      </xdr:nvCxnSpPr>
      <xdr:spPr>
        <a:xfrm flipV="1">
          <a:off x="1130300" y="16962069"/>
          <a:ext cx="8890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11900</xdr:rowOff>
    </xdr:from>
    <xdr:to>
      <xdr:col>24</xdr:col>
      <xdr:colOff>114300</xdr:colOff>
      <xdr:row>98</xdr:row>
      <xdr:rowOff>113500</xdr:rowOff>
    </xdr:to>
    <xdr:sp macro="" textlink="">
      <xdr:nvSpPr>
        <xdr:cNvPr id="247" name="楕円 246"/>
        <xdr:cNvSpPr/>
      </xdr:nvSpPr>
      <xdr:spPr>
        <a:xfrm>
          <a:off x="4584700" y="168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161777</xdr:rowOff>
    </xdr:from>
    <xdr:ext cx="534377" cy="259045"/>
    <xdr:sp macro="" textlink="">
      <xdr:nvSpPr>
        <xdr:cNvPr id="248" name="扶助費該当値テキスト"/>
        <xdr:cNvSpPr txBox="1"/>
      </xdr:nvSpPr>
      <xdr:spPr>
        <a:xfrm>
          <a:off x="4686300" y="1679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68059</xdr:rowOff>
    </xdr:from>
    <xdr:to>
      <xdr:col>20</xdr:col>
      <xdr:colOff>38100</xdr:colOff>
      <xdr:row>98</xdr:row>
      <xdr:rowOff>169659</xdr:rowOff>
    </xdr:to>
    <xdr:sp macro="" textlink="">
      <xdr:nvSpPr>
        <xdr:cNvPr id="249" name="楕円 248"/>
        <xdr:cNvSpPr/>
      </xdr:nvSpPr>
      <xdr:spPr>
        <a:xfrm>
          <a:off x="3746500" y="1687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160786</xdr:rowOff>
    </xdr:from>
    <xdr:ext cx="534377" cy="259045"/>
    <xdr:sp macro="" textlink="">
      <xdr:nvSpPr>
        <xdr:cNvPr id="250" name="テキスト ボックス 249"/>
        <xdr:cNvSpPr txBox="1"/>
      </xdr:nvSpPr>
      <xdr:spPr>
        <a:xfrm>
          <a:off x="3530111" y="1696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126619</xdr:rowOff>
    </xdr:from>
    <xdr:to>
      <xdr:col>15</xdr:col>
      <xdr:colOff>101600</xdr:colOff>
      <xdr:row>99</xdr:row>
      <xdr:rowOff>56769</xdr:rowOff>
    </xdr:to>
    <xdr:sp macro="" textlink="">
      <xdr:nvSpPr>
        <xdr:cNvPr id="251" name="楕円 250"/>
        <xdr:cNvSpPr/>
      </xdr:nvSpPr>
      <xdr:spPr>
        <a:xfrm>
          <a:off x="2857500" y="1692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47896</xdr:rowOff>
    </xdr:from>
    <xdr:ext cx="534377" cy="259045"/>
    <xdr:sp macro="" textlink="">
      <xdr:nvSpPr>
        <xdr:cNvPr id="252" name="テキスト ボックス 251"/>
        <xdr:cNvSpPr txBox="1"/>
      </xdr:nvSpPr>
      <xdr:spPr>
        <a:xfrm>
          <a:off x="2641111" y="1702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109169</xdr:rowOff>
    </xdr:from>
    <xdr:to>
      <xdr:col>10</xdr:col>
      <xdr:colOff>165100</xdr:colOff>
      <xdr:row>99</xdr:row>
      <xdr:rowOff>39319</xdr:rowOff>
    </xdr:to>
    <xdr:sp macro="" textlink="">
      <xdr:nvSpPr>
        <xdr:cNvPr id="253" name="楕円 252"/>
        <xdr:cNvSpPr/>
      </xdr:nvSpPr>
      <xdr:spPr>
        <a:xfrm>
          <a:off x="1968500" y="1691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30446</xdr:rowOff>
    </xdr:from>
    <xdr:ext cx="534377" cy="259045"/>
    <xdr:sp macro="" textlink="">
      <xdr:nvSpPr>
        <xdr:cNvPr id="254" name="テキスト ボックス 253"/>
        <xdr:cNvSpPr txBox="1"/>
      </xdr:nvSpPr>
      <xdr:spPr>
        <a:xfrm>
          <a:off x="1752111" y="1700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135903</xdr:rowOff>
    </xdr:from>
    <xdr:to>
      <xdr:col>6</xdr:col>
      <xdr:colOff>38100</xdr:colOff>
      <xdr:row>99</xdr:row>
      <xdr:rowOff>66053</xdr:rowOff>
    </xdr:to>
    <xdr:sp macro="" textlink="">
      <xdr:nvSpPr>
        <xdr:cNvPr id="255" name="楕円 254"/>
        <xdr:cNvSpPr/>
      </xdr:nvSpPr>
      <xdr:spPr>
        <a:xfrm>
          <a:off x="1079500" y="169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57180</xdr:rowOff>
    </xdr:from>
    <xdr:ext cx="534377" cy="259045"/>
    <xdr:sp macro="" textlink="">
      <xdr:nvSpPr>
        <xdr:cNvPr id="256" name="テキスト ボックス 255"/>
        <xdr:cNvSpPr txBox="1"/>
      </xdr:nvSpPr>
      <xdr:spPr>
        <a:xfrm>
          <a:off x="863111" y="1703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76401</xdr:rowOff>
    </xdr:from>
    <xdr:to>
      <xdr:col>55</xdr:col>
      <xdr:colOff>0</xdr:colOff>
      <xdr:row>37</xdr:row>
      <xdr:rowOff>96069</xdr:rowOff>
    </xdr:to>
    <xdr:cxnSp macro="">
      <xdr:nvCxnSpPr>
        <xdr:cNvPr id="283" name="直線コネクタ 282"/>
        <xdr:cNvCxnSpPr/>
      </xdr:nvCxnSpPr>
      <xdr:spPr>
        <a:xfrm flipV="1">
          <a:off x="9639300" y="5905701"/>
          <a:ext cx="838200" cy="5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96069</xdr:rowOff>
    </xdr:from>
    <xdr:to>
      <xdr:col>50</xdr:col>
      <xdr:colOff>114300</xdr:colOff>
      <xdr:row>37</xdr:row>
      <xdr:rowOff>96298</xdr:rowOff>
    </xdr:to>
    <xdr:cxnSp macro="">
      <xdr:nvCxnSpPr>
        <xdr:cNvPr id="286" name="直線コネクタ 285"/>
        <xdr:cNvCxnSpPr/>
      </xdr:nvCxnSpPr>
      <xdr:spPr>
        <a:xfrm flipV="1">
          <a:off x="8750300" y="643971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88828</xdr:rowOff>
    </xdr:from>
    <xdr:to>
      <xdr:col>45</xdr:col>
      <xdr:colOff>177800</xdr:colOff>
      <xdr:row>37</xdr:row>
      <xdr:rowOff>96298</xdr:rowOff>
    </xdr:to>
    <xdr:cxnSp macro="">
      <xdr:nvCxnSpPr>
        <xdr:cNvPr id="289" name="直線コネクタ 288"/>
        <xdr:cNvCxnSpPr/>
      </xdr:nvCxnSpPr>
      <xdr:spPr>
        <a:xfrm>
          <a:off x="7861300" y="6432478"/>
          <a:ext cx="889000" cy="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88828</xdr:rowOff>
    </xdr:from>
    <xdr:to>
      <xdr:col>41</xdr:col>
      <xdr:colOff>50800</xdr:colOff>
      <xdr:row>37</xdr:row>
      <xdr:rowOff>148136</xdr:rowOff>
    </xdr:to>
    <xdr:cxnSp macro="">
      <xdr:nvCxnSpPr>
        <xdr:cNvPr id="292" name="直線コネクタ 291"/>
        <xdr:cNvCxnSpPr/>
      </xdr:nvCxnSpPr>
      <xdr:spPr>
        <a:xfrm flipV="1">
          <a:off x="6972300" y="6432478"/>
          <a:ext cx="889000" cy="5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25601</xdr:rowOff>
    </xdr:from>
    <xdr:to>
      <xdr:col>55</xdr:col>
      <xdr:colOff>50800</xdr:colOff>
      <xdr:row>34</xdr:row>
      <xdr:rowOff>127201</xdr:rowOff>
    </xdr:to>
    <xdr:sp macro="" textlink="">
      <xdr:nvSpPr>
        <xdr:cNvPr id="302" name="楕円 301"/>
        <xdr:cNvSpPr/>
      </xdr:nvSpPr>
      <xdr:spPr>
        <a:xfrm>
          <a:off x="10426700" y="585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48478</xdr:rowOff>
    </xdr:from>
    <xdr:ext cx="599010" cy="259045"/>
    <xdr:sp macro="" textlink="">
      <xdr:nvSpPr>
        <xdr:cNvPr id="303" name="補助費等該当値テキスト"/>
        <xdr:cNvSpPr txBox="1"/>
      </xdr:nvSpPr>
      <xdr:spPr>
        <a:xfrm>
          <a:off x="10528300" y="57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45269</xdr:rowOff>
    </xdr:from>
    <xdr:to>
      <xdr:col>50</xdr:col>
      <xdr:colOff>165100</xdr:colOff>
      <xdr:row>37</xdr:row>
      <xdr:rowOff>146869</xdr:rowOff>
    </xdr:to>
    <xdr:sp macro="" textlink="">
      <xdr:nvSpPr>
        <xdr:cNvPr id="304" name="楕円 303"/>
        <xdr:cNvSpPr/>
      </xdr:nvSpPr>
      <xdr:spPr>
        <a:xfrm>
          <a:off x="9588500" y="638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137996</xdr:rowOff>
    </xdr:from>
    <xdr:ext cx="534377" cy="259045"/>
    <xdr:sp macro="" textlink="">
      <xdr:nvSpPr>
        <xdr:cNvPr id="305" name="テキスト ボックス 304"/>
        <xdr:cNvSpPr txBox="1"/>
      </xdr:nvSpPr>
      <xdr:spPr>
        <a:xfrm>
          <a:off x="9372111" y="648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45498</xdr:rowOff>
    </xdr:from>
    <xdr:to>
      <xdr:col>46</xdr:col>
      <xdr:colOff>38100</xdr:colOff>
      <xdr:row>37</xdr:row>
      <xdr:rowOff>147098</xdr:rowOff>
    </xdr:to>
    <xdr:sp macro="" textlink="">
      <xdr:nvSpPr>
        <xdr:cNvPr id="306" name="楕円 305"/>
        <xdr:cNvSpPr/>
      </xdr:nvSpPr>
      <xdr:spPr>
        <a:xfrm>
          <a:off x="8699500" y="63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163625</xdr:rowOff>
    </xdr:from>
    <xdr:ext cx="534377" cy="259045"/>
    <xdr:sp macro="" textlink="">
      <xdr:nvSpPr>
        <xdr:cNvPr id="307" name="テキスト ボックス 306"/>
        <xdr:cNvSpPr txBox="1"/>
      </xdr:nvSpPr>
      <xdr:spPr>
        <a:xfrm>
          <a:off x="8483111" y="61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38028</xdr:rowOff>
    </xdr:from>
    <xdr:to>
      <xdr:col>41</xdr:col>
      <xdr:colOff>101600</xdr:colOff>
      <xdr:row>37</xdr:row>
      <xdr:rowOff>139628</xdr:rowOff>
    </xdr:to>
    <xdr:sp macro="" textlink="">
      <xdr:nvSpPr>
        <xdr:cNvPr id="308" name="楕円 307"/>
        <xdr:cNvSpPr/>
      </xdr:nvSpPr>
      <xdr:spPr>
        <a:xfrm>
          <a:off x="7810500" y="638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156155</xdr:rowOff>
    </xdr:from>
    <xdr:ext cx="534377" cy="259045"/>
    <xdr:sp macro="" textlink="">
      <xdr:nvSpPr>
        <xdr:cNvPr id="309" name="テキスト ボックス 308"/>
        <xdr:cNvSpPr txBox="1"/>
      </xdr:nvSpPr>
      <xdr:spPr>
        <a:xfrm>
          <a:off x="7594111" y="615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97336</xdr:rowOff>
    </xdr:from>
    <xdr:to>
      <xdr:col>36</xdr:col>
      <xdr:colOff>165100</xdr:colOff>
      <xdr:row>38</xdr:row>
      <xdr:rowOff>27485</xdr:rowOff>
    </xdr:to>
    <xdr:sp macro="" textlink="">
      <xdr:nvSpPr>
        <xdr:cNvPr id="310" name="楕円 309"/>
        <xdr:cNvSpPr/>
      </xdr:nvSpPr>
      <xdr:spPr>
        <a:xfrm>
          <a:off x="6921500" y="64409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18612</xdr:rowOff>
    </xdr:from>
    <xdr:ext cx="534377" cy="259045"/>
    <xdr:sp macro="" textlink="">
      <xdr:nvSpPr>
        <xdr:cNvPr id="311" name="テキスト ボックス 310"/>
        <xdr:cNvSpPr txBox="1"/>
      </xdr:nvSpPr>
      <xdr:spPr>
        <a:xfrm>
          <a:off x="6705111" y="653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94317</xdr:rowOff>
    </xdr:from>
    <xdr:to>
      <xdr:col>55</xdr:col>
      <xdr:colOff>0</xdr:colOff>
      <xdr:row>58</xdr:row>
      <xdr:rowOff>158974</xdr:rowOff>
    </xdr:to>
    <xdr:cxnSp macro="">
      <xdr:nvCxnSpPr>
        <xdr:cNvPr id="342" name="直線コネクタ 341"/>
        <xdr:cNvCxnSpPr/>
      </xdr:nvCxnSpPr>
      <xdr:spPr>
        <a:xfrm>
          <a:off x="9639300" y="10038417"/>
          <a:ext cx="838200" cy="6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94317</xdr:rowOff>
    </xdr:from>
    <xdr:to>
      <xdr:col>50</xdr:col>
      <xdr:colOff>114300</xdr:colOff>
      <xdr:row>59</xdr:row>
      <xdr:rowOff>2958</xdr:rowOff>
    </xdr:to>
    <xdr:cxnSp macro="">
      <xdr:nvCxnSpPr>
        <xdr:cNvPr id="345" name="直線コネクタ 344"/>
        <xdr:cNvCxnSpPr/>
      </xdr:nvCxnSpPr>
      <xdr:spPr>
        <a:xfrm flipV="1">
          <a:off x="8750300" y="10038417"/>
          <a:ext cx="889000" cy="8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73144</xdr:rowOff>
    </xdr:from>
    <xdr:to>
      <xdr:col>45</xdr:col>
      <xdr:colOff>177800</xdr:colOff>
      <xdr:row>59</xdr:row>
      <xdr:rowOff>2958</xdr:rowOff>
    </xdr:to>
    <xdr:cxnSp macro="">
      <xdr:nvCxnSpPr>
        <xdr:cNvPr id="348" name="直線コネクタ 347"/>
        <xdr:cNvCxnSpPr/>
      </xdr:nvCxnSpPr>
      <xdr:spPr>
        <a:xfrm>
          <a:off x="7861300" y="10017244"/>
          <a:ext cx="889000" cy="10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73144</xdr:rowOff>
    </xdr:from>
    <xdr:to>
      <xdr:col>41</xdr:col>
      <xdr:colOff>50800</xdr:colOff>
      <xdr:row>58</xdr:row>
      <xdr:rowOff>116343</xdr:rowOff>
    </xdr:to>
    <xdr:cxnSp macro="">
      <xdr:nvCxnSpPr>
        <xdr:cNvPr id="351" name="直線コネクタ 350"/>
        <xdr:cNvCxnSpPr/>
      </xdr:nvCxnSpPr>
      <xdr:spPr>
        <a:xfrm flipV="1">
          <a:off x="6972300" y="10017244"/>
          <a:ext cx="889000" cy="4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108174</xdr:rowOff>
    </xdr:from>
    <xdr:to>
      <xdr:col>55</xdr:col>
      <xdr:colOff>50800</xdr:colOff>
      <xdr:row>59</xdr:row>
      <xdr:rowOff>38324</xdr:rowOff>
    </xdr:to>
    <xdr:sp macro="" textlink="">
      <xdr:nvSpPr>
        <xdr:cNvPr id="361" name="楕円 360"/>
        <xdr:cNvSpPr/>
      </xdr:nvSpPr>
      <xdr:spPr>
        <a:xfrm>
          <a:off x="10426700" y="1005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23101</xdr:rowOff>
    </xdr:from>
    <xdr:ext cx="534377" cy="259045"/>
    <xdr:sp macro="" textlink="">
      <xdr:nvSpPr>
        <xdr:cNvPr id="362" name="普通建設事業費該当値テキスト"/>
        <xdr:cNvSpPr txBox="1"/>
      </xdr:nvSpPr>
      <xdr:spPr>
        <a:xfrm>
          <a:off x="10528300" y="996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43517</xdr:rowOff>
    </xdr:from>
    <xdr:to>
      <xdr:col>50</xdr:col>
      <xdr:colOff>165100</xdr:colOff>
      <xdr:row>58</xdr:row>
      <xdr:rowOff>145117</xdr:rowOff>
    </xdr:to>
    <xdr:sp macro="" textlink="">
      <xdr:nvSpPr>
        <xdr:cNvPr id="363" name="楕円 362"/>
        <xdr:cNvSpPr/>
      </xdr:nvSpPr>
      <xdr:spPr>
        <a:xfrm>
          <a:off x="9588500" y="99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136244</xdr:rowOff>
    </xdr:from>
    <xdr:ext cx="534377" cy="259045"/>
    <xdr:sp macro="" textlink="">
      <xdr:nvSpPr>
        <xdr:cNvPr id="364" name="テキスト ボックス 363"/>
        <xdr:cNvSpPr txBox="1"/>
      </xdr:nvSpPr>
      <xdr:spPr>
        <a:xfrm>
          <a:off x="9372111" y="1008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123608</xdr:rowOff>
    </xdr:from>
    <xdr:to>
      <xdr:col>46</xdr:col>
      <xdr:colOff>38100</xdr:colOff>
      <xdr:row>59</xdr:row>
      <xdr:rowOff>53758</xdr:rowOff>
    </xdr:to>
    <xdr:sp macro="" textlink="">
      <xdr:nvSpPr>
        <xdr:cNvPr id="365" name="楕円 364"/>
        <xdr:cNvSpPr/>
      </xdr:nvSpPr>
      <xdr:spPr>
        <a:xfrm>
          <a:off x="8699500" y="1006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44885</xdr:rowOff>
    </xdr:from>
    <xdr:ext cx="534377" cy="259045"/>
    <xdr:sp macro="" textlink="">
      <xdr:nvSpPr>
        <xdr:cNvPr id="366" name="テキスト ボックス 365"/>
        <xdr:cNvSpPr txBox="1"/>
      </xdr:nvSpPr>
      <xdr:spPr>
        <a:xfrm>
          <a:off x="8483111" y="1016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22344</xdr:rowOff>
    </xdr:from>
    <xdr:to>
      <xdr:col>41</xdr:col>
      <xdr:colOff>101600</xdr:colOff>
      <xdr:row>58</xdr:row>
      <xdr:rowOff>123944</xdr:rowOff>
    </xdr:to>
    <xdr:sp macro="" textlink="">
      <xdr:nvSpPr>
        <xdr:cNvPr id="367" name="楕円 366"/>
        <xdr:cNvSpPr/>
      </xdr:nvSpPr>
      <xdr:spPr>
        <a:xfrm>
          <a:off x="7810500" y="99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140471</xdr:rowOff>
    </xdr:from>
    <xdr:ext cx="534377" cy="259045"/>
    <xdr:sp macro="" textlink="">
      <xdr:nvSpPr>
        <xdr:cNvPr id="368" name="テキスト ボックス 367"/>
        <xdr:cNvSpPr txBox="1"/>
      </xdr:nvSpPr>
      <xdr:spPr>
        <a:xfrm>
          <a:off x="7594111" y="974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65543</xdr:rowOff>
    </xdr:from>
    <xdr:to>
      <xdr:col>36</xdr:col>
      <xdr:colOff>165100</xdr:colOff>
      <xdr:row>58</xdr:row>
      <xdr:rowOff>167143</xdr:rowOff>
    </xdr:to>
    <xdr:sp macro="" textlink="">
      <xdr:nvSpPr>
        <xdr:cNvPr id="369" name="楕円 368"/>
        <xdr:cNvSpPr/>
      </xdr:nvSpPr>
      <xdr:spPr>
        <a:xfrm>
          <a:off x="6921500" y="1000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158270</xdr:rowOff>
    </xdr:from>
    <xdr:ext cx="534377" cy="259045"/>
    <xdr:sp macro="" textlink="">
      <xdr:nvSpPr>
        <xdr:cNvPr id="370" name="テキスト ボックス 369"/>
        <xdr:cNvSpPr txBox="1"/>
      </xdr:nvSpPr>
      <xdr:spPr>
        <a:xfrm>
          <a:off x="6705111" y="1010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71450</xdr:rowOff>
    </xdr:from>
    <xdr:to>
      <xdr:col>55</xdr:col>
      <xdr:colOff>0</xdr:colOff>
      <xdr:row>78</xdr:row>
      <xdr:rowOff>116283</xdr:rowOff>
    </xdr:to>
    <xdr:cxnSp macro="">
      <xdr:nvCxnSpPr>
        <xdr:cNvPr id="397" name="直線コネクタ 396"/>
        <xdr:cNvCxnSpPr/>
      </xdr:nvCxnSpPr>
      <xdr:spPr>
        <a:xfrm>
          <a:off x="9639300" y="13444550"/>
          <a:ext cx="838200" cy="4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71450</xdr:rowOff>
    </xdr:from>
    <xdr:to>
      <xdr:col>50</xdr:col>
      <xdr:colOff>114300</xdr:colOff>
      <xdr:row>78</xdr:row>
      <xdr:rowOff>75926</xdr:rowOff>
    </xdr:to>
    <xdr:cxnSp macro="">
      <xdr:nvCxnSpPr>
        <xdr:cNvPr id="400" name="直線コネクタ 399"/>
        <xdr:cNvCxnSpPr/>
      </xdr:nvCxnSpPr>
      <xdr:spPr>
        <a:xfrm flipV="1">
          <a:off x="8750300" y="13444550"/>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158097</xdr:rowOff>
    </xdr:from>
    <xdr:to>
      <xdr:col>45</xdr:col>
      <xdr:colOff>177800</xdr:colOff>
      <xdr:row>78</xdr:row>
      <xdr:rowOff>75926</xdr:rowOff>
    </xdr:to>
    <xdr:cxnSp macro="">
      <xdr:nvCxnSpPr>
        <xdr:cNvPr id="403" name="直線コネクタ 402"/>
        <xdr:cNvCxnSpPr/>
      </xdr:nvCxnSpPr>
      <xdr:spPr>
        <a:xfrm>
          <a:off x="7861300" y="13359747"/>
          <a:ext cx="889000" cy="8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158097</xdr:rowOff>
    </xdr:from>
    <xdr:to>
      <xdr:col>41</xdr:col>
      <xdr:colOff>50800</xdr:colOff>
      <xdr:row>78</xdr:row>
      <xdr:rowOff>5603</xdr:rowOff>
    </xdr:to>
    <xdr:cxnSp macro="">
      <xdr:nvCxnSpPr>
        <xdr:cNvPr id="406" name="直線コネクタ 405"/>
        <xdr:cNvCxnSpPr/>
      </xdr:nvCxnSpPr>
      <xdr:spPr>
        <a:xfrm flipV="1">
          <a:off x="6972300" y="13359747"/>
          <a:ext cx="889000" cy="1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08" name="テキスト ボックス 407"/>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0" name="テキスト ボックス 409"/>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65483</xdr:rowOff>
    </xdr:from>
    <xdr:to>
      <xdr:col>55</xdr:col>
      <xdr:colOff>50800</xdr:colOff>
      <xdr:row>78</xdr:row>
      <xdr:rowOff>167083</xdr:rowOff>
    </xdr:to>
    <xdr:sp macro="" textlink="">
      <xdr:nvSpPr>
        <xdr:cNvPr id="416" name="楕円 415"/>
        <xdr:cNvSpPr/>
      </xdr:nvSpPr>
      <xdr:spPr>
        <a:xfrm>
          <a:off x="10426700" y="1343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153990</xdr:rowOff>
    </xdr:from>
    <xdr:ext cx="469744" cy="259045"/>
    <xdr:sp macro="" textlink="">
      <xdr:nvSpPr>
        <xdr:cNvPr id="417" name="普通建設事業費 （ うち新規整備　）該当値テキスト"/>
        <xdr:cNvSpPr txBox="1"/>
      </xdr:nvSpPr>
      <xdr:spPr>
        <a:xfrm>
          <a:off x="10528300" y="1335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20650</xdr:rowOff>
    </xdr:from>
    <xdr:to>
      <xdr:col>50</xdr:col>
      <xdr:colOff>165100</xdr:colOff>
      <xdr:row>78</xdr:row>
      <xdr:rowOff>122250</xdr:rowOff>
    </xdr:to>
    <xdr:sp macro="" textlink="">
      <xdr:nvSpPr>
        <xdr:cNvPr id="418" name="楕円 417"/>
        <xdr:cNvSpPr/>
      </xdr:nvSpPr>
      <xdr:spPr>
        <a:xfrm>
          <a:off x="9588500" y="133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113377</xdr:rowOff>
    </xdr:from>
    <xdr:ext cx="534377" cy="259045"/>
    <xdr:sp macro="" textlink="">
      <xdr:nvSpPr>
        <xdr:cNvPr id="419" name="テキスト ボックス 418"/>
        <xdr:cNvSpPr txBox="1"/>
      </xdr:nvSpPr>
      <xdr:spPr>
        <a:xfrm>
          <a:off x="9372111" y="134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25126</xdr:rowOff>
    </xdr:from>
    <xdr:to>
      <xdr:col>46</xdr:col>
      <xdr:colOff>38100</xdr:colOff>
      <xdr:row>78</xdr:row>
      <xdr:rowOff>126726</xdr:rowOff>
    </xdr:to>
    <xdr:sp macro="" textlink="">
      <xdr:nvSpPr>
        <xdr:cNvPr id="420" name="楕円 419"/>
        <xdr:cNvSpPr/>
      </xdr:nvSpPr>
      <xdr:spPr>
        <a:xfrm>
          <a:off x="8699500" y="1339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117853</xdr:rowOff>
    </xdr:from>
    <xdr:ext cx="534377" cy="259045"/>
    <xdr:sp macro="" textlink="">
      <xdr:nvSpPr>
        <xdr:cNvPr id="421" name="テキスト ボックス 420"/>
        <xdr:cNvSpPr txBox="1"/>
      </xdr:nvSpPr>
      <xdr:spPr>
        <a:xfrm>
          <a:off x="8483111" y="1349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107297</xdr:rowOff>
    </xdr:from>
    <xdr:to>
      <xdr:col>41</xdr:col>
      <xdr:colOff>101600</xdr:colOff>
      <xdr:row>78</xdr:row>
      <xdr:rowOff>37447</xdr:rowOff>
    </xdr:to>
    <xdr:sp macro="" textlink="">
      <xdr:nvSpPr>
        <xdr:cNvPr id="422" name="楕円 421"/>
        <xdr:cNvSpPr/>
      </xdr:nvSpPr>
      <xdr:spPr>
        <a:xfrm>
          <a:off x="7810500" y="1330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53974</xdr:rowOff>
    </xdr:from>
    <xdr:ext cx="534377" cy="259045"/>
    <xdr:sp macro="" textlink="">
      <xdr:nvSpPr>
        <xdr:cNvPr id="423" name="テキスト ボックス 422"/>
        <xdr:cNvSpPr txBox="1"/>
      </xdr:nvSpPr>
      <xdr:spPr>
        <a:xfrm>
          <a:off x="7594111" y="1308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126253</xdr:rowOff>
    </xdr:from>
    <xdr:to>
      <xdr:col>36</xdr:col>
      <xdr:colOff>165100</xdr:colOff>
      <xdr:row>78</xdr:row>
      <xdr:rowOff>56403</xdr:rowOff>
    </xdr:to>
    <xdr:sp macro="" textlink="">
      <xdr:nvSpPr>
        <xdr:cNvPr id="424" name="楕円 423"/>
        <xdr:cNvSpPr/>
      </xdr:nvSpPr>
      <xdr:spPr>
        <a:xfrm>
          <a:off x="6921500" y="133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72930</xdr:rowOff>
    </xdr:from>
    <xdr:ext cx="534377" cy="259045"/>
    <xdr:sp macro="" textlink="">
      <xdr:nvSpPr>
        <xdr:cNvPr id="425" name="テキスト ボックス 424"/>
        <xdr:cNvSpPr txBox="1"/>
      </xdr:nvSpPr>
      <xdr:spPr>
        <a:xfrm>
          <a:off x="6705111" y="1310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158739</xdr:rowOff>
    </xdr:from>
    <xdr:to>
      <xdr:col>55</xdr:col>
      <xdr:colOff>0</xdr:colOff>
      <xdr:row>98</xdr:row>
      <xdr:rowOff>92771</xdr:rowOff>
    </xdr:to>
    <xdr:cxnSp macro="">
      <xdr:nvCxnSpPr>
        <xdr:cNvPr id="456" name="直線コネクタ 455"/>
        <xdr:cNvCxnSpPr/>
      </xdr:nvCxnSpPr>
      <xdr:spPr>
        <a:xfrm flipV="1">
          <a:off x="9639300" y="16789389"/>
          <a:ext cx="838200" cy="1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92771</xdr:rowOff>
    </xdr:from>
    <xdr:to>
      <xdr:col>50</xdr:col>
      <xdr:colOff>114300</xdr:colOff>
      <xdr:row>98</xdr:row>
      <xdr:rowOff>168373</xdr:rowOff>
    </xdr:to>
    <xdr:cxnSp macro="">
      <xdr:nvCxnSpPr>
        <xdr:cNvPr id="459" name="直線コネクタ 458"/>
        <xdr:cNvCxnSpPr/>
      </xdr:nvCxnSpPr>
      <xdr:spPr>
        <a:xfrm flipV="1">
          <a:off x="8750300" y="16894871"/>
          <a:ext cx="889000" cy="7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134344</xdr:rowOff>
    </xdr:from>
    <xdr:to>
      <xdr:col>45</xdr:col>
      <xdr:colOff>177800</xdr:colOff>
      <xdr:row>98</xdr:row>
      <xdr:rowOff>168373</xdr:rowOff>
    </xdr:to>
    <xdr:cxnSp macro="">
      <xdr:nvCxnSpPr>
        <xdr:cNvPr id="462" name="直線コネクタ 461"/>
        <xdr:cNvCxnSpPr/>
      </xdr:nvCxnSpPr>
      <xdr:spPr>
        <a:xfrm>
          <a:off x="7861300" y="16936444"/>
          <a:ext cx="8890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134344</xdr:rowOff>
    </xdr:from>
    <xdr:to>
      <xdr:col>41</xdr:col>
      <xdr:colOff>50800</xdr:colOff>
      <xdr:row>99</xdr:row>
      <xdr:rowOff>20958</xdr:rowOff>
    </xdr:to>
    <xdr:cxnSp macro="">
      <xdr:nvCxnSpPr>
        <xdr:cNvPr id="465" name="直線コネクタ 464"/>
        <xdr:cNvCxnSpPr/>
      </xdr:nvCxnSpPr>
      <xdr:spPr>
        <a:xfrm flipV="1">
          <a:off x="6972300" y="16936444"/>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107939</xdr:rowOff>
    </xdr:from>
    <xdr:to>
      <xdr:col>55</xdr:col>
      <xdr:colOff>50800</xdr:colOff>
      <xdr:row>98</xdr:row>
      <xdr:rowOff>38089</xdr:rowOff>
    </xdr:to>
    <xdr:sp macro="" textlink="">
      <xdr:nvSpPr>
        <xdr:cNvPr id="475" name="楕円 474"/>
        <xdr:cNvSpPr/>
      </xdr:nvSpPr>
      <xdr:spPr>
        <a:xfrm>
          <a:off x="10426700" y="1673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86366</xdr:rowOff>
    </xdr:from>
    <xdr:ext cx="534377" cy="259045"/>
    <xdr:sp macro="" textlink="">
      <xdr:nvSpPr>
        <xdr:cNvPr id="476" name="普通建設事業費 （ うち更新整備　）該当値テキスト"/>
        <xdr:cNvSpPr txBox="1"/>
      </xdr:nvSpPr>
      <xdr:spPr>
        <a:xfrm>
          <a:off x="10528300" y="1671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41971</xdr:rowOff>
    </xdr:from>
    <xdr:to>
      <xdr:col>50</xdr:col>
      <xdr:colOff>165100</xdr:colOff>
      <xdr:row>98</xdr:row>
      <xdr:rowOff>143571</xdr:rowOff>
    </xdr:to>
    <xdr:sp macro="" textlink="">
      <xdr:nvSpPr>
        <xdr:cNvPr id="477" name="楕円 476"/>
        <xdr:cNvSpPr/>
      </xdr:nvSpPr>
      <xdr:spPr>
        <a:xfrm>
          <a:off x="9588500" y="168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134698</xdr:rowOff>
    </xdr:from>
    <xdr:ext cx="534377" cy="259045"/>
    <xdr:sp macro="" textlink="">
      <xdr:nvSpPr>
        <xdr:cNvPr id="478" name="テキスト ボックス 477"/>
        <xdr:cNvSpPr txBox="1"/>
      </xdr:nvSpPr>
      <xdr:spPr>
        <a:xfrm>
          <a:off x="9372111" y="1693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117573</xdr:rowOff>
    </xdr:from>
    <xdr:to>
      <xdr:col>46</xdr:col>
      <xdr:colOff>38100</xdr:colOff>
      <xdr:row>99</xdr:row>
      <xdr:rowOff>47723</xdr:rowOff>
    </xdr:to>
    <xdr:sp macro="" textlink="">
      <xdr:nvSpPr>
        <xdr:cNvPr id="479" name="楕円 478"/>
        <xdr:cNvSpPr/>
      </xdr:nvSpPr>
      <xdr:spPr>
        <a:xfrm>
          <a:off x="8699500" y="169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38850</xdr:rowOff>
    </xdr:from>
    <xdr:ext cx="469744" cy="259045"/>
    <xdr:sp macro="" textlink="">
      <xdr:nvSpPr>
        <xdr:cNvPr id="480" name="テキスト ボックス 479"/>
        <xdr:cNvSpPr txBox="1"/>
      </xdr:nvSpPr>
      <xdr:spPr>
        <a:xfrm>
          <a:off x="8515428" y="1701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83544</xdr:rowOff>
    </xdr:from>
    <xdr:to>
      <xdr:col>41</xdr:col>
      <xdr:colOff>101600</xdr:colOff>
      <xdr:row>99</xdr:row>
      <xdr:rowOff>13694</xdr:rowOff>
    </xdr:to>
    <xdr:sp macro="" textlink="">
      <xdr:nvSpPr>
        <xdr:cNvPr id="481" name="楕円 480"/>
        <xdr:cNvSpPr/>
      </xdr:nvSpPr>
      <xdr:spPr>
        <a:xfrm>
          <a:off x="7810500" y="168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4821</xdr:rowOff>
    </xdr:from>
    <xdr:ext cx="534377" cy="259045"/>
    <xdr:sp macro="" textlink="">
      <xdr:nvSpPr>
        <xdr:cNvPr id="482" name="テキスト ボックス 481"/>
        <xdr:cNvSpPr txBox="1"/>
      </xdr:nvSpPr>
      <xdr:spPr>
        <a:xfrm>
          <a:off x="7594111" y="1697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141608</xdr:rowOff>
    </xdr:from>
    <xdr:to>
      <xdr:col>36</xdr:col>
      <xdr:colOff>165100</xdr:colOff>
      <xdr:row>99</xdr:row>
      <xdr:rowOff>71758</xdr:rowOff>
    </xdr:to>
    <xdr:sp macro="" textlink="">
      <xdr:nvSpPr>
        <xdr:cNvPr id="483" name="楕円 482"/>
        <xdr:cNvSpPr/>
      </xdr:nvSpPr>
      <xdr:spPr>
        <a:xfrm>
          <a:off x="6921500" y="169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62885</xdr:rowOff>
    </xdr:from>
    <xdr:ext cx="469744" cy="259045"/>
    <xdr:sp macro="" textlink="">
      <xdr:nvSpPr>
        <xdr:cNvPr id="484" name="テキスト ボックス 483"/>
        <xdr:cNvSpPr txBox="1"/>
      </xdr:nvSpPr>
      <xdr:spPr>
        <a:xfrm>
          <a:off x="6737428" y="1703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116917</xdr:rowOff>
    </xdr:from>
    <xdr:to>
      <xdr:col>85</xdr:col>
      <xdr:colOff>127000</xdr:colOff>
      <xdr:row>76</xdr:row>
      <xdr:rowOff>120402</xdr:rowOff>
    </xdr:to>
    <xdr:cxnSp macro="">
      <xdr:nvCxnSpPr>
        <xdr:cNvPr id="619" name="直線コネクタ 618"/>
        <xdr:cNvCxnSpPr/>
      </xdr:nvCxnSpPr>
      <xdr:spPr>
        <a:xfrm flipV="1">
          <a:off x="15481300" y="13147117"/>
          <a:ext cx="8382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120402</xdr:rowOff>
    </xdr:from>
    <xdr:to>
      <xdr:col>81</xdr:col>
      <xdr:colOff>50800</xdr:colOff>
      <xdr:row>76</xdr:row>
      <xdr:rowOff>131680</xdr:rowOff>
    </xdr:to>
    <xdr:cxnSp macro="">
      <xdr:nvCxnSpPr>
        <xdr:cNvPr id="622" name="直線コネクタ 621"/>
        <xdr:cNvCxnSpPr/>
      </xdr:nvCxnSpPr>
      <xdr:spPr>
        <a:xfrm flipV="1">
          <a:off x="14592300" y="13150602"/>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131680</xdr:rowOff>
    </xdr:from>
    <xdr:to>
      <xdr:col>76</xdr:col>
      <xdr:colOff>114300</xdr:colOff>
      <xdr:row>76</xdr:row>
      <xdr:rowOff>156674</xdr:rowOff>
    </xdr:to>
    <xdr:cxnSp macro="">
      <xdr:nvCxnSpPr>
        <xdr:cNvPr id="625" name="直線コネクタ 624"/>
        <xdr:cNvCxnSpPr/>
      </xdr:nvCxnSpPr>
      <xdr:spPr>
        <a:xfrm flipV="1">
          <a:off x="13703300" y="13161880"/>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156674</xdr:rowOff>
    </xdr:from>
    <xdr:to>
      <xdr:col>71</xdr:col>
      <xdr:colOff>177800</xdr:colOff>
      <xdr:row>77</xdr:row>
      <xdr:rowOff>8141</xdr:rowOff>
    </xdr:to>
    <xdr:cxnSp macro="">
      <xdr:nvCxnSpPr>
        <xdr:cNvPr id="628" name="直線コネクタ 627"/>
        <xdr:cNvCxnSpPr/>
      </xdr:nvCxnSpPr>
      <xdr:spPr>
        <a:xfrm flipV="1">
          <a:off x="12814300" y="13186874"/>
          <a:ext cx="889000" cy="2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66117</xdr:rowOff>
    </xdr:from>
    <xdr:to>
      <xdr:col>85</xdr:col>
      <xdr:colOff>177800</xdr:colOff>
      <xdr:row>76</xdr:row>
      <xdr:rowOff>167717</xdr:rowOff>
    </xdr:to>
    <xdr:sp macro="" textlink="">
      <xdr:nvSpPr>
        <xdr:cNvPr id="638" name="楕円 637"/>
        <xdr:cNvSpPr/>
      </xdr:nvSpPr>
      <xdr:spPr>
        <a:xfrm>
          <a:off x="16268700" y="1309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44544</xdr:rowOff>
    </xdr:from>
    <xdr:ext cx="534377" cy="259045"/>
    <xdr:sp macro="" textlink="">
      <xdr:nvSpPr>
        <xdr:cNvPr id="639" name="公債費該当値テキスト"/>
        <xdr:cNvSpPr txBox="1"/>
      </xdr:nvSpPr>
      <xdr:spPr>
        <a:xfrm>
          <a:off x="16370300" y="130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69602</xdr:rowOff>
    </xdr:from>
    <xdr:to>
      <xdr:col>81</xdr:col>
      <xdr:colOff>101600</xdr:colOff>
      <xdr:row>76</xdr:row>
      <xdr:rowOff>171202</xdr:rowOff>
    </xdr:to>
    <xdr:sp macro="" textlink="">
      <xdr:nvSpPr>
        <xdr:cNvPr id="640" name="楕円 639"/>
        <xdr:cNvSpPr/>
      </xdr:nvSpPr>
      <xdr:spPr>
        <a:xfrm>
          <a:off x="15430500" y="130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162329</xdr:rowOff>
    </xdr:from>
    <xdr:ext cx="534377" cy="259045"/>
    <xdr:sp macro="" textlink="">
      <xdr:nvSpPr>
        <xdr:cNvPr id="641" name="テキスト ボックス 640"/>
        <xdr:cNvSpPr txBox="1"/>
      </xdr:nvSpPr>
      <xdr:spPr>
        <a:xfrm>
          <a:off x="15214111" y="131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80880</xdr:rowOff>
    </xdr:from>
    <xdr:to>
      <xdr:col>76</xdr:col>
      <xdr:colOff>165100</xdr:colOff>
      <xdr:row>77</xdr:row>
      <xdr:rowOff>11030</xdr:rowOff>
    </xdr:to>
    <xdr:sp macro="" textlink="">
      <xdr:nvSpPr>
        <xdr:cNvPr id="642" name="楕円 641"/>
        <xdr:cNvSpPr/>
      </xdr:nvSpPr>
      <xdr:spPr>
        <a:xfrm>
          <a:off x="14541500" y="131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2157</xdr:rowOff>
    </xdr:from>
    <xdr:ext cx="534377" cy="259045"/>
    <xdr:sp macro="" textlink="">
      <xdr:nvSpPr>
        <xdr:cNvPr id="643" name="テキスト ボックス 642"/>
        <xdr:cNvSpPr txBox="1"/>
      </xdr:nvSpPr>
      <xdr:spPr>
        <a:xfrm>
          <a:off x="14325111" y="1320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105874</xdr:rowOff>
    </xdr:from>
    <xdr:to>
      <xdr:col>72</xdr:col>
      <xdr:colOff>38100</xdr:colOff>
      <xdr:row>77</xdr:row>
      <xdr:rowOff>36024</xdr:rowOff>
    </xdr:to>
    <xdr:sp macro="" textlink="">
      <xdr:nvSpPr>
        <xdr:cNvPr id="644" name="楕円 643"/>
        <xdr:cNvSpPr/>
      </xdr:nvSpPr>
      <xdr:spPr>
        <a:xfrm>
          <a:off x="13652500" y="131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27151</xdr:rowOff>
    </xdr:from>
    <xdr:ext cx="534377" cy="259045"/>
    <xdr:sp macro="" textlink="">
      <xdr:nvSpPr>
        <xdr:cNvPr id="645" name="テキスト ボックス 644"/>
        <xdr:cNvSpPr txBox="1"/>
      </xdr:nvSpPr>
      <xdr:spPr>
        <a:xfrm>
          <a:off x="13436111" y="1322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128791</xdr:rowOff>
    </xdr:from>
    <xdr:to>
      <xdr:col>67</xdr:col>
      <xdr:colOff>101600</xdr:colOff>
      <xdr:row>77</xdr:row>
      <xdr:rowOff>58941</xdr:rowOff>
    </xdr:to>
    <xdr:sp macro="" textlink="">
      <xdr:nvSpPr>
        <xdr:cNvPr id="646" name="楕円 645"/>
        <xdr:cNvSpPr/>
      </xdr:nvSpPr>
      <xdr:spPr>
        <a:xfrm>
          <a:off x="12763500" y="1315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50068</xdr:rowOff>
    </xdr:from>
    <xdr:ext cx="534377" cy="259045"/>
    <xdr:sp macro="" textlink="">
      <xdr:nvSpPr>
        <xdr:cNvPr id="647" name="テキスト ボックス 646"/>
        <xdr:cNvSpPr txBox="1"/>
      </xdr:nvSpPr>
      <xdr:spPr>
        <a:xfrm>
          <a:off x="12547111" y="1325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98552</xdr:rowOff>
    </xdr:from>
    <xdr:to>
      <xdr:col>85</xdr:col>
      <xdr:colOff>127000</xdr:colOff>
      <xdr:row>98</xdr:row>
      <xdr:rowOff>136970</xdr:rowOff>
    </xdr:to>
    <xdr:cxnSp macro="">
      <xdr:nvCxnSpPr>
        <xdr:cNvPr id="676" name="直線コネクタ 675"/>
        <xdr:cNvCxnSpPr/>
      </xdr:nvCxnSpPr>
      <xdr:spPr>
        <a:xfrm flipV="1">
          <a:off x="15481300" y="16900652"/>
          <a:ext cx="838200" cy="3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136970</xdr:rowOff>
    </xdr:from>
    <xdr:to>
      <xdr:col>81</xdr:col>
      <xdr:colOff>50800</xdr:colOff>
      <xdr:row>98</xdr:row>
      <xdr:rowOff>168250</xdr:rowOff>
    </xdr:to>
    <xdr:cxnSp macro="">
      <xdr:nvCxnSpPr>
        <xdr:cNvPr id="679" name="直線コネクタ 678"/>
        <xdr:cNvCxnSpPr/>
      </xdr:nvCxnSpPr>
      <xdr:spPr>
        <a:xfrm flipV="1">
          <a:off x="14592300" y="16939070"/>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168250</xdr:rowOff>
    </xdr:from>
    <xdr:to>
      <xdr:col>76</xdr:col>
      <xdr:colOff>114300</xdr:colOff>
      <xdr:row>99</xdr:row>
      <xdr:rowOff>800</xdr:rowOff>
    </xdr:to>
    <xdr:cxnSp macro="">
      <xdr:nvCxnSpPr>
        <xdr:cNvPr id="682" name="直線コネクタ 681"/>
        <xdr:cNvCxnSpPr/>
      </xdr:nvCxnSpPr>
      <xdr:spPr>
        <a:xfrm flipV="1">
          <a:off x="13703300" y="16970350"/>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9080</xdr:rowOff>
    </xdr:from>
    <xdr:to>
      <xdr:col>71</xdr:col>
      <xdr:colOff>177800</xdr:colOff>
      <xdr:row>99</xdr:row>
      <xdr:rowOff>800</xdr:rowOff>
    </xdr:to>
    <xdr:cxnSp macro="">
      <xdr:nvCxnSpPr>
        <xdr:cNvPr id="685" name="直線コネクタ 684"/>
        <xdr:cNvCxnSpPr/>
      </xdr:nvCxnSpPr>
      <xdr:spPr>
        <a:xfrm>
          <a:off x="12814300" y="16811180"/>
          <a:ext cx="889000" cy="1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89" name="テキスト ボックス 688"/>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47752</xdr:rowOff>
    </xdr:from>
    <xdr:to>
      <xdr:col>85</xdr:col>
      <xdr:colOff>177800</xdr:colOff>
      <xdr:row>98</xdr:row>
      <xdr:rowOff>149352</xdr:rowOff>
    </xdr:to>
    <xdr:sp macro="" textlink="">
      <xdr:nvSpPr>
        <xdr:cNvPr id="695" name="楕円 694"/>
        <xdr:cNvSpPr/>
      </xdr:nvSpPr>
      <xdr:spPr>
        <a:xfrm>
          <a:off x="16268700" y="1684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134129</xdr:rowOff>
    </xdr:from>
    <xdr:ext cx="469744" cy="259045"/>
    <xdr:sp macro="" textlink="">
      <xdr:nvSpPr>
        <xdr:cNvPr id="696" name="積立金該当値テキスト"/>
        <xdr:cNvSpPr txBox="1"/>
      </xdr:nvSpPr>
      <xdr:spPr>
        <a:xfrm>
          <a:off x="16370300" y="167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86170</xdr:rowOff>
    </xdr:from>
    <xdr:to>
      <xdr:col>81</xdr:col>
      <xdr:colOff>101600</xdr:colOff>
      <xdr:row>99</xdr:row>
      <xdr:rowOff>16320</xdr:rowOff>
    </xdr:to>
    <xdr:sp macro="" textlink="">
      <xdr:nvSpPr>
        <xdr:cNvPr id="697" name="楕円 696"/>
        <xdr:cNvSpPr/>
      </xdr:nvSpPr>
      <xdr:spPr>
        <a:xfrm>
          <a:off x="15430500" y="168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7447</xdr:rowOff>
    </xdr:from>
    <xdr:ext cx="469744" cy="259045"/>
    <xdr:sp macro="" textlink="">
      <xdr:nvSpPr>
        <xdr:cNvPr id="698" name="テキスト ボックス 697"/>
        <xdr:cNvSpPr txBox="1"/>
      </xdr:nvSpPr>
      <xdr:spPr>
        <a:xfrm>
          <a:off x="15246428" y="169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117450</xdr:rowOff>
    </xdr:from>
    <xdr:to>
      <xdr:col>76</xdr:col>
      <xdr:colOff>165100</xdr:colOff>
      <xdr:row>99</xdr:row>
      <xdr:rowOff>47600</xdr:rowOff>
    </xdr:to>
    <xdr:sp macro="" textlink="">
      <xdr:nvSpPr>
        <xdr:cNvPr id="699" name="楕円 698"/>
        <xdr:cNvSpPr/>
      </xdr:nvSpPr>
      <xdr:spPr>
        <a:xfrm>
          <a:off x="14541500" y="169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38727</xdr:rowOff>
    </xdr:from>
    <xdr:ext cx="469744" cy="259045"/>
    <xdr:sp macro="" textlink="">
      <xdr:nvSpPr>
        <xdr:cNvPr id="700" name="テキスト ボックス 699"/>
        <xdr:cNvSpPr txBox="1"/>
      </xdr:nvSpPr>
      <xdr:spPr>
        <a:xfrm>
          <a:off x="14357428" y="1701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121450</xdr:rowOff>
    </xdr:from>
    <xdr:to>
      <xdr:col>72</xdr:col>
      <xdr:colOff>38100</xdr:colOff>
      <xdr:row>99</xdr:row>
      <xdr:rowOff>51600</xdr:rowOff>
    </xdr:to>
    <xdr:sp macro="" textlink="">
      <xdr:nvSpPr>
        <xdr:cNvPr id="701" name="楕円 700"/>
        <xdr:cNvSpPr/>
      </xdr:nvSpPr>
      <xdr:spPr>
        <a:xfrm>
          <a:off x="13652500" y="169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42727</xdr:rowOff>
    </xdr:from>
    <xdr:ext cx="469744" cy="259045"/>
    <xdr:sp macro="" textlink="">
      <xdr:nvSpPr>
        <xdr:cNvPr id="702" name="テキスト ボックス 701"/>
        <xdr:cNvSpPr txBox="1"/>
      </xdr:nvSpPr>
      <xdr:spPr>
        <a:xfrm>
          <a:off x="13468428" y="1701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129730</xdr:rowOff>
    </xdr:from>
    <xdr:to>
      <xdr:col>67</xdr:col>
      <xdr:colOff>101600</xdr:colOff>
      <xdr:row>98</xdr:row>
      <xdr:rowOff>59880</xdr:rowOff>
    </xdr:to>
    <xdr:sp macro="" textlink="">
      <xdr:nvSpPr>
        <xdr:cNvPr id="703" name="楕円 702"/>
        <xdr:cNvSpPr/>
      </xdr:nvSpPr>
      <xdr:spPr>
        <a:xfrm>
          <a:off x="12763500" y="1676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76407</xdr:rowOff>
    </xdr:from>
    <xdr:ext cx="534377" cy="259045"/>
    <xdr:sp macro="" textlink="">
      <xdr:nvSpPr>
        <xdr:cNvPr id="704" name="テキスト ボックス 703"/>
        <xdr:cNvSpPr txBox="1"/>
      </xdr:nvSpPr>
      <xdr:spPr>
        <a:xfrm>
          <a:off x="12547111" y="1653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31534</xdr:rowOff>
    </xdr:from>
    <xdr:to>
      <xdr:col>116</xdr:col>
      <xdr:colOff>63500</xdr:colOff>
      <xdr:row>38</xdr:row>
      <xdr:rowOff>33096</xdr:rowOff>
    </xdr:to>
    <xdr:cxnSp macro="">
      <xdr:nvCxnSpPr>
        <xdr:cNvPr id="733" name="直線コネクタ 732"/>
        <xdr:cNvCxnSpPr/>
      </xdr:nvCxnSpPr>
      <xdr:spPr>
        <a:xfrm>
          <a:off x="21323300" y="6546634"/>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29667</xdr:rowOff>
    </xdr:from>
    <xdr:to>
      <xdr:col>111</xdr:col>
      <xdr:colOff>177800</xdr:colOff>
      <xdr:row>38</xdr:row>
      <xdr:rowOff>31534</xdr:rowOff>
    </xdr:to>
    <xdr:cxnSp macro="">
      <xdr:nvCxnSpPr>
        <xdr:cNvPr id="736" name="直線コネクタ 735"/>
        <xdr:cNvCxnSpPr/>
      </xdr:nvCxnSpPr>
      <xdr:spPr>
        <a:xfrm>
          <a:off x="20434300" y="6544767"/>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29667</xdr:rowOff>
    </xdr:from>
    <xdr:to>
      <xdr:col>107</xdr:col>
      <xdr:colOff>50800</xdr:colOff>
      <xdr:row>38</xdr:row>
      <xdr:rowOff>30849</xdr:rowOff>
    </xdr:to>
    <xdr:cxnSp macro="">
      <xdr:nvCxnSpPr>
        <xdr:cNvPr id="739" name="直線コネクタ 738"/>
        <xdr:cNvCxnSpPr/>
      </xdr:nvCxnSpPr>
      <xdr:spPr>
        <a:xfrm flipV="1">
          <a:off x="19545300" y="6544767"/>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1" name="テキスト ボックス 740"/>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30849</xdr:rowOff>
    </xdr:from>
    <xdr:to>
      <xdr:col>102</xdr:col>
      <xdr:colOff>114300</xdr:colOff>
      <xdr:row>39</xdr:row>
      <xdr:rowOff>44412</xdr:rowOff>
    </xdr:to>
    <xdr:cxnSp macro="">
      <xdr:nvCxnSpPr>
        <xdr:cNvPr id="742" name="直線コネクタ 741"/>
        <xdr:cNvCxnSpPr/>
      </xdr:nvCxnSpPr>
      <xdr:spPr>
        <a:xfrm flipV="1">
          <a:off x="18656300" y="6545949"/>
          <a:ext cx="889000" cy="18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44" name="テキスト ボックス 743"/>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153746</xdr:rowOff>
    </xdr:from>
    <xdr:to>
      <xdr:col>116</xdr:col>
      <xdr:colOff>114300</xdr:colOff>
      <xdr:row>38</xdr:row>
      <xdr:rowOff>83896</xdr:rowOff>
    </xdr:to>
    <xdr:sp macro="" textlink="">
      <xdr:nvSpPr>
        <xdr:cNvPr id="752" name="楕円 751"/>
        <xdr:cNvSpPr/>
      </xdr:nvSpPr>
      <xdr:spPr>
        <a:xfrm>
          <a:off x="22110700" y="64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5173</xdr:rowOff>
    </xdr:from>
    <xdr:ext cx="469744" cy="259045"/>
    <xdr:sp macro="" textlink="">
      <xdr:nvSpPr>
        <xdr:cNvPr id="753" name="投資及び出資金該当値テキスト"/>
        <xdr:cNvSpPr txBox="1"/>
      </xdr:nvSpPr>
      <xdr:spPr>
        <a:xfrm>
          <a:off x="22212300" y="634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152184</xdr:rowOff>
    </xdr:from>
    <xdr:to>
      <xdr:col>112</xdr:col>
      <xdr:colOff>38100</xdr:colOff>
      <xdr:row>38</xdr:row>
      <xdr:rowOff>82335</xdr:rowOff>
    </xdr:to>
    <xdr:sp macro="" textlink="">
      <xdr:nvSpPr>
        <xdr:cNvPr id="754" name="楕円 753"/>
        <xdr:cNvSpPr/>
      </xdr:nvSpPr>
      <xdr:spPr>
        <a:xfrm>
          <a:off x="21272500" y="6495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98861</xdr:rowOff>
    </xdr:from>
    <xdr:ext cx="469744" cy="259045"/>
    <xdr:sp macro="" textlink="">
      <xdr:nvSpPr>
        <xdr:cNvPr id="755" name="テキスト ボックス 754"/>
        <xdr:cNvSpPr txBox="1"/>
      </xdr:nvSpPr>
      <xdr:spPr>
        <a:xfrm>
          <a:off x="21088428" y="62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150317</xdr:rowOff>
    </xdr:from>
    <xdr:to>
      <xdr:col>107</xdr:col>
      <xdr:colOff>101600</xdr:colOff>
      <xdr:row>38</xdr:row>
      <xdr:rowOff>80467</xdr:rowOff>
    </xdr:to>
    <xdr:sp macro="" textlink="">
      <xdr:nvSpPr>
        <xdr:cNvPr id="756" name="楕円 755"/>
        <xdr:cNvSpPr/>
      </xdr:nvSpPr>
      <xdr:spPr>
        <a:xfrm>
          <a:off x="20383500" y="64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96994</xdr:rowOff>
    </xdr:from>
    <xdr:ext cx="469744" cy="259045"/>
    <xdr:sp macro="" textlink="">
      <xdr:nvSpPr>
        <xdr:cNvPr id="757" name="テキスト ボックス 756"/>
        <xdr:cNvSpPr txBox="1"/>
      </xdr:nvSpPr>
      <xdr:spPr>
        <a:xfrm>
          <a:off x="20199428" y="626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151498</xdr:rowOff>
    </xdr:from>
    <xdr:to>
      <xdr:col>102</xdr:col>
      <xdr:colOff>165100</xdr:colOff>
      <xdr:row>38</xdr:row>
      <xdr:rowOff>81648</xdr:rowOff>
    </xdr:to>
    <xdr:sp macro="" textlink="">
      <xdr:nvSpPr>
        <xdr:cNvPr id="758" name="楕円 757"/>
        <xdr:cNvSpPr/>
      </xdr:nvSpPr>
      <xdr:spPr>
        <a:xfrm>
          <a:off x="19494500" y="64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98175</xdr:rowOff>
    </xdr:from>
    <xdr:ext cx="469744" cy="259045"/>
    <xdr:sp macro="" textlink="">
      <xdr:nvSpPr>
        <xdr:cNvPr id="759" name="テキスト ボックス 758"/>
        <xdr:cNvSpPr txBox="1"/>
      </xdr:nvSpPr>
      <xdr:spPr>
        <a:xfrm>
          <a:off x="19310428" y="627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165062</xdr:rowOff>
    </xdr:from>
    <xdr:to>
      <xdr:col>98</xdr:col>
      <xdr:colOff>38100</xdr:colOff>
      <xdr:row>39</xdr:row>
      <xdr:rowOff>95212</xdr:rowOff>
    </xdr:to>
    <xdr:sp macro="" textlink="">
      <xdr:nvSpPr>
        <xdr:cNvPr id="760" name="楕円 759"/>
        <xdr:cNvSpPr/>
      </xdr:nvSpPr>
      <xdr:spPr>
        <a:xfrm>
          <a:off x="18605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86339</xdr:rowOff>
    </xdr:from>
    <xdr:ext cx="249299" cy="259045"/>
    <xdr:sp macro="" textlink="">
      <xdr:nvSpPr>
        <xdr:cNvPr id="761" name="テキスト ボックス 760"/>
        <xdr:cNvSpPr txBox="1"/>
      </xdr:nvSpPr>
      <xdr:spPr>
        <a:xfrm>
          <a:off x="18531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17437</xdr:rowOff>
    </xdr:from>
    <xdr:to>
      <xdr:col>116</xdr:col>
      <xdr:colOff>63500</xdr:colOff>
      <xdr:row>58</xdr:row>
      <xdr:rowOff>40449</xdr:rowOff>
    </xdr:to>
    <xdr:cxnSp macro="">
      <xdr:nvCxnSpPr>
        <xdr:cNvPr id="790" name="直線コネクタ 789"/>
        <xdr:cNvCxnSpPr/>
      </xdr:nvCxnSpPr>
      <xdr:spPr>
        <a:xfrm flipV="1">
          <a:off x="21323300" y="9790087"/>
          <a:ext cx="838200" cy="19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1" name="貸付金平均値テキスト"/>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40449</xdr:rowOff>
    </xdr:from>
    <xdr:to>
      <xdr:col>111</xdr:col>
      <xdr:colOff>177800</xdr:colOff>
      <xdr:row>59</xdr:row>
      <xdr:rowOff>4407</xdr:rowOff>
    </xdr:to>
    <xdr:cxnSp macro="">
      <xdr:nvCxnSpPr>
        <xdr:cNvPr id="793" name="直線コネクタ 792"/>
        <xdr:cNvCxnSpPr/>
      </xdr:nvCxnSpPr>
      <xdr:spPr>
        <a:xfrm flipV="1">
          <a:off x="20434300" y="9984549"/>
          <a:ext cx="889000" cy="13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4407</xdr:rowOff>
    </xdr:from>
    <xdr:to>
      <xdr:col>107</xdr:col>
      <xdr:colOff>50800</xdr:colOff>
      <xdr:row>59</xdr:row>
      <xdr:rowOff>6998</xdr:rowOff>
    </xdr:to>
    <xdr:cxnSp macro="">
      <xdr:nvCxnSpPr>
        <xdr:cNvPr id="796" name="直線コネクタ 795"/>
        <xdr:cNvCxnSpPr/>
      </xdr:nvCxnSpPr>
      <xdr:spPr>
        <a:xfrm flipV="1">
          <a:off x="19545300" y="10119957"/>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6998</xdr:rowOff>
    </xdr:from>
    <xdr:to>
      <xdr:col>102</xdr:col>
      <xdr:colOff>114300</xdr:colOff>
      <xdr:row>59</xdr:row>
      <xdr:rowOff>8789</xdr:rowOff>
    </xdr:to>
    <xdr:cxnSp macro="">
      <xdr:nvCxnSpPr>
        <xdr:cNvPr id="799" name="直線コネクタ 798"/>
        <xdr:cNvCxnSpPr/>
      </xdr:nvCxnSpPr>
      <xdr:spPr>
        <a:xfrm flipV="1">
          <a:off x="18656300" y="10122548"/>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138087</xdr:rowOff>
    </xdr:from>
    <xdr:to>
      <xdr:col>116</xdr:col>
      <xdr:colOff>114300</xdr:colOff>
      <xdr:row>57</xdr:row>
      <xdr:rowOff>68237</xdr:rowOff>
    </xdr:to>
    <xdr:sp macro="" textlink="">
      <xdr:nvSpPr>
        <xdr:cNvPr id="809" name="楕円 808"/>
        <xdr:cNvSpPr/>
      </xdr:nvSpPr>
      <xdr:spPr>
        <a:xfrm>
          <a:off x="22110700" y="97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160964</xdr:rowOff>
    </xdr:from>
    <xdr:ext cx="469744" cy="259045"/>
    <xdr:sp macro="" textlink="">
      <xdr:nvSpPr>
        <xdr:cNvPr id="810" name="貸付金該当値テキスト"/>
        <xdr:cNvSpPr txBox="1"/>
      </xdr:nvSpPr>
      <xdr:spPr>
        <a:xfrm>
          <a:off x="22212300" y="959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161099</xdr:rowOff>
    </xdr:from>
    <xdr:to>
      <xdr:col>112</xdr:col>
      <xdr:colOff>38100</xdr:colOff>
      <xdr:row>58</xdr:row>
      <xdr:rowOff>91249</xdr:rowOff>
    </xdr:to>
    <xdr:sp macro="" textlink="">
      <xdr:nvSpPr>
        <xdr:cNvPr id="811" name="楕円 810"/>
        <xdr:cNvSpPr/>
      </xdr:nvSpPr>
      <xdr:spPr>
        <a:xfrm>
          <a:off x="21272500" y="99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82376</xdr:rowOff>
    </xdr:from>
    <xdr:ext cx="469744" cy="259045"/>
    <xdr:sp macro="" textlink="">
      <xdr:nvSpPr>
        <xdr:cNvPr id="812" name="テキスト ボックス 811"/>
        <xdr:cNvSpPr txBox="1"/>
      </xdr:nvSpPr>
      <xdr:spPr>
        <a:xfrm>
          <a:off x="21088428" y="1002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125057</xdr:rowOff>
    </xdr:from>
    <xdr:to>
      <xdr:col>107</xdr:col>
      <xdr:colOff>101600</xdr:colOff>
      <xdr:row>59</xdr:row>
      <xdr:rowOff>55207</xdr:rowOff>
    </xdr:to>
    <xdr:sp macro="" textlink="">
      <xdr:nvSpPr>
        <xdr:cNvPr id="813" name="楕円 812"/>
        <xdr:cNvSpPr/>
      </xdr:nvSpPr>
      <xdr:spPr>
        <a:xfrm>
          <a:off x="20383500" y="1006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46334</xdr:rowOff>
    </xdr:from>
    <xdr:ext cx="469744" cy="259045"/>
    <xdr:sp macro="" textlink="">
      <xdr:nvSpPr>
        <xdr:cNvPr id="814" name="テキスト ボックス 813"/>
        <xdr:cNvSpPr txBox="1"/>
      </xdr:nvSpPr>
      <xdr:spPr>
        <a:xfrm>
          <a:off x="20199428" y="1016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127648</xdr:rowOff>
    </xdr:from>
    <xdr:to>
      <xdr:col>102</xdr:col>
      <xdr:colOff>165100</xdr:colOff>
      <xdr:row>59</xdr:row>
      <xdr:rowOff>57798</xdr:rowOff>
    </xdr:to>
    <xdr:sp macro="" textlink="">
      <xdr:nvSpPr>
        <xdr:cNvPr id="815" name="楕円 814"/>
        <xdr:cNvSpPr/>
      </xdr:nvSpPr>
      <xdr:spPr>
        <a:xfrm>
          <a:off x="19494500" y="100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48925</xdr:rowOff>
    </xdr:from>
    <xdr:ext cx="378565" cy="259045"/>
    <xdr:sp macro="" textlink="">
      <xdr:nvSpPr>
        <xdr:cNvPr id="816" name="テキスト ボックス 815"/>
        <xdr:cNvSpPr txBox="1"/>
      </xdr:nvSpPr>
      <xdr:spPr>
        <a:xfrm>
          <a:off x="19356017" y="10164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129439</xdr:rowOff>
    </xdr:from>
    <xdr:to>
      <xdr:col>98</xdr:col>
      <xdr:colOff>38100</xdr:colOff>
      <xdr:row>59</xdr:row>
      <xdr:rowOff>59589</xdr:rowOff>
    </xdr:to>
    <xdr:sp macro="" textlink="">
      <xdr:nvSpPr>
        <xdr:cNvPr id="817" name="楕円 816"/>
        <xdr:cNvSpPr/>
      </xdr:nvSpPr>
      <xdr:spPr>
        <a:xfrm>
          <a:off x="18605500" y="100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50716</xdr:rowOff>
    </xdr:from>
    <xdr:ext cx="378565" cy="259045"/>
    <xdr:sp macro="" textlink="">
      <xdr:nvSpPr>
        <xdr:cNvPr id="818" name="テキスト ボックス 817"/>
        <xdr:cNvSpPr txBox="1"/>
      </xdr:nvSpPr>
      <xdr:spPr>
        <a:xfrm>
          <a:off x="18467017" y="10166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137283</xdr:rowOff>
    </xdr:from>
    <xdr:to>
      <xdr:col>116</xdr:col>
      <xdr:colOff>63500</xdr:colOff>
      <xdr:row>76</xdr:row>
      <xdr:rowOff>39835</xdr:rowOff>
    </xdr:to>
    <xdr:cxnSp macro="">
      <xdr:nvCxnSpPr>
        <xdr:cNvPr id="850" name="直線コネクタ 849"/>
        <xdr:cNvCxnSpPr/>
      </xdr:nvCxnSpPr>
      <xdr:spPr>
        <a:xfrm flipV="1">
          <a:off x="21323300" y="12996033"/>
          <a:ext cx="838200" cy="7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39835</xdr:rowOff>
    </xdr:from>
    <xdr:to>
      <xdr:col>111</xdr:col>
      <xdr:colOff>177800</xdr:colOff>
      <xdr:row>76</xdr:row>
      <xdr:rowOff>60016</xdr:rowOff>
    </xdr:to>
    <xdr:cxnSp macro="">
      <xdr:nvCxnSpPr>
        <xdr:cNvPr id="853" name="直線コネクタ 852"/>
        <xdr:cNvCxnSpPr/>
      </xdr:nvCxnSpPr>
      <xdr:spPr>
        <a:xfrm flipV="1">
          <a:off x="20434300" y="13070035"/>
          <a:ext cx="8890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60016</xdr:rowOff>
    </xdr:from>
    <xdr:to>
      <xdr:col>107</xdr:col>
      <xdr:colOff>50800</xdr:colOff>
      <xdr:row>76</xdr:row>
      <xdr:rowOff>67233</xdr:rowOff>
    </xdr:to>
    <xdr:cxnSp macro="">
      <xdr:nvCxnSpPr>
        <xdr:cNvPr id="856" name="直線コネクタ 855"/>
        <xdr:cNvCxnSpPr/>
      </xdr:nvCxnSpPr>
      <xdr:spPr>
        <a:xfrm flipV="1">
          <a:off x="19545300" y="13090216"/>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62923</xdr:rowOff>
    </xdr:from>
    <xdr:to>
      <xdr:col>102</xdr:col>
      <xdr:colOff>114300</xdr:colOff>
      <xdr:row>76</xdr:row>
      <xdr:rowOff>67233</xdr:rowOff>
    </xdr:to>
    <xdr:cxnSp macro="">
      <xdr:nvCxnSpPr>
        <xdr:cNvPr id="859" name="直線コネクタ 858"/>
        <xdr:cNvCxnSpPr/>
      </xdr:nvCxnSpPr>
      <xdr:spPr>
        <a:xfrm>
          <a:off x="18656300" y="12578773"/>
          <a:ext cx="889000" cy="51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86483</xdr:rowOff>
    </xdr:from>
    <xdr:to>
      <xdr:col>116</xdr:col>
      <xdr:colOff>114300</xdr:colOff>
      <xdr:row>76</xdr:row>
      <xdr:rowOff>16633</xdr:rowOff>
    </xdr:to>
    <xdr:sp macro="" textlink="">
      <xdr:nvSpPr>
        <xdr:cNvPr id="869" name="楕円 868"/>
        <xdr:cNvSpPr/>
      </xdr:nvSpPr>
      <xdr:spPr>
        <a:xfrm>
          <a:off x="22110700" y="1294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64910</xdr:rowOff>
    </xdr:from>
    <xdr:ext cx="534377" cy="259045"/>
    <xdr:sp macro="" textlink="">
      <xdr:nvSpPr>
        <xdr:cNvPr id="870" name="繰出金該当値テキスト"/>
        <xdr:cNvSpPr txBox="1"/>
      </xdr:nvSpPr>
      <xdr:spPr>
        <a:xfrm>
          <a:off x="22212300" y="129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160485</xdr:rowOff>
    </xdr:from>
    <xdr:to>
      <xdr:col>112</xdr:col>
      <xdr:colOff>38100</xdr:colOff>
      <xdr:row>76</xdr:row>
      <xdr:rowOff>90635</xdr:rowOff>
    </xdr:to>
    <xdr:sp macro="" textlink="">
      <xdr:nvSpPr>
        <xdr:cNvPr id="871" name="楕円 870"/>
        <xdr:cNvSpPr/>
      </xdr:nvSpPr>
      <xdr:spPr>
        <a:xfrm>
          <a:off x="21272500" y="1301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81762</xdr:rowOff>
    </xdr:from>
    <xdr:ext cx="534377" cy="259045"/>
    <xdr:sp macro="" textlink="">
      <xdr:nvSpPr>
        <xdr:cNvPr id="872" name="テキスト ボックス 871"/>
        <xdr:cNvSpPr txBox="1"/>
      </xdr:nvSpPr>
      <xdr:spPr>
        <a:xfrm>
          <a:off x="21056111" y="1311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9216</xdr:rowOff>
    </xdr:from>
    <xdr:to>
      <xdr:col>107</xdr:col>
      <xdr:colOff>101600</xdr:colOff>
      <xdr:row>76</xdr:row>
      <xdr:rowOff>110816</xdr:rowOff>
    </xdr:to>
    <xdr:sp macro="" textlink="">
      <xdr:nvSpPr>
        <xdr:cNvPr id="873" name="楕円 872"/>
        <xdr:cNvSpPr/>
      </xdr:nvSpPr>
      <xdr:spPr>
        <a:xfrm>
          <a:off x="20383500" y="130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101943</xdr:rowOff>
    </xdr:from>
    <xdr:ext cx="534377" cy="259045"/>
    <xdr:sp macro="" textlink="">
      <xdr:nvSpPr>
        <xdr:cNvPr id="874" name="テキスト ボックス 873"/>
        <xdr:cNvSpPr txBox="1"/>
      </xdr:nvSpPr>
      <xdr:spPr>
        <a:xfrm>
          <a:off x="20167111" y="1313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16433</xdr:rowOff>
    </xdr:from>
    <xdr:to>
      <xdr:col>102</xdr:col>
      <xdr:colOff>165100</xdr:colOff>
      <xdr:row>76</xdr:row>
      <xdr:rowOff>118033</xdr:rowOff>
    </xdr:to>
    <xdr:sp macro="" textlink="">
      <xdr:nvSpPr>
        <xdr:cNvPr id="875" name="楕円 874"/>
        <xdr:cNvSpPr/>
      </xdr:nvSpPr>
      <xdr:spPr>
        <a:xfrm>
          <a:off x="19494500" y="130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109160</xdr:rowOff>
    </xdr:from>
    <xdr:ext cx="534377" cy="259045"/>
    <xdr:sp macro="" textlink="">
      <xdr:nvSpPr>
        <xdr:cNvPr id="876" name="テキスト ボックス 875"/>
        <xdr:cNvSpPr txBox="1"/>
      </xdr:nvSpPr>
      <xdr:spPr>
        <a:xfrm>
          <a:off x="19278111" y="131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12123</xdr:rowOff>
    </xdr:from>
    <xdr:to>
      <xdr:col>98</xdr:col>
      <xdr:colOff>38100</xdr:colOff>
      <xdr:row>73</xdr:row>
      <xdr:rowOff>113723</xdr:rowOff>
    </xdr:to>
    <xdr:sp macro="" textlink="">
      <xdr:nvSpPr>
        <xdr:cNvPr id="877" name="楕円 876"/>
        <xdr:cNvSpPr/>
      </xdr:nvSpPr>
      <xdr:spPr>
        <a:xfrm>
          <a:off x="18605500" y="1252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104850</xdr:rowOff>
    </xdr:from>
    <xdr:ext cx="534377" cy="259045"/>
    <xdr:sp macro="" textlink="">
      <xdr:nvSpPr>
        <xdr:cNvPr id="878" name="テキスト ボックス 877"/>
        <xdr:cNvSpPr txBox="1"/>
      </xdr:nvSpPr>
      <xdr:spPr>
        <a:xfrm>
          <a:off x="18389111" y="126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主に扶助費、</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補助</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費</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、積立金、貸付金が増加し、</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普通建設事業</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費が減少しました。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扶助費は、</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かにっこ応援特別給付金、子育て世帯への臨時特別給付金、ひとり親世帯臨時特別給付金の皆増、幼児教育・保育の無償化に伴う幼稚園や保育園の施設等利用費が増加したこと</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等により増加しました。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補助費等は、</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特別定額給付金、岐阜県新型コロナウイルス感染症拡大防止協力金負担金の皆増、過誤納金還付金、地域通貨負担金（プレミアム付Ｋマネー発行事業分含む）の増等</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により増加しました。</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積立金は財政調整基金</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やまちづくり振興基金</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への積立額の増等により増加しました。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貸付金はプレミアム付Ｋマネーの発行に伴う地域通貨資金預託金の増等により増加しました。</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普通建設事業費は、岐阜医療科学大学開設支援補助金の皆減等により減少しました。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義務的経費は増加傾向が続くことが見込まれます。財政構造の硬直化が進まないよう、今後も自主財源を増やすなどの歳入の確保に努めていきます。</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101,557
93,716
87.57
47,436,865
45,390,341
1,514,302
19,821,940
23,050,866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83464</xdr:rowOff>
    </xdr:from>
    <xdr:to>
      <xdr:col>24</xdr:col>
      <xdr:colOff>63500</xdr:colOff>
      <xdr:row>37</xdr:row>
      <xdr:rowOff>104038</xdr:rowOff>
    </xdr:to>
    <xdr:cxnSp macro="">
      <xdr:nvCxnSpPr>
        <xdr:cNvPr id="59" name="直線コネクタ 58"/>
        <xdr:cNvCxnSpPr/>
      </xdr:nvCxnSpPr>
      <xdr:spPr>
        <a:xfrm>
          <a:off x="3797300" y="642711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74320</xdr:rowOff>
    </xdr:from>
    <xdr:to>
      <xdr:col>19</xdr:col>
      <xdr:colOff>177800</xdr:colOff>
      <xdr:row>37</xdr:row>
      <xdr:rowOff>83464</xdr:rowOff>
    </xdr:to>
    <xdr:cxnSp macro="">
      <xdr:nvCxnSpPr>
        <xdr:cNvPr id="62" name="直線コネクタ 61"/>
        <xdr:cNvCxnSpPr/>
      </xdr:nvCxnSpPr>
      <xdr:spPr>
        <a:xfrm>
          <a:off x="2908300" y="641797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22199</xdr:rowOff>
    </xdr:from>
    <xdr:to>
      <xdr:col>15</xdr:col>
      <xdr:colOff>50800</xdr:colOff>
      <xdr:row>37</xdr:row>
      <xdr:rowOff>74320</xdr:rowOff>
    </xdr:to>
    <xdr:cxnSp macro="">
      <xdr:nvCxnSpPr>
        <xdr:cNvPr id="65" name="直線コネクタ 64"/>
        <xdr:cNvCxnSpPr/>
      </xdr:nvCxnSpPr>
      <xdr:spPr>
        <a:xfrm>
          <a:off x="2019300" y="6365849"/>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22199</xdr:rowOff>
    </xdr:from>
    <xdr:to>
      <xdr:col>10</xdr:col>
      <xdr:colOff>114300</xdr:colOff>
      <xdr:row>37</xdr:row>
      <xdr:rowOff>39573</xdr:rowOff>
    </xdr:to>
    <xdr:cxnSp macro="">
      <xdr:nvCxnSpPr>
        <xdr:cNvPr id="68" name="直線コネクタ 67"/>
        <xdr:cNvCxnSpPr/>
      </xdr:nvCxnSpPr>
      <xdr:spPr>
        <a:xfrm flipV="1">
          <a:off x="1130300" y="6365849"/>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53238</xdr:rowOff>
    </xdr:from>
    <xdr:to>
      <xdr:col>24</xdr:col>
      <xdr:colOff>114300</xdr:colOff>
      <xdr:row>37</xdr:row>
      <xdr:rowOff>154838</xdr:rowOff>
    </xdr:to>
    <xdr:sp macro="" textlink="">
      <xdr:nvSpPr>
        <xdr:cNvPr id="78" name="楕円 77"/>
        <xdr:cNvSpPr/>
      </xdr:nvSpPr>
      <xdr:spPr>
        <a:xfrm>
          <a:off x="4584700" y="63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31665</xdr:rowOff>
    </xdr:from>
    <xdr:ext cx="469744" cy="259045"/>
    <xdr:sp macro="" textlink="">
      <xdr:nvSpPr>
        <xdr:cNvPr id="79" name="議会費該当値テキスト"/>
        <xdr:cNvSpPr txBox="1"/>
      </xdr:nvSpPr>
      <xdr:spPr>
        <a:xfrm>
          <a:off x="4686300" y="637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32664</xdr:rowOff>
    </xdr:from>
    <xdr:to>
      <xdr:col>20</xdr:col>
      <xdr:colOff>38100</xdr:colOff>
      <xdr:row>37</xdr:row>
      <xdr:rowOff>134264</xdr:rowOff>
    </xdr:to>
    <xdr:sp macro="" textlink="">
      <xdr:nvSpPr>
        <xdr:cNvPr id="80" name="楕円 79"/>
        <xdr:cNvSpPr/>
      </xdr:nvSpPr>
      <xdr:spPr>
        <a:xfrm>
          <a:off x="37465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125392</xdr:rowOff>
    </xdr:from>
    <xdr:ext cx="469744" cy="259045"/>
    <xdr:sp macro="" textlink="">
      <xdr:nvSpPr>
        <xdr:cNvPr id="81" name="テキスト ボックス 80"/>
        <xdr:cNvSpPr txBox="1"/>
      </xdr:nvSpPr>
      <xdr:spPr>
        <a:xfrm>
          <a:off x="3562428" y="64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23520</xdr:rowOff>
    </xdr:from>
    <xdr:to>
      <xdr:col>15</xdr:col>
      <xdr:colOff>101600</xdr:colOff>
      <xdr:row>37</xdr:row>
      <xdr:rowOff>125120</xdr:rowOff>
    </xdr:to>
    <xdr:sp macro="" textlink="">
      <xdr:nvSpPr>
        <xdr:cNvPr id="82" name="楕円 81"/>
        <xdr:cNvSpPr/>
      </xdr:nvSpPr>
      <xdr:spPr>
        <a:xfrm>
          <a:off x="2857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116247</xdr:rowOff>
    </xdr:from>
    <xdr:ext cx="469744" cy="259045"/>
    <xdr:sp macro="" textlink="">
      <xdr:nvSpPr>
        <xdr:cNvPr id="83" name="テキスト ボックス 82"/>
        <xdr:cNvSpPr txBox="1"/>
      </xdr:nvSpPr>
      <xdr:spPr>
        <a:xfrm>
          <a:off x="2673428" y="64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142849</xdr:rowOff>
    </xdr:from>
    <xdr:to>
      <xdr:col>10</xdr:col>
      <xdr:colOff>165100</xdr:colOff>
      <xdr:row>37</xdr:row>
      <xdr:rowOff>72999</xdr:rowOff>
    </xdr:to>
    <xdr:sp macro="" textlink="">
      <xdr:nvSpPr>
        <xdr:cNvPr id="84" name="楕円 83"/>
        <xdr:cNvSpPr/>
      </xdr:nvSpPr>
      <xdr:spPr>
        <a:xfrm>
          <a:off x="1968500" y="63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64126</xdr:rowOff>
    </xdr:from>
    <xdr:ext cx="469744" cy="259045"/>
    <xdr:sp macro="" textlink="">
      <xdr:nvSpPr>
        <xdr:cNvPr id="85" name="テキスト ボックス 84"/>
        <xdr:cNvSpPr txBox="1"/>
      </xdr:nvSpPr>
      <xdr:spPr>
        <a:xfrm>
          <a:off x="1784428" y="64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160223</xdr:rowOff>
    </xdr:from>
    <xdr:to>
      <xdr:col>6</xdr:col>
      <xdr:colOff>38100</xdr:colOff>
      <xdr:row>37</xdr:row>
      <xdr:rowOff>90373</xdr:rowOff>
    </xdr:to>
    <xdr:sp macro="" textlink="">
      <xdr:nvSpPr>
        <xdr:cNvPr id="86" name="楕円 85"/>
        <xdr:cNvSpPr/>
      </xdr:nvSpPr>
      <xdr:spPr>
        <a:xfrm>
          <a:off x="1079500" y="63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81500</xdr:rowOff>
    </xdr:from>
    <xdr:ext cx="469744" cy="259045"/>
    <xdr:sp macro="" textlink="">
      <xdr:nvSpPr>
        <xdr:cNvPr id="87" name="テキスト ボックス 86"/>
        <xdr:cNvSpPr txBox="1"/>
      </xdr:nvSpPr>
      <xdr:spPr>
        <a:xfrm>
          <a:off x="895428" y="642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4483</xdr:rowOff>
    </xdr:from>
    <xdr:to>
      <xdr:col>24</xdr:col>
      <xdr:colOff>63500</xdr:colOff>
      <xdr:row>57</xdr:row>
      <xdr:rowOff>147480</xdr:rowOff>
    </xdr:to>
    <xdr:cxnSp macro="">
      <xdr:nvCxnSpPr>
        <xdr:cNvPr id="116" name="直線コネクタ 115"/>
        <xdr:cNvCxnSpPr/>
      </xdr:nvCxnSpPr>
      <xdr:spPr>
        <a:xfrm flipV="1">
          <a:off x="3797300" y="9605683"/>
          <a:ext cx="838200" cy="3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147480</xdr:rowOff>
    </xdr:from>
    <xdr:to>
      <xdr:col>19</xdr:col>
      <xdr:colOff>177800</xdr:colOff>
      <xdr:row>58</xdr:row>
      <xdr:rowOff>68118</xdr:rowOff>
    </xdr:to>
    <xdr:cxnSp macro="">
      <xdr:nvCxnSpPr>
        <xdr:cNvPr id="119" name="直線コネクタ 118"/>
        <xdr:cNvCxnSpPr/>
      </xdr:nvCxnSpPr>
      <xdr:spPr>
        <a:xfrm flipV="1">
          <a:off x="2908300" y="9920130"/>
          <a:ext cx="889000" cy="9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68118</xdr:rowOff>
    </xdr:from>
    <xdr:to>
      <xdr:col>15</xdr:col>
      <xdr:colOff>50800</xdr:colOff>
      <xdr:row>58</xdr:row>
      <xdr:rowOff>89312</xdr:rowOff>
    </xdr:to>
    <xdr:cxnSp macro="">
      <xdr:nvCxnSpPr>
        <xdr:cNvPr id="122" name="直線コネクタ 121"/>
        <xdr:cNvCxnSpPr/>
      </xdr:nvCxnSpPr>
      <xdr:spPr>
        <a:xfrm flipV="1">
          <a:off x="2019300" y="10012218"/>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39974</xdr:rowOff>
    </xdr:from>
    <xdr:to>
      <xdr:col>10</xdr:col>
      <xdr:colOff>114300</xdr:colOff>
      <xdr:row>58</xdr:row>
      <xdr:rowOff>89312</xdr:rowOff>
    </xdr:to>
    <xdr:cxnSp macro="">
      <xdr:nvCxnSpPr>
        <xdr:cNvPr id="125" name="直線コネクタ 124"/>
        <xdr:cNvCxnSpPr/>
      </xdr:nvCxnSpPr>
      <xdr:spPr>
        <a:xfrm>
          <a:off x="1130300" y="9984074"/>
          <a:ext cx="889000" cy="4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125133</xdr:rowOff>
    </xdr:from>
    <xdr:to>
      <xdr:col>24</xdr:col>
      <xdr:colOff>114300</xdr:colOff>
      <xdr:row>56</xdr:row>
      <xdr:rowOff>55283</xdr:rowOff>
    </xdr:to>
    <xdr:sp macro="" textlink="">
      <xdr:nvSpPr>
        <xdr:cNvPr id="135" name="楕円 134"/>
        <xdr:cNvSpPr/>
      </xdr:nvSpPr>
      <xdr:spPr>
        <a:xfrm>
          <a:off x="4584700" y="95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40060</xdr:rowOff>
    </xdr:from>
    <xdr:ext cx="599010" cy="259045"/>
    <xdr:sp macro="" textlink="">
      <xdr:nvSpPr>
        <xdr:cNvPr id="136" name="総務費該当値テキスト"/>
        <xdr:cNvSpPr txBox="1"/>
      </xdr:nvSpPr>
      <xdr:spPr>
        <a:xfrm>
          <a:off x="4686300" y="946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96680</xdr:rowOff>
    </xdr:from>
    <xdr:to>
      <xdr:col>20</xdr:col>
      <xdr:colOff>38100</xdr:colOff>
      <xdr:row>58</xdr:row>
      <xdr:rowOff>26830</xdr:rowOff>
    </xdr:to>
    <xdr:sp macro="" textlink="">
      <xdr:nvSpPr>
        <xdr:cNvPr id="137" name="楕円 136"/>
        <xdr:cNvSpPr/>
      </xdr:nvSpPr>
      <xdr:spPr>
        <a:xfrm>
          <a:off x="3746500" y="98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43357</xdr:rowOff>
    </xdr:from>
    <xdr:ext cx="534377" cy="259045"/>
    <xdr:sp macro="" textlink="">
      <xdr:nvSpPr>
        <xdr:cNvPr id="138" name="テキスト ボックス 137"/>
        <xdr:cNvSpPr txBox="1"/>
      </xdr:nvSpPr>
      <xdr:spPr>
        <a:xfrm>
          <a:off x="3530111" y="96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17318</xdr:rowOff>
    </xdr:from>
    <xdr:to>
      <xdr:col>15</xdr:col>
      <xdr:colOff>101600</xdr:colOff>
      <xdr:row>58</xdr:row>
      <xdr:rowOff>118918</xdr:rowOff>
    </xdr:to>
    <xdr:sp macro="" textlink="">
      <xdr:nvSpPr>
        <xdr:cNvPr id="139" name="楕円 138"/>
        <xdr:cNvSpPr/>
      </xdr:nvSpPr>
      <xdr:spPr>
        <a:xfrm>
          <a:off x="2857500" y="996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110045</xdr:rowOff>
    </xdr:from>
    <xdr:ext cx="534377" cy="259045"/>
    <xdr:sp macro="" textlink="">
      <xdr:nvSpPr>
        <xdr:cNvPr id="140" name="テキスト ボックス 139"/>
        <xdr:cNvSpPr txBox="1"/>
      </xdr:nvSpPr>
      <xdr:spPr>
        <a:xfrm>
          <a:off x="2641111" y="1005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38512</xdr:rowOff>
    </xdr:from>
    <xdr:to>
      <xdr:col>10</xdr:col>
      <xdr:colOff>165100</xdr:colOff>
      <xdr:row>58</xdr:row>
      <xdr:rowOff>140112</xdr:rowOff>
    </xdr:to>
    <xdr:sp macro="" textlink="">
      <xdr:nvSpPr>
        <xdr:cNvPr id="141" name="楕円 140"/>
        <xdr:cNvSpPr/>
      </xdr:nvSpPr>
      <xdr:spPr>
        <a:xfrm>
          <a:off x="1968500" y="998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131239</xdr:rowOff>
    </xdr:from>
    <xdr:ext cx="534377" cy="259045"/>
    <xdr:sp macro="" textlink="">
      <xdr:nvSpPr>
        <xdr:cNvPr id="142" name="テキスト ボックス 141"/>
        <xdr:cNvSpPr txBox="1"/>
      </xdr:nvSpPr>
      <xdr:spPr>
        <a:xfrm>
          <a:off x="1752111" y="1007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160624</xdr:rowOff>
    </xdr:from>
    <xdr:to>
      <xdr:col>6</xdr:col>
      <xdr:colOff>38100</xdr:colOff>
      <xdr:row>58</xdr:row>
      <xdr:rowOff>90774</xdr:rowOff>
    </xdr:to>
    <xdr:sp macro="" textlink="">
      <xdr:nvSpPr>
        <xdr:cNvPr id="143" name="楕円 142"/>
        <xdr:cNvSpPr/>
      </xdr:nvSpPr>
      <xdr:spPr>
        <a:xfrm>
          <a:off x="1079500" y="99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81901</xdr:rowOff>
    </xdr:from>
    <xdr:ext cx="534377" cy="259045"/>
    <xdr:sp macro="" textlink="">
      <xdr:nvSpPr>
        <xdr:cNvPr id="144" name="テキスト ボックス 143"/>
        <xdr:cNvSpPr txBox="1"/>
      </xdr:nvSpPr>
      <xdr:spPr>
        <a:xfrm>
          <a:off x="863111" y="100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30527</xdr:rowOff>
    </xdr:from>
    <xdr:to>
      <xdr:col>24</xdr:col>
      <xdr:colOff>63500</xdr:colOff>
      <xdr:row>78</xdr:row>
      <xdr:rowOff>74354</xdr:rowOff>
    </xdr:to>
    <xdr:cxnSp macro="">
      <xdr:nvCxnSpPr>
        <xdr:cNvPr id="176" name="直線コネクタ 175"/>
        <xdr:cNvCxnSpPr/>
      </xdr:nvCxnSpPr>
      <xdr:spPr>
        <a:xfrm flipV="1">
          <a:off x="3797300" y="13403627"/>
          <a:ext cx="838200" cy="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74354</xdr:rowOff>
    </xdr:from>
    <xdr:to>
      <xdr:col>19</xdr:col>
      <xdr:colOff>177800</xdr:colOff>
      <xdr:row>78</xdr:row>
      <xdr:rowOff>80514</xdr:rowOff>
    </xdr:to>
    <xdr:cxnSp macro="">
      <xdr:nvCxnSpPr>
        <xdr:cNvPr id="179" name="直線コネクタ 178"/>
        <xdr:cNvCxnSpPr/>
      </xdr:nvCxnSpPr>
      <xdr:spPr>
        <a:xfrm flipV="1">
          <a:off x="2908300" y="13447454"/>
          <a:ext cx="889000" cy="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68757</xdr:rowOff>
    </xdr:from>
    <xdr:to>
      <xdr:col>15</xdr:col>
      <xdr:colOff>50800</xdr:colOff>
      <xdr:row>78</xdr:row>
      <xdr:rowOff>80514</xdr:rowOff>
    </xdr:to>
    <xdr:cxnSp macro="">
      <xdr:nvCxnSpPr>
        <xdr:cNvPr id="182" name="直線コネクタ 181"/>
        <xdr:cNvCxnSpPr/>
      </xdr:nvCxnSpPr>
      <xdr:spPr>
        <a:xfrm>
          <a:off x="2019300" y="13441857"/>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68757</xdr:rowOff>
    </xdr:from>
    <xdr:to>
      <xdr:col>10</xdr:col>
      <xdr:colOff>114300</xdr:colOff>
      <xdr:row>78</xdr:row>
      <xdr:rowOff>120748</xdr:rowOff>
    </xdr:to>
    <xdr:cxnSp macro="">
      <xdr:nvCxnSpPr>
        <xdr:cNvPr id="185" name="直線コネクタ 184"/>
        <xdr:cNvCxnSpPr/>
      </xdr:nvCxnSpPr>
      <xdr:spPr>
        <a:xfrm flipV="1">
          <a:off x="1130300" y="13441857"/>
          <a:ext cx="889000" cy="5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151177</xdr:rowOff>
    </xdr:from>
    <xdr:to>
      <xdr:col>24</xdr:col>
      <xdr:colOff>114300</xdr:colOff>
      <xdr:row>78</xdr:row>
      <xdr:rowOff>81327</xdr:rowOff>
    </xdr:to>
    <xdr:sp macro="" textlink="">
      <xdr:nvSpPr>
        <xdr:cNvPr id="195" name="楕円 194"/>
        <xdr:cNvSpPr/>
      </xdr:nvSpPr>
      <xdr:spPr>
        <a:xfrm>
          <a:off x="4584700" y="133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66104</xdr:rowOff>
    </xdr:from>
    <xdr:ext cx="599010" cy="259045"/>
    <xdr:sp macro="" textlink="">
      <xdr:nvSpPr>
        <xdr:cNvPr id="196" name="民生費該当値テキスト"/>
        <xdr:cNvSpPr txBox="1"/>
      </xdr:nvSpPr>
      <xdr:spPr>
        <a:xfrm>
          <a:off x="4686300" y="1326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23554</xdr:rowOff>
    </xdr:from>
    <xdr:to>
      <xdr:col>20</xdr:col>
      <xdr:colOff>38100</xdr:colOff>
      <xdr:row>78</xdr:row>
      <xdr:rowOff>125154</xdr:rowOff>
    </xdr:to>
    <xdr:sp macro="" textlink="">
      <xdr:nvSpPr>
        <xdr:cNvPr id="197" name="楕円 196"/>
        <xdr:cNvSpPr/>
      </xdr:nvSpPr>
      <xdr:spPr>
        <a:xfrm>
          <a:off x="3746500" y="1339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116281</xdr:rowOff>
    </xdr:from>
    <xdr:ext cx="599010" cy="259045"/>
    <xdr:sp macro="" textlink="">
      <xdr:nvSpPr>
        <xdr:cNvPr id="198" name="テキスト ボックス 197"/>
        <xdr:cNvSpPr txBox="1"/>
      </xdr:nvSpPr>
      <xdr:spPr>
        <a:xfrm>
          <a:off x="3497795" y="1348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29714</xdr:rowOff>
    </xdr:from>
    <xdr:to>
      <xdr:col>15</xdr:col>
      <xdr:colOff>101600</xdr:colOff>
      <xdr:row>78</xdr:row>
      <xdr:rowOff>131314</xdr:rowOff>
    </xdr:to>
    <xdr:sp macro="" textlink="">
      <xdr:nvSpPr>
        <xdr:cNvPr id="199" name="楕円 198"/>
        <xdr:cNvSpPr/>
      </xdr:nvSpPr>
      <xdr:spPr>
        <a:xfrm>
          <a:off x="2857500" y="1340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122441</xdr:rowOff>
    </xdr:from>
    <xdr:ext cx="599010" cy="259045"/>
    <xdr:sp macro="" textlink="">
      <xdr:nvSpPr>
        <xdr:cNvPr id="200" name="テキスト ボックス 199"/>
        <xdr:cNvSpPr txBox="1"/>
      </xdr:nvSpPr>
      <xdr:spPr>
        <a:xfrm>
          <a:off x="2608795" y="1349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17957</xdr:rowOff>
    </xdr:from>
    <xdr:to>
      <xdr:col>10</xdr:col>
      <xdr:colOff>165100</xdr:colOff>
      <xdr:row>78</xdr:row>
      <xdr:rowOff>119557</xdr:rowOff>
    </xdr:to>
    <xdr:sp macro="" textlink="">
      <xdr:nvSpPr>
        <xdr:cNvPr id="201" name="楕円 200"/>
        <xdr:cNvSpPr/>
      </xdr:nvSpPr>
      <xdr:spPr>
        <a:xfrm>
          <a:off x="1968500" y="1339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110684</xdr:rowOff>
    </xdr:from>
    <xdr:ext cx="599010" cy="259045"/>
    <xdr:sp macro="" textlink="">
      <xdr:nvSpPr>
        <xdr:cNvPr id="202" name="テキスト ボックス 201"/>
        <xdr:cNvSpPr txBox="1"/>
      </xdr:nvSpPr>
      <xdr:spPr>
        <a:xfrm>
          <a:off x="1719795" y="1348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69948</xdr:rowOff>
    </xdr:from>
    <xdr:to>
      <xdr:col>6</xdr:col>
      <xdr:colOff>38100</xdr:colOff>
      <xdr:row>79</xdr:row>
      <xdr:rowOff>98</xdr:rowOff>
    </xdr:to>
    <xdr:sp macro="" textlink="">
      <xdr:nvSpPr>
        <xdr:cNvPr id="203" name="楕円 202"/>
        <xdr:cNvSpPr/>
      </xdr:nvSpPr>
      <xdr:spPr>
        <a:xfrm>
          <a:off x="1079500" y="1344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162675</xdr:rowOff>
    </xdr:from>
    <xdr:ext cx="599010" cy="259045"/>
    <xdr:sp macro="" textlink="">
      <xdr:nvSpPr>
        <xdr:cNvPr id="204" name="テキスト ボックス 203"/>
        <xdr:cNvSpPr txBox="1"/>
      </xdr:nvSpPr>
      <xdr:spPr>
        <a:xfrm>
          <a:off x="830795" y="1353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46301</xdr:rowOff>
    </xdr:from>
    <xdr:to>
      <xdr:col>24</xdr:col>
      <xdr:colOff>63500</xdr:colOff>
      <xdr:row>98</xdr:row>
      <xdr:rowOff>48489</xdr:rowOff>
    </xdr:to>
    <xdr:cxnSp macro="">
      <xdr:nvCxnSpPr>
        <xdr:cNvPr id="233" name="直線コネクタ 232"/>
        <xdr:cNvCxnSpPr/>
      </xdr:nvCxnSpPr>
      <xdr:spPr>
        <a:xfrm>
          <a:off x="3797300" y="16848401"/>
          <a:ext cx="8382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46301</xdr:rowOff>
    </xdr:from>
    <xdr:to>
      <xdr:col>19</xdr:col>
      <xdr:colOff>177800</xdr:colOff>
      <xdr:row>98</xdr:row>
      <xdr:rowOff>47544</xdr:rowOff>
    </xdr:to>
    <xdr:cxnSp macro="">
      <xdr:nvCxnSpPr>
        <xdr:cNvPr id="236" name="直線コネクタ 235"/>
        <xdr:cNvCxnSpPr/>
      </xdr:nvCxnSpPr>
      <xdr:spPr>
        <a:xfrm flipV="1">
          <a:off x="2908300" y="16848401"/>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41714</xdr:rowOff>
    </xdr:from>
    <xdr:to>
      <xdr:col>15</xdr:col>
      <xdr:colOff>50800</xdr:colOff>
      <xdr:row>98</xdr:row>
      <xdr:rowOff>47544</xdr:rowOff>
    </xdr:to>
    <xdr:cxnSp macro="">
      <xdr:nvCxnSpPr>
        <xdr:cNvPr id="239" name="直線コネクタ 238"/>
        <xdr:cNvCxnSpPr/>
      </xdr:nvCxnSpPr>
      <xdr:spPr>
        <a:xfrm>
          <a:off x="2019300" y="16843814"/>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41311</xdr:rowOff>
    </xdr:from>
    <xdr:to>
      <xdr:col>10</xdr:col>
      <xdr:colOff>114300</xdr:colOff>
      <xdr:row>98</xdr:row>
      <xdr:rowOff>41714</xdr:rowOff>
    </xdr:to>
    <xdr:cxnSp macro="">
      <xdr:nvCxnSpPr>
        <xdr:cNvPr id="242" name="直線コネクタ 241"/>
        <xdr:cNvCxnSpPr/>
      </xdr:nvCxnSpPr>
      <xdr:spPr>
        <a:xfrm>
          <a:off x="1130300" y="16843411"/>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169139</xdr:rowOff>
    </xdr:from>
    <xdr:to>
      <xdr:col>24</xdr:col>
      <xdr:colOff>114300</xdr:colOff>
      <xdr:row>98</xdr:row>
      <xdr:rowOff>99289</xdr:rowOff>
    </xdr:to>
    <xdr:sp macro="" textlink="">
      <xdr:nvSpPr>
        <xdr:cNvPr id="252" name="楕円 251"/>
        <xdr:cNvSpPr/>
      </xdr:nvSpPr>
      <xdr:spPr>
        <a:xfrm>
          <a:off x="4584700" y="167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84066</xdr:rowOff>
    </xdr:from>
    <xdr:ext cx="534377" cy="259045"/>
    <xdr:sp macro="" textlink="">
      <xdr:nvSpPr>
        <xdr:cNvPr id="253" name="衛生費該当値テキスト"/>
        <xdr:cNvSpPr txBox="1"/>
      </xdr:nvSpPr>
      <xdr:spPr>
        <a:xfrm>
          <a:off x="4686300" y="1671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166951</xdr:rowOff>
    </xdr:from>
    <xdr:to>
      <xdr:col>20</xdr:col>
      <xdr:colOff>38100</xdr:colOff>
      <xdr:row>98</xdr:row>
      <xdr:rowOff>97101</xdr:rowOff>
    </xdr:to>
    <xdr:sp macro="" textlink="">
      <xdr:nvSpPr>
        <xdr:cNvPr id="254" name="楕円 253"/>
        <xdr:cNvSpPr/>
      </xdr:nvSpPr>
      <xdr:spPr>
        <a:xfrm>
          <a:off x="3746500" y="1679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88228</xdr:rowOff>
    </xdr:from>
    <xdr:ext cx="534377" cy="259045"/>
    <xdr:sp macro="" textlink="">
      <xdr:nvSpPr>
        <xdr:cNvPr id="255" name="テキスト ボックス 254"/>
        <xdr:cNvSpPr txBox="1"/>
      </xdr:nvSpPr>
      <xdr:spPr>
        <a:xfrm>
          <a:off x="3530111" y="1689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168194</xdr:rowOff>
    </xdr:from>
    <xdr:to>
      <xdr:col>15</xdr:col>
      <xdr:colOff>101600</xdr:colOff>
      <xdr:row>98</xdr:row>
      <xdr:rowOff>98344</xdr:rowOff>
    </xdr:to>
    <xdr:sp macro="" textlink="">
      <xdr:nvSpPr>
        <xdr:cNvPr id="256" name="楕円 255"/>
        <xdr:cNvSpPr/>
      </xdr:nvSpPr>
      <xdr:spPr>
        <a:xfrm>
          <a:off x="2857500" y="167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89471</xdr:rowOff>
    </xdr:from>
    <xdr:ext cx="534377" cy="259045"/>
    <xdr:sp macro="" textlink="">
      <xdr:nvSpPr>
        <xdr:cNvPr id="257" name="テキスト ボックス 256"/>
        <xdr:cNvSpPr txBox="1"/>
      </xdr:nvSpPr>
      <xdr:spPr>
        <a:xfrm>
          <a:off x="2641111" y="1689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162364</xdr:rowOff>
    </xdr:from>
    <xdr:to>
      <xdr:col>10</xdr:col>
      <xdr:colOff>165100</xdr:colOff>
      <xdr:row>98</xdr:row>
      <xdr:rowOff>92514</xdr:rowOff>
    </xdr:to>
    <xdr:sp macro="" textlink="">
      <xdr:nvSpPr>
        <xdr:cNvPr id="258" name="楕円 257"/>
        <xdr:cNvSpPr/>
      </xdr:nvSpPr>
      <xdr:spPr>
        <a:xfrm>
          <a:off x="1968500" y="167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83641</xdr:rowOff>
    </xdr:from>
    <xdr:ext cx="534377" cy="259045"/>
    <xdr:sp macro="" textlink="">
      <xdr:nvSpPr>
        <xdr:cNvPr id="259" name="テキスト ボックス 258"/>
        <xdr:cNvSpPr txBox="1"/>
      </xdr:nvSpPr>
      <xdr:spPr>
        <a:xfrm>
          <a:off x="1752111" y="1688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161961</xdr:rowOff>
    </xdr:from>
    <xdr:to>
      <xdr:col>6</xdr:col>
      <xdr:colOff>38100</xdr:colOff>
      <xdr:row>98</xdr:row>
      <xdr:rowOff>92111</xdr:rowOff>
    </xdr:to>
    <xdr:sp macro="" textlink="">
      <xdr:nvSpPr>
        <xdr:cNvPr id="260" name="楕円 259"/>
        <xdr:cNvSpPr/>
      </xdr:nvSpPr>
      <xdr:spPr>
        <a:xfrm>
          <a:off x="1079500" y="1679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83238</xdr:rowOff>
    </xdr:from>
    <xdr:ext cx="534377" cy="259045"/>
    <xdr:sp macro="" textlink="">
      <xdr:nvSpPr>
        <xdr:cNvPr id="261" name="テキスト ボックス 260"/>
        <xdr:cNvSpPr txBox="1"/>
      </xdr:nvSpPr>
      <xdr:spPr>
        <a:xfrm>
          <a:off x="863111" y="1688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15628</xdr:rowOff>
    </xdr:from>
    <xdr:to>
      <xdr:col>55</xdr:col>
      <xdr:colOff>0</xdr:colOff>
      <xdr:row>38</xdr:row>
      <xdr:rowOff>15742</xdr:rowOff>
    </xdr:to>
    <xdr:cxnSp macro="">
      <xdr:nvCxnSpPr>
        <xdr:cNvPr id="286" name="直線コネクタ 285"/>
        <xdr:cNvCxnSpPr/>
      </xdr:nvCxnSpPr>
      <xdr:spPr>
        <a:xfrm flipV="1">
          <a:off x="9639300" y="6530728"/>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15742</xdr:rowOff>
    </xdr:from>
    <xdr:to>
      <xdr:col>50</xdr:col>
      <xdr:colOff>114300</xdr:colOff>
      <xdr:row>38</xdr:row>
      <xdr:rowOff>15742</xdr:rowOff>
    </xdr:to>
    <xdr:cxnSp macro="">
      <xdr:nvCxnSpPr>
        <xdr:cNvPr id="289" name="直線コネクタ 288"/>
        <xdr:cNvCxnSpPr/>
      </xdr:nvCxnSpPr>
      <xdr:spPr>
        <a:xfrm>
          <a:off x="8750300" y="6530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15284</xdr:rowOff>
    </xdr:from>
    <xdr:to>
      <xdr:col>45</xdr:col>
      <xdr:colOff>177800</xdr:colOff>
      <xdr:row>38</xdr:row>
      <xdr:rowOff>15742</xdr:rowOff>
    </xdr:to>
    <xdr:cxnSp macro="">
      <xdr:nvCxnSpPr>
        <xdr:cNvPr id="292" name="直線コネクタ 291"/>
        <xdr:cNvCxnSpPr/>
      </xdr:nvCxnSpPr>
      <xdr:spPr>
        <a:xfrm>
          <a:off x="7861300" y="653038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14313</xdr:rowOff>
    </xdr:from>
    <xdr:to>
      <xdr:col>41</xdr:col>
      <xdr:colOff>50800</xdr:colOff>
      <xdr:row>38</xdr:row>
      <xdr:rowOff>15284</xdr:rowOff>
    </xdr:to>
    <xdr:cxnSp macro="">
      <xdr:nvCxnSpPr>
        <xdr:cNvPr id="295" name="直線コネクタ 294"/>
        <xdr:cNvCxnSpPr/>
      </xdr:nvCxnSpPr>
      <xdr:spPr>
        <a:xfrm>
          <a:off x="6972300" y="6529413"/>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136277</xdr:rowOff>
    </xdr:from>
    <xdr:to>
      <xdr:col>55</xdr:col>
      <xdr:colOff>50800</xdr:colOff>
      <xdr:row>38</xdr:row>
      <xdr:rowOff>66427</xdr:rowOff>
    </xdr:to>
    <xdr:sp macro="" textlink="">
      <xdr:nvSpPr>
        <xdr:cNvPr id="305" name="楕円 304"/>
        <xdr:cNvSpPr/>
      </xdr:nvSpPr>
      <xdr:spPr>
        <a:xfrm>
          <a:off x="10426700" y="64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378565" cy="259045"/>
    <xdr:sp macro="" textlink="">
      <xdr:nvSpPr>
        <xdr:cNvPr id="306" name="労働費該当値テキスト"/>
        <xdr:cNvSpPr txBox="1"/>
      </xdr:nvSpPr>
      <xdr:spPr>
        <a:xfrm>
          <a:off x="10528300" y="63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136392</xdr:rowOff>
    </xdr:from>
    <xdr:to>
      <xdr:col>50</xdr:col>
      <xdr:colOff>165100</xdr:colOff>
      <xdr:row>38</xdr:row>
      <xdr:rowOff>66542</xdr:rowOff>
    </xdr:to>
    <xdr:sp macro="" textlink="">
      <xdr:nvSpPr>
        <xdr:cNvPr id="307" name="楕円 306"/>
        <xdr:cNvSpPr/>
      </xdr:nvSpPr>
      <xdr:spPr>
        <a:xfrm>
          <a:off x="9588500" y="64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57669</xdr:rowOff>
    </xdr:from>
    <xdr:ext cx="378565" cy="259045"/>
    <xdr:sp macro="" textlink="">
      <xdr:nvSpPr>
        <xdr:cNvPr id="308" name="テキスト ボックス 307"/>
        <xdr:cNvSpPr txBox="1"/>
      </xdr:nvSpPr>
      <xdr:spPr>
        <a:xfrm>
          <a:off x="9450017" y="6572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136392</xdr:rowOff>
    </xdr:from>
    <xdr:to>
      <xdr:col>46</xdr:col>
      <xdr:colOff>38100</xdr:colOff>
      <xdr:row>38</xdr:row>
      <xdr:rowOff>66542</xdr:rowOff>
    </xdr:to>
    <xdr:sp macro="" textlink="">
      <xdr:nvSpPr>
        <xdr:cNvPr id="309" name="楕円 308"/>
        <xdr:cNvSpPr/>
      </xdr:nvSpPr>
      <xdr:spPr>
        <a:xfrm>
          <a:off x="8699500" y="64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57669</xdr:rowOff>
    </xdr:from>
    <xdr:ext cx="378565" cy="259045"/>
    <xdr:sp macro="" textlink="">
      <xdr:nvSpPr>
        <xdr:cNvPr id="310" name="テキスト ボックス 309"/>
        <xdr:cNvSpPr txBox="1"/>
      </xdr:nvSpPr>
      <xdr:spPr>
        <a:xfrm>
          <a:off x="8561017" y="6572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135934</xdr:rowOff>
    </xdr:from>
    <xdr:to>
      <xdr:col>41</xdr:col>
      <xdr:colOff>101600</xdr:colOff>
      <xdr:row>38</xdr:row>
      <xdr:rowOff>66084</xdr:rowOff>
    </xdr:to>
    <xdr:sp macro="" textlink="">
      <xdr:nvSpPr>
        <xdr:cNvPr id="311" name="楕円 310"/>
        <xdr:cNvSpPr/>
      </xdr:nvSpPr>
      <xdr:spPr>
        <a:xfrm>
          <a:off x="7810500" y="64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57211</xdr:rowOff>
    </xdr:from>
    <xdr:ext cx="378565" cy="259045"/>
    <xdr:sp macro="" textlink="">
      <xdr:nvSpPr>
        <xdr:cNvPr id="312" name="テキスト ボックス 311"/>
        <xdr:cNvSpPr txBox="1"/>
      </xdr:nvSpPr>
      <xdr:spPr>
        <a:xfrm>
          <a:off x="7672017" y="6572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134963</xdr:rowOff>
    </xdr:from>
    <xdr:to>
      <xdr:col>36</xdr:col>
      <xdr:colOff>165100</xdr:colOff>
      <xdr:row>38</xdr:row>
      <xdr:rowOff>65113</xdr:rowOff>
    </xdr:to>
    <xdr:sp macro="" textlink="">
      <xdr:nvSpPr>
        <xdr:cNvPr id="313" name="楕円 312"/>
        <xdr:cNvSpPr/>
      </xdr:nvSpPr>
      <xdr:spPr>
        <a:xfrm>
          <a:off x="6921500" y="64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56240</xdr:rowOff>
    </xdr:from>
    <xdr:ext cx="378565" cy="259045"/>
    <xdr:sp macro="" textlink="">
      <xdr:nvSpPr>
        <xdr:cNvPr id="314" name="テキスト ボックス 313"/>
        <xdr:cNvSpPr txBox="1"/>
      </xdr:nvSpPr>
      <xdr:spPr>
        <a:xfrm>
          <a:off x="6783017" y="6571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90350</xdr:rowOff>
    </xdr:from>
    <xdr:to>
      <xdr:col>55</xdr:col>
      <xdr:colOff>0</xdr:colOff>
      <xdr:row>58</xdr:row>
      <xdr:rowOff>90972</xdr:rowOff>
    </xdr:to>
    <xdr:cxnSp macro="">
      <xdr:nvCxnSpPr>
        <xdr:cNvPr id="341" name="直線コネクタ 340"/>
        <xdr:cNvCxnSpPr/>
      </xdr:nvCxnSpPr>
      <xdr:spPr>
        <a:xfrm flipV="1">
          <a:off x="9639300" y="10034450"/>
          <a:ext cx="8382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88338</xdr:rowOff>
    </xdr:from>
    <xdr:to>
      <xdr:col>50</xdr:col>
      <xdr:colOff>114300</xdr:colOff>
      <xdr:row>58</xdr:row>
      <xdr:rowOff>90972</xdr:rowOff>
    </xdr:to>
    <xdr:cxnSp macro="">
      <xdr:nvCxnSpPr>
        <xdr:cNvPr id="344" name="直線コネクタ 343"/>
        <xdr:cNvCxnSpPr/>
      </xdr:nvCxnSpPr>
      <xdr:spPr>
        <a:xfrm>
          <a:off x="8750300" y="10032438"/>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88338</xdr:rowOff>
    </xdr:from>
    <xdr:to>
      <xdr:col>45</xdr:col>
      <xdr:colOff>177800</xdr:colOff>
      <xdr:row>58</xdr:row>
      <xdr:rowOff>89344</xdr:rowOff>
    </xdr:to>
    <xdr:cxnSp macro="">
      <xdr:nvCxnSpPr>
        <xdr:cNvPr id="347" name="直線コネクタ 346"/>
        <xdr:cNvCxnSpPr/>
      </xdr:nvCxnSpPr>
      <xdr:spPr>
        <a:xfrm flipV="1">
          <a:off x="7861300" y="10032438"/>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89344</xdr:rowOff>
    </xdr:from>
    <xdr:to>
      <xdr:col>41</xdr:col>
      <xdr:colOff>50800</xdr:colOff>
      <xdr:row>58</xdr:row>
      <xdr:rowOff>92087</xdr:rowOff>
    </xdr:to>
    <xdr:cxnSp macro="">
      <xdr:nvCxnSpPr>
        <xdr:cNvPr id="350" name="直線コネクタ 349"/>
        <xdr:cNvCxnSpPr/>
      </xdr:nvCxnSpPr>
      <xdr:spPr>
        <a:xfrm flipV="1">
          <a:off x="6972300" y="1003344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39550</xdr:rowOff>
    </xdr:from>
    <xdr:to>
      <xdr:col>55</xdr:col>
      <xdr:colOff>50800</xdr:colOff>
      <xdr:row>58</xdr:row>
      <xdr:rowOff>141150</xdr:rowOff>
    </xdr:to>
    <xdr:sp macro="" textlink="">
      <xdr:nvSpPr>
        <xdr:cNvPr id="360" name="楕円 359"/>
        <xdr:cNvSpPr/>
      </xdr:nvSpPr>
      <xdr:spPr>
        <a:xfrm>
          <a:off x="10426700" y="998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125927</xdr:rowOff>
    </xdr:from>
    <xdr:ext cx="469744" cy="259045"/>
    <xdr:sp macro="" textlink="">
      <xdr:nvSpPr>
        <xdr:cNvPr id="361" name="農林水産業費該当値テキスト"/>
        <xdr:cNvSpPr txBox="1"/>
      </xdr:nvSpPr>
      <xdr:spPr>
        <a:xfrm>
          <a:off x="10528300" y="989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40172</xdr:rowOff>
    </xdr:from>
    <xdr:to>
      <xdr:col>50</xdr:col>
      <xdr:colOff>165100</xdr:colOff>
      <xdr:row>58</xdr:row>
      <xdr:rowOff>141772</xdr:rowOff>
    </xdr:to>
    <xdr:sp macro="" textlink="">
      <xdr:nvSpPr>
        <xdr:cNvPr id="362" name="楕円 361"/>
        <xdr:cNvSpPr/>
      </xdr:nvSpPr>
      <xdr:spPr>
        <a:xfrm>
          <a:off x="9588500" y="99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132899</xdr:rowOff>
    </xdr:from>
    <xdr:ext cx="469744" cy="259045"/>
    <xdr:sp macro="" textlink="">
      <xdr:nvSpPr>
        <xdr:cNvPr id="363" name="テキスト ボックス 362"/>
        <xdr:cNvSpPr txBox="1"/>
      </xdr:nvSpPr>
      <xdr:spPr>
        <a:xfrm>
          <a:off x="9404428" y="1007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37538</xdr:rowOff>
    </xdr:from>
    <xdr:to>
      <xdr:col>46</xdr:col>
      <xdr:colOff>38100</xdr:colOff>
      <xdr:row>58</xdr:row>
      <xdr:rowOff>139138</xdr:rowOff>
    </xdr:to>
    <xdr:sp macro="" textlink="">
      <xdr:nvSpPr>
        <xdr:cNvPr id="364" name="楕円 363"/>
        <xdr:cNvSpPr/>
      </xdr:nvSpPr>
      <xdr:spPr>
        <a:xfrm>
          <a:off x="8699500" y="998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130265</xdr:rowOff>
    </xdr:from>
    <xdr:ext cx="469744" cy="259045"/>
    <xdr:sp macro="" textlink="">
      <xdr:nvSpPr>
        <xdr:cNvPr id="365" name="テキスト ボックス 364"/>
        <xdr:cNvSpPr txBox="1"/>
      </xdr:nvSpPr>
      <xdr:spPr>
        <a:xfrm>
          <a:off x="8515428" y="1007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38544</xdr:rowOff>
    </xdr:from>
    <xdr:to>
      <xdr:col>41</xdr:col>
      <xdr:colOff>101600</xdr:colOff>
      <xdr:row>58</xdr:row>
      <xdr:rowOff>140144</xdr:rowOff>
    </xdr:to>
    <xdr:sp macro="" textlink="">
      <xdr:nvSpPr>
        <xdr:cNvPr id="366" name="楕円 365"/>
        <xdr:cNvSpPr/>
      </xdr:nvSpPr>
      <xdr:spPr>
        <a:xfrm>
          <a:off x="7810500" y="99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131271</xdr:rowOff>
    </xdr:from>
    <xdr:ext cx="469744" cy="259045"/>
    <xdr:sp macro="" textlink="">
      <xdr:nvSpPr>
        <xdr:cNvPr id="367" name="テキスト ボックス 366"/>
        <xdr:cNvSpPr txBox="1"/>
      </xdr:nvSpPr>
      <xdr:spPr>
        <a:xfrm>
          <a:off x="7626428" y="1007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41287</xdr:rowOff>
    </xdr:from>
    <xdr:to>
      <xdr:col>36</xdr:col>
      <xdr:colOff>165100</xdr:colOff>
      <xdr:row>58</xdr:row>
      <xdr:rowOff>142887</xdr:rowOff>
    </xdr:to>
    <xdr:sp macro="" textlink="">
      <xdr:nvSpPr>
        <xdr:cNvPr id="368" name="楕円 367"/>
        <xdr:cNvSpPr/>
      </xdr:nvSpPr>
      <xdr:spPr>
        <a:xfrm>
          <a:off x="6921500" y="998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134014</xdr:rowOff>
    </xdr:from>
    <xdr:ext cx="469744" cy="259045"/>
    <xdr:sp macro="" textlink="">
      <xdr:nvSpPr>
        <xdr:cNvPr id="369" name="テキスト ボックス 368"/>
        <xdr:cNvSpPr txBox="1"/>
      </xdr:nvSpPr>
      <xdr:spPr>
        <a:xfrm>
          <a:off x="6737428" y="1007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54775</xdr:rowOff>
    </xdr:from>
    <xdr:to>
      <xdr:col>55</xdr:col>
      <xdr:colOff>0</xdr:colOff>
      <xdr:row>77</xdr:row>
      <xdr:rowOff>139632</xdr:rowOff>
    </xdr:to>
    <xdr:cxnSp macro="">
      <xdr:nvCxnSpPr>
        <xdr:cNvPr id="396" name="直線コネクタ 395"/>
        <xdr:cNvCxnSpPr/>
      </xdr:nvCxnSpPr>
      <xdr:spPr>
        <a:xfrm flipV="1">
          <a:off x="9639300" y="12742075"/>
          <a:ext cx="838200" cy="59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139632</xdr:rowOff>
    </xdr:from>
    <xdr:to>
      <xdr:col>50</xdr:col>
      <xdr:colOff>114300</xdr:colOff>
      <xdr:row>78</xdr:row>
      <xdr:rowOff>6724</xdr:rowOff>
    </xdr:to>
    <xdr:cxnSp macro="">
      <xdr:nvCxnSpPr>
        <xdr:cNvPr id="399" name="直線コネクタ 398"/>
        <xdr:cNvCxnSpPr/>
      </xdr:nvCxnSpPr>
      <xdr:spPr>
        <a:xfrm flipV="1">
          <a:off x="8750300" y="13341282"/>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162995</xdr:rowOff>
    </xdr:from>
    <xdr:to>
      <xdr:col>45</xdr:col>
      <xdr:colOff>177800</xdr:colOff>
      <xdr:row>78</xdr:row>
      <xdr:rowOff>6724</xdr:rowOff>
    </xdr:to>
    <xdr:cxnSp macro="">
      <xdr:nvCxnSpPr>
        <xdr:cNvPr id="402" name="直線コネクタ 401"/>
        <xdr:cNvCxnSpPr/>
      </xdr:nvCxnSpPr>
      <xdr:spPr>
        <a:xfrm>
          <a:off x="7861300" y="13364645"/>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162995</xdr:rowOff>
    </xdr:from>
    <xdr:to>
      <xdr:col>41</xdr:col>
      <xdr:colOff>50800</xdr:colOff>
      <xdr:row>78</xdr:row>
      <xdr:rowOff>3</xdr:rowOff>
    </xdr:to>
    <xdr:cxnSp macro="">
      <xdr:nvCxnSpPr>
        <xdr:cNvPr id="405" name="直線コネクタ 404"/>
        <xdr:cNvCxnSpPr/>
      </xdr:nvCxnSpPr>
      <xdr:spPr>
        <a:xfrm flipV="1">
          <a:off x="6972300" y="13364645"/>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3975</xdr:rowOff>
    </xdr:from>
    <xdr:to>
      <xdr:col>55</xdr:col>
      <xdr:colOff>50800</xdr:colOff>
      <xdr:row>74</xdr:row>
      <xdr:rowOff>105575</xdr:rowOff>
    </xdr:to>
    <xdr:sp macro="" textlink="">
      <xdr:nvSpPr>
        <xdr:cNvPr id="415" name="楕円 414"/>
        <xdr:cNvSpPr/>
      </xdr:nvSpPr>
      <xdr:spPr>
        <a:xfrm>
          <a:off x="10426700" y="126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26852</xdr:rowOff>
    </xdr:from>
    <xdr:ext cx="534377" cy="259045"/>
    <xdr:sp macro="" textlink="">
      <xdr:nvSpPr>
        <xdr:cNvPr id="416" name="商工費該当値テキスト"/>
        <xdr:cNvSpPr txBox="1"/>
      </xdr:nvSpPr>
      <xdr:spPr>
        <a:xfrm>
          <a:off x="10528300" y="125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88832</xdr:rowOff>
    </xdr:from>
    <xdr:to>
      <xdr:col>50</xdr:col>
      <xdr:colOff>165100</xdr:colOff>
      <xdr:row>78</xdr:row>
      <xdr:rowOff>18982</xdr:rowOff>
    </xdr:to>
    <xdr:sp macro="" textlink="">
      <xdr:nvSpPr>
        <xdr:cNvPr id="417" name="楕円 416"/>
        <xdr:cNvSpPr/>
      </xdr:nvSpPr>
      <xdr:spPr>
        <a:xfrm>
          <a:off x="9588500" y="1329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10109</xdr:rowOff>
    </xdr:from>
    <xdr:ext cx="469744" cy="259045"/>
    <xdr:sp macro="" textlink="">
      <xdr:nvSpPr>
        <xdr:cNvPr id="418" name="テキスト ボックス 417"/>
        <xdr:cNvSpPr txBox="1"/>
      </xdr:nvSpPr>
      <xdr:spPr>
        <a:xfrm>
          <a:off x="9404428" y="1338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127374</xdr:rowOff>
    </xdr:from>
    <xdr:to>
      <xdr:col>46</xdr:col>
      <xdr:colOff>38100</xdr:colOff>
      <xdr:row>78</xdr:row>
      <xdr:rowOff>57524</xdr:rowOff>
    </xdr:to>
    <xdr:sp macro="" textlink="">
      <xdr:nvSpPr>
        <xdr:cNvPr id="419" name="楕円 418"/>
        <xdr:cNvSpPr/>
      </xdr:nvSpPr>
      <xdr:spPr>
        <a:xfrm>
          <a:off x="8699500" y="133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48651</xdr:rowOff>
    </xdr:from>
    <xdr:ext cx="469744" cy="259045"/>
    <xdr:sp macro="" textlink="">
      <xdr:nvSpPr>
        <xdr:cNvPr id="420" name="テキスト ボックス 419"/>
        <xdr:cNvSpPr txBox="1"/>
      </xdr:nvSpPr>
      <xdr:spPr>
        <a:xfrm>
          <a:off x="8515428" y="1342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112195</xdr:rowOff>
    </xdr:from>
    <xdr:to>
      <xdr:col>41</xdr:col>
      <xdr:colOff>101600</xdr:colOff>
      <xdr:row>78</xdr:row>
      <xdr:rowOff>42345</xdr:rowOff>
    </xdr:to>
    <xdr:sp macro="" textlink="">
      <xdr:nvSpPr>
        <xdr:cNvPr id="421" name="楕円 420"/>
        <xdr:cNvSpPr/>
      </xdr:nvSpPr>
      <xdr:spPr>
        <a:xfrm>
          <a:off x="7810500" y="133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33472</xdr:rowOff>
    </xdr:from>
    <xdr:ext cx="469744" cy="259045"/>
    <xdr:sp macro="" textlink="">
      <xdr:nvSpPr>
        <xdr:cNvPr id="422" name="テキスト ボックス 421"/>
        <xdr:cNvSpPr txBox="1"/>
      </xdr:nvSpPr>
      <xdr:spPr>
        <a:xfrm>
          <a:off x="7626428" y="134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120653</xdr:rowOff>
    </xdr:from>
    <xdr:to>
      <xdr:col>36</xdr:col>
      <xdr:colOff>165100</xdr:colOff>
      <xdr:row>78</xdr:row>
      <xdr:rowOff>50803</xdr:rowOff>
    </xdr:to>
    <xdr:sp macro="" textlink="">
      <xdr:nvSpPr>
        <xdr:cNvPr id="423" name="楕円 422"/>
        <xdr:cNvSpPr/>
      </xdr:nvSpPr>
      <xdr:spPr>
        <a:xfrm>
          <a:off x="6921500" y="1332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41930</xdr:rowOff>
    </xdr:from>
    <xdr:ext cx="469744" cy="259045"/>
    <xdr:sp macro="" textlink="">
      <xdr:nvSpPr>
        <xdr:cNvPr id="424" name="テキスト ボックス 423"/>
        <xdr:cNvSpPr txBox="1"/>
      </xdr:nvSpPr>
      <xdr:spPr>
        <a:xfrm>
          <a:off x="6737428" y="1341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49171</xdr:rowOff>
    </xdr:from>
    <xdr:to>
      <xdr:col>55</xdr:col>
      <xdr:colOff>0</xdr:colOff>
      <xdr:row>98</xdr:row>
      <xdr:rowOff>90350</xdr:rowOff>
    </xdr:to>
    <xdr:cxnSp macro="">
      <xdr:nvCxnSpPr>
        <xdr:cNvPr id="453" name="直線コネクタ 452"/>
        <xdr:cNvCxnSpPr/>
      </xdr:nvCxnSpPr>
      <xdr:spPr>
        <a:xfrm>
          <a:off x="9639300" y="16851271"/>
          <a:ext cx="838200" cy="4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49171</xdr:rowOff>
    </xdr:from>
    <xdr:to>
      <xdr:col>50</xdr:col>
      <xdr:colOff>114300</xdr:colOff>
      <xdr:row>98</xdr:row>
      <xdr:rowOff>51141</xdr:rowOff>
    </xdr:to>
    <xdr:cxnSp macro="">
      <xdr:nvCxnSpPr>
        <xdr:cNvPr id="456" name="直線コネクタ 455"/>
        <xdr:cNvCxnSpPr/>
      </xdr:nvCxnSpPr>
      <xdr:spPr>
        <a:xfrm flipV="1">
          <a:off x="8750300" y="16851271"/>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116714</xdr:rowOff>
    </xdr:from>
    <xdr:to>
      <xdr:col>45</xdr:col>
      <xdr:colOff>177800</xdr:colOff>
      <xdr:row>98</xdr:row>
      <xdr:rowOff>51141</xdr:rowOff>
    </xdr:to>
    <xdr:cxnSp macro="">
      <xdr:nvCxnSpPr>
        <xdr:cNvPr id="459" name="直線コネクタ 458"/>
        <xdr:cNvCxnSpPr/>
      </xdr:nvCxnSpPr>
      <xdr:spPr>
        <a:xfrm>
          <a:off x="7861300" y="16747364"/>
          <a:ext cx="889000" cy="10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116714</xdr:rowOff>
    </xdr:from>
    <xdr:to>
      <xdr:col>41</xdr:col>
      <xdr:colOff>50800</xdr:colOff>
      <xdr:row>97</xdr:row>
      <xdr:rowOff>158891</xdr:rowOff>
    </xdr:to>
    <xdr:cxnSp macro="">
      <xdr:nvCxnSpPr>
        <xdr:cNvPr id="462" name="直線コネクタ 461"/>
        <xdr:cNvCxnSpPr/>
      </xdr:nvCxnSpPr>
      <xdr:spPr>
        <a:xfrm flipV="1">
          <a:off x="6972300" y="16747364"/>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39550</xdr:rowOff>
    </xdr:from>
    <xdr:to>
      <xdr:col>55</xdr:col>
      <xdr:colOff>50800</xdr:colOff>
      <xdr:row>98</xdr:row>
      <xdr:rowOff>141150</xdr:rowOff>
    </xdr:to>
    <xdr:sp macro="" textlink="">
      <xdr:nvSpPr>
        <xdr:cNvPr id="472" name="楕円 471"/>
        <xdr:cNvSpPr/>
      </xdr:nvSpPr>
      <xdr:spPr>
        <a:xfrm>
          <a:off x="10426700" y="168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144271</xdr:rowOff>
    </xdr:from>
    <xdr:ext cx="534377" cy="259045"/>
    <xdr:sp macro="" textlink="">
      <xdr:nvSpPr>
        <xdr:cNvPr id="473" name="土木費該当値テキスト"/>
        <xdr:cNvSpPr txBox="1"/>
      </xdr:nvSpPr>
      <xdr:spPr>
        <a:xfrm>
          <a:off x="10528300" y="167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169821</xdr:rowOff>
    </xdr:from>
    <xdr:to>
      <xdr:col>50</xdr:col>
      <xdr:colOff>165100</xdr:colOff>
      <xdr:row>98</xdr:row>
      <xdr:rowOff>99971</xdr:rowOff>
    </xdr:to>
    <xdr:sp macro="" textlink="">
      <xdr:nvSpPr>
        <xdr:cNvPr id="474" name="楕円 473"/>
        <xdr:cNvSpPr/>
      </xdr:nvSpPr>
      <xdr:spPr>
        <a:xfrm>
          <a:off x="9588500" y="168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91098</xdr:rowOff>
    </xdr:from>
    <xdr:ext cx="534377" cy="259045"/>
    <xdr:sp macro="" textlink="">
      <xdr:nvSpPr>
        <xdr:cNvPr id="475" name="テキスト ボックス 474"/>
        <xdr:cNvSpPr txBox="1"/>
      </xdr:nvSpPr>
      <xdr:spPr>
        <a:xfrm>
          <a:off x="9372111" y="168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341</xdr:rowOff>
    </xdr:from>
    <xdr:to>
      <xdr:col>46</xdr:col>
      <xdr:colOff>38100</xdr:colOff>
      <xdr:row>98</xdr:row>
      <xdr:rowOff>101941</xdr:rowOff>
    </xdr:to>
    <xdr:sp macro="" textlink="">
      <xdr:nvSpPr>
        <xdr:cNvPr id="476" name="楕円 475"/>
        <xdr:cNvSpPr/>
      </xdr:nvSpPr>
      <xdr:spPr>
        <a:xfrm>
          <a:off x="8699500" y="1680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93068</xdr:rowOff>
    </xdr:from>
    <xdr:ext cx="534377" cy="259045"/>
    <xdr:sp macro="" textlink="">
      <xdr:nvSpPr>
        <xdr:cNvPr id="477" name="テキスト ボックス 476"/>
        <xdr:cNvSpPr txBox="1"/>
      </xdr:nvSpPr>
      <xdr:spPr>
        <a:xfrm>
          <a:off x="8483111" y="1689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65914</xdr:rowOff>
    </xdr:from>
    <xdr:to>
      <xdr:col>41</xdr:col>
      <xdr:colOff>101600</xdr:colOff>
      <xdr:row>97</xdr:row>
      <xdr:rowOff>167514</xdr:rowOff>
    </xdr:to>
    <xdr:sp macro="" textlink="">
      <xdr:nvSpPr>
        <xdr:cNvPr id="478" name="楕円 477"/>
        <xdr:cNvSpPr/>
      </xdr:nvSpPr>
      <xdr:spPr>
        <a:xfrm>
          <a:off x="7810500" y="166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12591</xdr:rowOff>
    </xdr:from>
    <xdr:ext cx="534377" cy="259045"/>
    <xdr:sp macro="" textlink="">
      <xdr:nvSpPr>
        <xdr:cNvPr id="479" name="テキスト ボックス 478"/>
        <xdr:cNvSpPr txBox="1"/>
      </xdr:nvSpPr>
      <xdr:spPr>
        <a:xfrm>
          <a:off x="7594111" y="1647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108091</xdr:rowOff>
    </xdr:from>
    <xdr:to>
      <xdr:col>36</xdr:col>
      <xdr:colOff>165100</xdr:colOff>
      <xdr:row>98</xdr:row>
      <xdr:rowOff>38241</xdr:rowOff>
    </xdr:to>
    <xdr:sp macro="" textlink="">
      <xdr:nvSpPr>
        <xdr:cNvPr id="480" name="楕円 479"/>
        <xdr:cNvSpPr/>
      </xdr:nvSpPr>
      <xdr:spPr>
        <a:xfrm>
          <a:off x="6921500" y="167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54768</xdr:rowOff>
    </xdr:from>
    <xdr:ext cx="534377" cy="259045"/>
    <xdr:sp macro="" textlink="">
      <xdr:nvSpPr>
        <xdr:cNvPr id="481" name="テキスト ボックス 480"/>
        <xdr:cNvSpPr txBox="1"/>
      </xdr:nvSpPr>
      <xdr:spPr>
        <a:xfrm>
          <a:off x="6705111" y="1651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130008</xdr:rowOff>
    </xdr:from>
    <xdr:to>
      <xdr:col>85</xdr:col>
      <xdr:colOff>127000</xdr:colOff>
      <xdr:row>38</xdr:row>
      <xdr:rowOff>132614</xdr:rowOff>
    </xdr:to>
    <xdr:cxnSp macro="">
      <xdr:nvCxnSpPr>
        <xdr:cNvPr id="509" name="直線コネクタ 508"/>
        <xdr:cNvCxnSpPr/>
      </xdr:nvCxnSpPr>
      <xdr:spPr>
        <a:xfrm flipV="1">
          <a:off x="15481300" y="6645108"/>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101433</xdr:rowOff>
    </xdr:from>
    <xdr:to>
      <xdr:col>81</xdr:col>
      <xdr:colOff>50800</xdr:colOff>
      <xdr:row>38</xdr:row>
      <xdr:rowOff>132614</xdr:rowOff>
    </xdr:to>
    <xdr:cxnSp macro="">
      <xdr:nvCxnSpPr>
        <xdr:cNvPr id="512" name="直線コネクタ 511"/>
        <xdr:cNvCxnSpPr/>
      </xdr:nvCxnSpPr>
      <xdr:spPr>
        <a:xfrm>
          <a:off x="14592300" y="6616533"/>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87488</xdr:rowOff>
    </xdr:from>
    <xdr:to>
      <xdr:col>76</xdr:col>
      <xdr:colOff>114300</xdr:colOff>
      <xdr:row>38</xdr:row>
      <xdr:rowOff>101433</xdr:rowOff>
    </xdr:to>
    <xdr:cxnSp macro="">
      <xdr:nvCxnSpPr>
        <xdr:cNvPr id="515" name="直線コネクタ 514"/>
        <xdr:cNvCxnSpPr/>
      </xdr:nvCxnSpPr>
      <xdr:spPr>
        <a:xfrm>
          <a:off x="13703300" y="6602588"/>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87488</xdr:rowOff>
    </xdr:from>
    <xdr:to>
      <xdr:col>71</xdr:col>
      <xdr:colOff>177800</xdr:colOff>
      <xdr:row>38</xdr:row>
      <xdr:rowOff>125344</xdr:rowOff>
    </xdr:to>
    <xdr:cxnSp macro="">
      <xdr:nvCxnSpPr>
        <xdr:cNvPr id="518" name="直線コネクタ 517"/>
        <xdr:cNvCxnSpPr/>
      </xdr:nvCxnSpPr>
      <xdr:spPr>
        <a:xfrm flipV="1">
          <a:off x="12814300" y="6602588"/>
          <a:ext cx="889000" cy="3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8" name="楕円 527"/>
        <xdr:cNvSpPr/>
      </xdr:nvSpPr>
      <xdr:spPr>
        <a:xfrm>
          <a:off x="16268700" y="65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165585</xdr:rowOff>
    </xdr:from>
    <xdr:ext cx="534377" cy="259045"/>
    <xdr:sp macro="" textlink="">
      <xdr:nvSpPr>
        <xdr:cNvPr id="529" name="消防費該当値テキスト"/>
        <xdr:cNvSpPr txBox="1"/>
      </xdr:nvSpPr>
      <xdr:spPr>
        <a:xfrm>
          <a:off x="16370300" y="65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81814</xdr:rowOff>
    </xdr:from>
    <xdr:to>
      <xdr:col>81</xdr:col>
      <xdr:colOff>101600</xdr:colOff>
      <xdr:row>39</xdr:row>
      <xdr:rowOff>11964</xdr:rowOff>
    </xdr:to>
    <xdr:sp macro="" textlink="">
      <xdr:nvSpPr>
        <xdr:cNvPr id="530" name="楕円 529"/>
        <xdr:cNvSpPr/>
      </xdr:nvSpPr>
      <xdr:spPr>
        <a:xfrm>
          <a:off x="154305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3091</xdr:rowOff>
    </xdr:from>
    <xdr:ext cx="534377" cy="259045"/>
    <xdr:sp macro="" textlink="">
      <xdr:nvSpPr>
        <xdr:cNvPr id="531" name="テキスト ボックス 530"/>
        <xdr:cNvSpPr txBox="1"/>
      </xdr:nvSpPr>
      <xdr:spPr>
        <a:xfrm>
          <a:off x="15214111" y="66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50633</xdr:rowOff>
    </xdr:from>
    <xdr:to>
      <xdr:col>76</xdr:col>
      <xdr:colOff>165100</xdr:colOff>
      <xdr:row>38</xdr:row>
      <xdr:rowOff>152233</xdr:rowOff>
    </xdr:to>
    <xdr:sp macro="" textlink="">
      <xdr:nvSpPr>
        <xdr:cNvPr id="532" name="楕円 531"/>
        <xdr:cNvSpPr/>
      </xdr:nvSpPr>
      <xdr:spPr>
        <a:xfrm>
          <a:off x="14541500" y="65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143360</xdr:rowOff>
    </xdr:from>
    <xdr:ext cx="534377" cy="259045"/>
    <xdr:sp macro="" textlink="">
      <xdr:nvSpPr>
        <xdr:cNvPr id="533" name="テキスト ボックス 532"/>
        <xdr:cNvSpPr txBox="1"/>
      </xdr:nvSpPr>
      <xdr:spPr>
        <a:xfrm>
          <a:off x="14325111" y="66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36688</xdr:rowOff>
    </xdr:from>
    <xdr:to>
      <xdr:col>72</xdr:col>
      <xdr:colOff>38100</xdr:colOff>
      <xdr:row>38</xdr:row>
      <xdr:rowOff>138288</xdr:rowOff>
    </xdr:to>
    <xdr:sp macro="" textlink="">
      <xdr:nvSpPr>
        <xdr:cNvPr id="534" name="楕円 533"/>
        <xdr:cNvSpPr/>
      </xdr:nvSpPr>
      <xdr:spPr>
        <a:xfrm>
          <a:off x="13652500" y="655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129415</xdr:rowOff>
    </xdr:from>
    <xdr:ext cx="534377" cy="259045"/>
    <xdr:sp macro="" textlink="">
      <xdr:nvSpPr>
        <xdr:cNvPr id="535" name="テキスト ボックス 534"/>
        <xdr:cNvSpPr txBox="1"/>
      </xdr:nvSpPr>
      <xdr:spPr>
        <a:xfrm>
          <a:off x="13436111" y="664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74544</xdr:rowOff>
    </xdr:from>
    <xdr:to>
      <xdr:col>67</xdr:col>
      <xdr:colOff>101600</xdr:colOff>
      <xdr:row>39</xdr:row>
      <xdr:rowOff>4694</xdr:rowOff>
    </xdr:to>
    <xdr:sp macro="" textlink="">
      <xdr:nvSpPr>
        <xdr:cNvPr id="536" name="楕円 535"/>
        <xdr:cNvSpPr/>
      </xdr:nvSpPr>
      <xdr:spPr>
        <a:xfrm>
          <a:off x="12763500" y="65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167271</xdr:rowOff>
    </xdr:from>
    <xdr:ext cx="534377" cy="259045"/>
    <xdr:sp macro="" textlink="">
      <xdr:nvSpPr>
        <xdr:cNvPr id="537" name="テキスト ボックス 536"/>
        <xdr:cNvSpPr txBox="1"/>
      </xdr:nvSpPr>
      <xdr:spPr>
        <a:xfrm>
          <a:off x="12547111" y="668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142018</xdr:rowOff>
    </xdr:from>
    <xdr:to>
      <xdr:col>85</xdr:col>
      <xdr:colOff>127000</xdr:colOff>
      <xdr:row>57</xdr:row>
      <xdr:rowOff>79987</xdr:rowOff>
    </xdr:to>
    <xdr:cxnSp macro="">
      <xdr:nvCxnSpPr>
        <xdr:cNvPr id="569" name="直線コネクタ 568"/>
        <xdr:cNvCxnSpPr/>
      </xdr:nvCxnSpPr>
      <xdr:spPr>
        <a:xfrm flipV="1">
          <a:off x="15481300" y="9571768"/>
          <a:ext cx="838200" cy="28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115219</xdr:rowOff>
    </xdr:from>
    <xdr:ext cx="534377" cy="259045"/>
    <xdr:sp macro="" textlink="">
      <xdr:nvSpPr>
        <xdr:cNvPr id="570" name="教育費平均値テキスト"/>
        <xdr:cNvSpPr txBox="1"/>
      </xdr:nvSpPr>
      <xdr:spPr>
        <a:xfrm>
          <a:off x="16370300" y="954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79987</xdr:rowOff>
    </xdr:from>
    <xdr:to>
      <xdr:col>81</xdr:col>
      <xdr:colOff>50800</xdr:colOff>
      <xdr:row>58</xdr:row>
      <xdr:rowOff>59739</xdr:rowOff>
    </xdr:to>
    <xdr:cxnSp macro="">
      <xdr:nvCxnSpPr>
        <xdr:cNvPr id="572" name="直線コネクタ 571"/>
        <xdr:cNvCxnSpPr/>
      </xdr:nvCxnSpPr>
      <xdr:spPr>
        <a:xfrm flipV="1">
          <a:off x="14592300" y="9852637"/>
          <a:ext cx="889000" cy="15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112056</xdr:rowOff>
    </xdr:from>
    <xdr:to>
      <xdr:col>76</xdr:col>
      <xdr:colOff>114300</xdr:colOff>
      <xdr:row>58</xdr:row>
      <xdr:rowOff>59739</xdr:rowOff>
    </xdr:to>
    <xdr:cxnSp macro="">
      <xdr:nvCxnSpPr>
        <xdr:cNvPr id="575" name="直線コネクタ 574"/>
        <xdr:cNvCxnSpPr/>
      </xdr:nvCxnSpPr>
      <xdr:spPr>
        <a:xfrm>
          <a:off x="13703300" y="9884706"/>
          <a:ext cx="889000" cy="11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112056</xdr:rowOff>
    </xdr:from>
    <xdr:to>
      <xdr:col>71</xdr:col>
      <xdr:colOff>177800</xdr:colOff>
      <xdr:row>57</xdr:row>
      <xdr:rowOff>147620</xdr:rowOff>
    </xdr:to>
    <xdr:cxnSp macro="">
      <xdr:nvCxnSpPr>
        <xdr:cNvPr id="578" name="直線コネクタ 577"/>
        <xdr:cNvCxnSpPr/>
      </xdr:nvCxnSpPr>
      <xdr:spPr>
        <a:xfrm flipV="1">
          <a:off x="12814300" y="9884706"/>
          <a:ext cx="889000" cy="3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91218</xdr:rowOff>
    </xdr:from>
    <xdr:to>
      <xdr:col>85</xdr:col>
      <xdr:colOff>177800</xdr:colOff>
      <xdr:row>56</xdr:row>
      <xdr:rowOff>21368</xdr:rowOff>
    </xdr:to>
    <xdr:sp macro="" textlink="">
      <xdr:nvSpPr>
        <xdr:cNvPr id="588" name="楕円 587"/>
        <xdr:cNvSpPr/>
      </xdr:nvSpPr>
      <xdr:spPr>
        <a:xfrm>
          <a:off x="16268700" y="95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114095</xdr:rowOff>
    </xdr:from>
    <xdr:ext cx="534377" cy="259045"/>
    <xdr:sp macro="" textlink="">
      <xdr:nvSpPr>
        <xdr:cNvPr id="589" name="教育費該当値テキスト"/>
        <xdr:cNvSpPr txBox="1"/>
      </xdr:nvSpPr>
      <xdr:spPr>
        <a:xfrm>
          <a:off x="16370300" y="937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29187</xdr:rowOff>
    </xdr:from>
    <xdr:to>
      <xdr:col>81</xdr:col>
      <xdr:colOff>101600</xdr:colOff>
      <xdr:row>57</xdr:row>
      <xdr:rowOff>130787</xdr:rowOff>
    </xdr:to>
    <xdr:sp macro="" textlink="">
      <xdr:nvSpPr>
        <xdr:cNvPr id="590" name="楕円 589"/>
        <xdr:cNvSpPr/>
      </xdr:nvSpPr>
      <xdr:spPr>
        <a:xfrm>
          <a:off x="15430500" y="980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121914</xdr:rowOff>
    </xdr:from>
    <xdr:ext cx="534377" cy="259045"/>
    <xdr:sp macro="" textlink="">
      <xdr:nvSpPr>
        <xdr:cNvPr id="591" name="テキスト ボックス 590"/>
        <xdr:cNvSpPr txBox="1"/>
      </xdr:nvSpPr>
      <xdr:spPr>
        <a:xfrm>
          <a:off x="15214111" y="989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8939</xdr:rowOff>
    </xdr:from>
    <xdr:to>
      <xdr:col>76</xdr:col>
      <xdr:colOff>165100</xdr:colOff>
      <xdr:row>58</xdr:row>
      <xdr:rowOff>110539</xdr:rowOff>
    </xdr:to>
    <xdr:sp macro="" textlink="">
      <xdr:nvSpPr>
        <xdr:cNvPr id="592" name="楕円 591"/>
        <xdr:cNvSpPr/>
      </xdr:nvSpPr>
      <xdr:spPr>
        <a:xfrm>
          <a:off x="14541500" y="99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101666</xdr:rowOff>
    </xdr:from>
    <xdr:ext cx="534377" cy="259045"/>
    <xdr:sp macro="" textlink="">
      <xdr:nvSpPr>
        <xdr:cNvPr id="593" name="テキスト ボックス 592"/>
        <xdr:cNvSpPr txBox="1"/>
      </xdr:nvSpPr>
      <xdr:spPr>
        <a:xfrm>
          <a:off x="14325111" y="100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61256</xdr:rowOff>
    </xdr:from>
    <xdr:to>
      <xdr:col>72</xdr:col>
      <xdr:colOff>38100</xdr:colOff>
      <xdr:row>57</xdr:row>
      <xdr:rowOff>162856</xdr:rowOff>
    </xdr:to>
    <xdr:sp macro="" textlink="">
      <xdr:nvSpPr>
        <xdr:cNvPr id="594" name="楕円 593"/>
        <xdr:cNvSpPr/>
      </xdr:nvSpPr>
      <xdr:spPr>
        <a:xfrm>
          <a:off x="13652500" y="983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153983</xdr:rowOff>
    </xdr:from>
    <xdr:ext cx="534377" cy="259045"/>
    <xdr:sp macro="" textlink="">
      <xdr:nvSpPr>
        <xdr:cNvPr id="595" name="テキスト ボックス 594"/>
        <xdr:cNvSpPr txBox="1"/>
      </xdr:nvSpPr>
      <xdr:spPr>
        <a:xfrm>
          <a:off x="13436111" y="992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96820</xdr:rowOff>
    </xdr:from>
    <xdr:to>
      <xdr:col>67</xdr:col>
      <xdr:colOff>101600</xdr:colOff>
      <xdr:row>58</xdr:row>
      <xdr:rowOff>26970</xdr:rowOff>
    </xdr:to>
    <xdr:sp macro="" textlink="">
      <xdr:nvSpPr>
        <xdr:cNvPr id="596" name="楕円 595"/>
        <xdr:cNvSpPr/>
      </xdr:nvSpPr>
      <xdr:spPr>
        <a:xfrm>
          <a:off x="12763500" y="98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18097</xdr:rowOff>
    </xdr:from>
    <xdr:ext cx="534377" cy="259045"/>
    <xdr:sp macro="" textlink="">
      <xdr:nvSpPr>
        <xdr:cNvPr id="597" name="テキスト ボックス 596"/>
        <xdr:cNvSpPr txBox="1"/>
      </xdr:nvSpPr>
      <xdr:spPr>
        <a:xfrm>
          <a:off x="12547111" y="996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6"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116917</xdr:rowOff>
    </xdr:from>
    <xdr:to>
      <xdr:col>85</xdr:col>
      <xdr:colOff>127000</xdr:colOff>
      <xdr:row>96</xdr:row>
      <xdr:rowOff>120402</xdr:rowOff>
    </xdr:to>
    <xdr:cxnSp macro="">
      <xdr:nvCxnSpPr>
        <xdr:cNvPr id="683" name="直線コネクタ 682"/>
        <xdr:cNvCxnSpPr/>
      </xdr:nvCxnSpPr>
      <xdr:spPr>
        <a:xfrm flipV="1">
          <a:off x="15481300" y="16576117"/>
          <a:ext cx="8382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120402</xdr:rowOff>
    </xdr:from>
    <xdr:to>
      <xdr:col>81</xdr:col>
      <xdr:colOff>50800</xdr:colOff>
      <xdr:row>96</xdr:row>
      <xdr:rowOff>131680</xdr:rowOff>
    </xdr:to>
    <xdr:cxnSp macro="">
      <xdr:nvCxnSpPr>
        <xdr:cNvPr id="686" name="直線コネクタ 685"/>
        <xdr:cNvCxnSpPr/>
      </xdr:nvCxnSpPr>
      <xdr:spPr>
        <a:xfrm flipV="1">
          <a:off x="14592300" y="16579602"/>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131680</xdr:rowOff>
    </xdr:from>
    <xdr:to>
      <xdr:col>76</xdr:col>
      <xdr:colOff>114300</xdr:colOff>
      <xdr:row>96</xdr:row>
      <xdr:rowOff>156674</xdr:rowOff>
    </xdr:to>
    <xdr:cxnSp macro="">
      <xdr:nvCxnSpPr>
        <xdr:cNvPr id="689" name="直線コネクタ 688"/>
        <xdr:cNvCxnSpPr/>
      </xdr:nvCxnSpPr>
      <xdr:spPr>
        <a:xfrm flipV="1">
          <a:off x="13703300" y="16590880"/>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156674</xdr:rowOff>
    </xdr:from>
    <xdr:to>
      <xdr:col>71</xdr:col>
      <xdr:colOff>177800</xdr:colOff>
      <xdr:row>97</xdr:row>
      <xdr:rowOff>8141</xdr:rowOff>
    </xdr:to>
    <xdr:cxnSp macro="">
      <xdr:nvCxnSpPr>
        <xdr:cNvPr id="692" name="直線コネクタ 691"/>
        <xdr:cNvCxnSpPr/>
      </xdr:nvCxnSpPr>
      <xdr:spPr>
        <a:xfrm flipV="1">
          <a:off x="12814300" y="16615874"/>
          <a:ext cx="889000" cy="2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66117</xdr:rowOff>
    </xdr:from>
    <xdr:to>
      <xdr:col>85</xdr:col>
      <xdr:colOff>177800</xdr:colOff>
      <xdr:row>96</xdr:row>
      <xdr:rowOff>167717</xdr:rowOff>
    </xdr:to>
    <xdr:sp macro="" textlink="">
      <xdr:nvSpPr>
        <xdr:cNvPr id="702" name="楕円 701"/>
        <xdr:cNvSpPr/>
      </xdr:nvSpPr>
      <xdr:spPr>
        <a:xfrm>
          <a:off x="16268700" y="1652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44544</xdr:rowOff>
    </xdr:from>
    <xdr:ext cx="534377" cy="259045"/>
    <xdr:sp macro="" textlink="">
      <xdr:nvSpPr>
        <xdr:cNvPr id="703" name="公債費該当値テキスト"/>
        <xdr:cNvSpPr txBox="1"/>
      </xdr:nvSpPr>
      <xdr:spPr>
        <a:xfrm>
          <a:off x="16370300" y="1650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69602</xdr:rowOff>
    </xdr:from>
    <xdr:to>
      <xdr:col>81</xdr:col>
      <xdr:colOff>101600</xdr:colOff>
      <xdr:row>96</xdr:row>
      <xdr:rowOff>171202</xdr:rowOff>
    </xdr:to>
    <xdr:sp macro="" textlink="">
      <xdr:nvSpPr>
        <xdr:cNvPr id="704" name="楕円 703"/>
        <xdr:cNvSpPr/>
      </xdr:nvSpPr>
      <xdr:spPr>
        <a:xfrm>
          <a:off x="15430500" y="1652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162329</xdr:rowOff>
    </xdr:from>
    <xdr:ext cx="534377" cy="259045"/>
    <xdr:sp macro="" textlink="">
      <xdr:nvSpPr>
        <xdr:cNvPr id="705" name="テキスト ボックス 704"/>
        <xdr:cNvSpPr txBox="1"/>
      </xdr:nvSpPr>
      <xdr:spPr>
        <a:xfrm>
          <a:off x="15214111" y="1662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80880</xdr:rowOff>
    </xdr:from>
    <xdr:to>
      <xdr:col>76</xdr:col>
      <xdr:colOff>165100</xdr:colOff>
      <xdr:row>97</xdr:row>
      <xdr:rowOff>11030</xdr:rowOff>
    </xdr:to>
    <xdr:sp macro="" textlink="">
      <xdr:nvSpPr>
        <xdr:cNvPr id="706" name="楕円 705"/>
        <xdr:cNvSpPr/>
      </xdr:nvSpPr>
      <xdr:spPr>
        <a:xfrm>
          <a:off x="14541500" y="165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2157</xdr:rowOff>
    </xdr:from>
    <xdr:ext cx="534377" cy="259045"/>
    <xdr:sp macro="" textlink="">
      <xdr:nvSpPr>
        <xdr:cNvPr id="707" name="テキスト ボックス 706"/>
        <xdr:cNvSpPr txBox="1"/>
      </xdr:nvSpPr>
      <xdr:spPr>
        <a:xfrm>
          <a:off x="14325111" y="166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105874</xdr:rowOff>
    </xdr:from>
    <xdr:to>
      <xdr:col>72</xdr:col>
      <xdr:colOff>38100</xdr:colOff>
      <xdr:row>97</xdr:row>
      <xdr:rowOff>36024</xdr:rowOff>
    </xdr:to>
    <xdr:sp macro="" textlink="">
      <xdr:nvSpPr>
        <xdr:cNvPr id="708" name="楕円 707"/>
        <xdr:cNvSpPr/>
      </xdr:nvSpPr>
      <xdr:spPr>
        <a:xfrm>
          <a:off x="13652500" y="165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27151</xdr:rowOff>
    </xdr:from>
    <xdr:ext cx="534377" cy="259045"/>
    <xdr:sp macro="" textlink="">
      <xdr:nvSpPr>
        <xdr:cNvPr id="709" name="テキスト ボックス 708"/>
        <xdr:cNvSpPr txBox="1"/>
      </xdr:nvSpPr>
      <xdr:spPr>
        <a:xfrm>
          <a:off x="13436111" y="1665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128791</xdr:rowOff>
    </xdr:from>
    <xdr:to>
      <xdr:col>67</xdr:col>
      <xdr:colOff>101600</xdr:colOff>
      <xdr:row>97</xdr:row>
      <xdr:rowOff>58941</xdr:rowOff>
    </xdr:to>
    <xdr:sp macro="" textlink="">
      <xdr:nvSpPr>
        <xdr:cNvPr id="710" name="楕円 709"/>
        <xdr:cNvSpPr/>
      </xdr:nvSpPr>
      <xdr:spPr>
        <a:xfrm>
          <a:off x="12763500" y="1658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50068</xdr:rowOff>
    </xdr:from>
    <xdr:ext cx="534377" cy="259045"/>
    <xdr:sp macro="" textlink="">
      <xdr:nvSpPr>
        <xdr:cNvPr id="711" name="テキスト ボックス 710"/>
        <xdr:cNvSpPr txBox="1"/>
      </xdr:nvSpPr>
      <xdr:spPr>
        <a:xfrm>
          <a:off x="12547111" y="1668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主に総務費や商工費、教育費が増加しました。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総務費は</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特別定額給付金事業費の皆増、基金積立額、庁舎西館空調改修費の増、岐阜医療科学大学開設支援補助金の皆減等の増減要因に</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より増加しました。</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商工費は</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プレミアム付Ｋマネー発行事業費、岐阜県新型コロナウイルス感染症拡大防止協力金負担金、可児御嵩インターチェンジ工業団地開発事業特別会計繰出金の皆増</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等により増加しました。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教育費は</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ＩＣＴ環境整備事業費の皆増、蘇南中学校校舎大規模改造事業費、幼児教育・保育の無償化に伴う施設等利用費、文化創造センター大規模改修事業費の増</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等により増加しました。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実質収支額については、継続的に黒字を確保しています。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財政調整基金を取り崩すことなく積立てられたことにより、黒字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会計のいずれも黒字を維持しており、健全な財政状況を維持しています。介護保険特別会計などの特別会計は一般会計からの繰入金で黒字を維持しており、今後も黒字を維持するよう、収入の確保及び歳出の縮減に努めます。</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公共下水道事業特別会計及び特定環境保全公共下水道事業特別会計は、平成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年度から下水道事業会計に移行しました。なお、その他会計（黒字）の平成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年度の数値には、公共下水道事業特別会計及び特定環境保全公共下水道事業特別会計の数値が、平成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年度の数値には、下水道事業会計の数値が含まれています。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47436865</v>
      </c>
      <c r="BO4" s="433"/>
      <c r="BP4" s="433"/>
      <c r="BQ4" s="433"/>
      <c r="BR4" s="433"/>
      <c r="BS4" s="433"/>
      <c r="BT4" s="433"/>
      <c r="BU4" s="434"/>
      <c r="BV4" s="432">
        <v>35320176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7.6</v>
      </c>
      <c r="CU4" s="439"/>
      <c r="CV4" s="439"/>
      <c r="CW4" s="439"/>
      <c r="CX4" s="439"/>
      <c r="CY4" s="439"/>
      <c r="CZ4" s="439"/>
      <c r="DA4" s="440"/>
      <c r="DB4" s="438">
        <v>8.5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45390341</v>
      </c>
      <c r="BO5" s="470"/>
      <c r="BP5" s="470"/>
      <c r="BQ5" s="470"/>
      <c r="BR5" s="470"/>
      <c r="BS5" s="470"/>
      <c r="BT5" s="470"/>
      <c r="BU5" s="471"/>
      <c r="BV5" s="469">
        <v>33543088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91.3</v>
      </c>
      <c r="CU5" s="467"/>
      <c r="CV5" s="467"/>
      <c r="CW5" s="467"/>
      <c r="CX5" s="467"/>
      <c r="CY5" s="467"/>
      <c r="CZ5" s="467"/>
      <c r="DA5" s="468"/>
      <c r="DB5" s="466">
        <v>94</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2046524</v>
      </c>
      <c r="BO6" s="470"/>
      <c r="BP6" s="470"/>
      <c r="BQ6" s="470"/>
      <c r="BR6" s="470"/>
      <c r="BS6" s="470"/>
      <c r="BT6" s="470"/>
      <c r="BU6" s="471"/>
      <c r="BV6" s="469">
        <v>1777088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95.4</v>
      </c>
      <c r="CU6" s="507"/>
      <c r="CV6" s="507"/>
      <c r="CW6" s="507"/>
      <c r="CX6" s="507"/>
      <c r="CY6" s="507"/>
      <c r="CZ6" s="507"/>
      <c r="DA6" s="508"/>
      <c r="DB6" s="506">
        <v>98.4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532222</v>
      </c>
      <c r="BO7" s="470"/>
      <c r="BP7" s="470"/>
      <c r="BQ7" s="470"/>
      <c r="BR7" s="470"/>
      <c r="BS7" s="470"/>
      <c r="BT7" s="470"/>
      <c r="BU7" s="471"/>
      <c r="BV7" s="469">
        <v>146438</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19821940</v>
      </c>
      <c r="CU7" s="470"/>
      <c r="CV7" s="470"/>
      <c r="CW7" s="470"/>
      <c r="CX7" s="470"/>
      <c r="CY7" s="470"/>
      <c r="CZ7" s="470"/>
      <c r="DA7" s="471"/>
      <c r="DB7" s="469">
        <v>19272195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1514302</v>
      </c>
      <c r="BO8" s="470"/>
      <c r="BP8" s="470"/>
      <c r="BQ8" s="470"/>
      <c r="BR8" s="470"/>
      <c r="BS8" s="470"/>
      <c r="BT8" s="470"/>
      <c r="BU8" s="471"/>
      <c r="BV8" s="469">
        <v>1630650</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0.89</v>
      </c>
      <c r="CU8" s="510"/>
      <c r="CV8" s="510"/>
      <c r="CW8" s="510"/>
      <c r="CX8" s="510"/>
      <c r="CY8" s="510"/>
      <c r="CZ8" s="510"/>
      <c r="DA8" s="511"/>
      <c r="DB8" s="509">
        <v>0.88</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99968</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-116348</v>
      </c>
      <c r="BO9" s="470"/>
      <c r="BP9" s="470"/>
      <c r="BQ9" s="470"/>
      <c r="BR9" s="470"/>
      <c r="BS9" s="470"/>
      <c r="BT9" s="470"/>
      <c r="BU9" s="471"/>
      <c r="BV9" s="469">
        <v>392897</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9.1</v>
      </c>
      <c r="CU9" s="467"/>
      <c r="CV9" s="467"/>
      <c r="CW9" s="467"/>
      <c r="CX9" s="467"/>
      <c r="CY9" s="467"/>
      <c r="CZ9" s="467"/>
      <c r="DA9" s="468"/>
      <c r="DB9" s="466">
        <v>10.199999999999999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98695</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105</v>
      </c>
      <c r="AV10" s="502"/>
      <c r="AW10" s="502"/>
      <c r="AX10" s="502"/>
      <c r="AY10" s="503" t="s">
        <v>120</v>
      </c>
      <c r="AZ10" s="504"/>
      <c r="BA10" s="504"/>
      <c r="BB10" s="504"/>
      <c r="BC10" s="504"/>
      <c r="BD10" s="504"/>
      <c r="BE10" s="504"/>
      <c r="BF10" s="504"/>
      <c r="BG10" s="504"/>
      <c r="BH10" s="504"/>
      <c r="BI10" s="504"/>
      <c r="BJ10" s="504"/>
      <c r="BK10" s="504"/>
      <c r="BL10" s="504"/>
      <c r="BM10" s="505"/>
      <c r="BN10" s="469">
        <v>464243</v>
      </c>
      <c r="BO10" s="470"/>
      <c r="BP10" s="470"/>
      <c r="BQ10" s="470"/>
      <c r="BR10" s="470"/>
      <c r="BS10" s="470"/>
      <c r="BT10" s="470"/>
      <c r="BU10" s="471"/>
      <c r="BV10" s="469">
        <v>269657</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101557</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93716</v>
      </c>
      <c r="S13" s="554"/>
      <c r="T13" s="554"/>
      <c r="U13" s="554"/>
      <c r="V13" s="555"/>
      <c r="W13" s="485" t="s">
        <v>140</v>
      </c>
      <c r="X13" s="486"/>
      <c r="Y13" s="486"/>
      <c r="Z13" s="486"/>
      <c r="AA13" s="486"/>
      <c r="AB13" s="476"/>
      <c r="AC13" s="520">
        <v>674</v>
      </c>
      <c r="AD13" s="521"/>
      <c r="AE13" s="521"/>
      <c r="AF13" s="521"/>
      <c r="AG13" s="563"/>
      <c r="AH13" s="520">
        <v>657</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347895</v>
      </c>
      <c r="BO13" s="470"/>
      <c r="BP13" s="470"/>
      <c r="BQ13" s="470"/>
      <c r="BR13" s="470"/>
      <c r="BS13" s="470"/>
      <c r="BT13" s="470"/>
      <c r="BU13" s="471"/>
      <c r="BV13" s="469">
        <v>662554</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0.6</v>
      </c>
      <c r="CU13" s="467"/>
      <c r="CV13" s="467"/>
      <c r="CW13" s="467"/>
      <c r="CX13" s="467"/>
      <c r="CY13" s="467"/>
      <c r="CZ13" s="467"/>
      <c r="DA13" s="468"/>
      <c r="DB13" s="466">
        <v>0.7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102327</v>
      </c>
      <c r="S14" s="554"/>
      <c r="T14" s="554"/>
      <c r="U14" s="554"/>
      <c r="V14" s="555"/>
      <c r="W14" s="459"/>
      <c r="X14" s="460"/>
      <c r="Y14" s="460"/>
      <c r="Z14" s="460"/>
      <c r="AA14" s="460"/>
      <c r="AB14" s="449"/>
      <c r="AC14" s="556">
        <v>1.4</v>
      </c>
      <c r="AD14" s="557"/>
      <c r="AE14" s="557"/>
      <c r="AF14" s="557"/>
      <c r="AG14" s="558"/>
      <c r="AH14" s="556">
        <v>1.4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138</v>
      </c>
      <c r="CU14" s="568"/>
      <c r="CV14" s="568"/>
      <c r="CW14" s="568"/>
      <c r="CX14" s="568"/>
      <c r="CY14" s="568"/>
      <c r="CZ14" s="568"/>
      <c r="DA14" s="569"/>
      <c r="DB14" s="567" t="s">
        <v>138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94233</v>
      </c>
      <c r="S15" s="554"/>
      <c r="T15" s="554"/>
      <c r="U15" s="554"/>
      <c r="V15" s="555"/>
      <c r="W15" s="485" t="s">
        <v>148</v>
      </c>
      <c r="X15" s="486"/>
      <c r="Y15" s="486"/>
      <c r="Z15" s="486"/>
      <c r="AA15" s="486"/>
      <c r="AB15" s="476"/>
      <c r="AC15" s="520">
        <v>17474</v>
      </c>
      <c r="AD15" s="521"/>
      <c r="AE15" s="521"/>
      <c r="AF15" s="521"/>
      <c r="AG15" s="563"/>
      <c r="AH15" s="520">
        <v>16907</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13573297</v>
      </c>
      <c r="BO15" s="433"/>
      <c r="BP15" s="433"/>
      <c r="BQ15" s="433"/>
      <c r="BR15" s="433"/>
      <c r="BS15" s="433"/>
      <c r="BT15" s="433"/>
      <c r="BU15" s="434"/>
      <c r="BV15" s="432">
        <v>13018206</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37.299999999999997</v>
      </c>
      <c r="AD16" s="557"/>
      <c r="AE16" s="557"/>
      <c r="AF16" s="557"/>
      <c r="AG16" s="558"/>
      <c r="AH16" s="556">
        <v>37.299999999999997</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15158636</v>
      </c>
      <c r="BO16" s="470"/>
      <c r="BP16" s="470"/>
      <c r="BQ16" s="470"/>
      <c r="BR16" s="470"/>
      <c r="BS16" s="470"/>
      <c r="BT16" s="470"/>
      <c r="BU16" s="471"/>
      <c r="BV16" s="469">
        <v>14592442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28681</v>
      </c>
      <c r="AD17" s="521"/>
      <c r="AE17" s="521"/>
      <c r="AF17" s="521"/>
      <c r="AG17" s="563"/>
      <c r="AH17" s="520">
        <v>27775</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17254050</v>
      </c>
      <c r="BO17" s="470"/>
      <c r="BP17" s="470"/>
      <c r="BQ17" s="470"/>
      <c r="BR17" s="470"/>
      <c r="BS17" s="470"/>
      <c r="BT17" s="470"/>
      <c r="BU17" s="471"/>
      <c r="BV17" s="469">
        <v>16659738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87.57</v>
      </c>
      <c r="M18" s="585"/>
      <c r="N18" s="585"/>
      <c r="O18" s="585"/>
      <c r="P18" s="585"/>
      <c r="Q18" s="585"/>
      <c r="R18" s="586"/>
      <c r="S18" s="586"/>
      <c r="T18" s="586"/>
      <c r="U18" s="586"/>
      <c r="V18" s="587"/>
      <c r="W18" s="487"/>
      <c r="X18" s="488"/>
      <c r="Y18" s="488"/>
      <c r="Z18" s="488"/>
      <c r="AA18" s="488"/>
      <c r="AB18" s="479"/>
      <c r="AC18" s="588">
        <v>61.2</v>
      </c>
      <c r="AD18" s="589"/>
      <c r="AE18" s="589"/>
      <c r="AF18" s="589"/>
      <c r="AG18" s="590"/>
      <c r="AH18" s="588">
        <v>61.3</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17770340</v>
      </c>
      <c r="BO18" s="470"/>
      <c r="BP18" s="470"/>
      <c r="BQ18" s="470"/>
      <c r="BR18" s="470"/>
      <c r="BS18" s="470"/>
      <c r="BT18" s="470"/>
      <c r="BU18" s="471"/>
      <c r="BV18" s="469">
        <v>18303264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1142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25753512</v>
      </c>
      <c r="BO19" s="470"/>
      <c r="BP19" s="470"/>
      <c r="BQ19" s="470"/>
      <c r="BR19" s="470"/>
      <c r="BS19" s="470"/>
      <c r="BT19" s="470"/>
      <c r="BU19" s="471"/>
      <c r="BV19" s="469">
        <v>23137619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39996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23050866</v>
      </c>
      <c r="BO23" s="470"/>
      <c r="BP23" s="470"/>
      <c r="BQ23" s="470"/>
      <c r="BR23" s="470"/>
      <c r="BS23" s="470"/>
      <c r="BT23" s="470"/>
      <c r="BU23" s="471"/>
      <c r="BV23" s="469">
        <v>22148591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9200</v>
      </c>
      <c r="R24" s="521"/>
      <c r="S24" s="521"/>
      <c r="T24" s="521"/>
      <c r="U24" s="521"/>
      <c r="V24" s="563"/>
      <c r="W24" s="622"/>
      <c r="X24" s="610"/>
      <c r="Y24" s="611"/>
      <c r="Z24" s="519" t="s">
        <v>172</v>
      </c>
      <c r="AA24" s="499"/>
      <c r="AB24" s="499"/>
      <c r="AC24" s="499"/>
      <c r="AD24" s="499"/>
      <c r="AE24" s="499"/>
      <c r="AF24" s="499"/>
      <c r="AG24" s="500"/>
      <c r="AH24" s="520">
        <v>464</v>
      </c>
      <c r="AI24" s="521"/>
      <c r="AJ24" s="521"/>
      <c r="AK24" s="521"/>
      <c r="AL24" s="563"/>
      <c r="AM24" s="520">
        <v>1375296</v>
      </c>
      <c r="AN24" s="521"/>
      <c r="AO24" s="521"/>
      <c r="AP24" s="521"/>
      <c r="AQ24" s="521"/>
      <c r="AR24" s="563"/>
      <c r="AS24" s="520">
        <v>2964</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14433396</v>
      </c>
      <c r="BO24" s="470"/>
      <c r="BP24" s="470"/>
      <c r="BQ24" s="470"/>
      <c r="BR24" s="470"/>
      <c r="BS24" s="470"/>
      <c r="BT24" s="470"/>
      <c r="BU24" s="471"/>
      <c r="BV24" s="469">
        <v>12710646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7800</v>
      </c>
      <c r="R25" s="521"/>
      <c r="S25" s="521"/>
      <c r="T25" s="521"/>
      <c r="U25" s="521"/>
      <c r="V25" s="563"/>
      <c r="W25" s="622"/>
      <c r="X25" s="610"/>
      <c r="Y25" s="611"/>
      <c r="Z25" s="519" t="s">
        <v>175</v>
      </c>
      <c r="AA25" s="499"/>
      <c r="AB25" s="499"/>
      <c r="AC25" s="499"/>
      <c r="AD25" s="499"/>
      <c r="AE25" s="499"/>
      <c r="AF25" s="499"/>
      <c r="AG25" s="500"/>
      <c r="AH25" s="520" t="s">
        <v>138</v>
      </c>
      <c r="AI25" s="521"/>
      <c r="AJ25" s="521"/>
      <c r="AK25" s="521"/>
      <c r="AL25" s="563"/>
      <c r="AM25" s="520" t="s">
        <v>138</v>
      </c>
      <c r="AN25" s="521"/>
      <c r="AO25" s="521"/>
      <c r="AP25" s="521"/>
      <c r="AQ25" s="521"/>
      <c r="AR25" s="563"/>
      <c r="AS25" s="520" t="s">
        <v>138</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6192545</v>
      </c>
      <c r="BO25" s="433"/>
      <c r="BP25" s="433"/>
      <c r="BQ25" s="433"/>
      <c r="BR25" s="433"/>
      <c r="BS25" s="433"/>
      <c r="BT25" s="433"/>
      <c r="BU25" s="434"/>
      <c r="BV25" s="432">
        <v>5263380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6440</v>
      </c>
      <c r="R26" s="521"/>
      <c r="S26" s="521"/>
      <c r="T26" s="521"/>
      <c r="U26" s="521"/>
      <c r="V26" s="563"/>
      <c r="W26" s="622"/>
      <c r="X26" s="610"/>
      <c r="Y26" s="611"/>
      <c r="Z26" s="519" t="s">
        <v>178</v>
      </c>
      <c r="AA26" s="632"/>
      <c r="AB26" s="632"/>
      <c r="AC26" s="632"/>
      <c r="AD26" s="632"/>
      <c r="AE26" s="632"/>
      <c r="AF26" s="632"/>
      <c r="AG26" s="633"/>
      <c r="AH26" s="520">
        <v>7</v>
      </c>
      <c r="AI26" s="521"/>
      <c r="AJ26" s="521"/>
      <c r="AK26" s="521"/>
      <c r="AL26" s="563"/>
      <c r="AM26" s="520">
        <v>18088</v>
      </c>
      <c r="AN26" s="521"/>
      <c r="AO26" s="521"/>
      <c r="AP26" s="521"/>
      <c r="AQ26" s="521"/>
      <c r="AR26" s="563"/>
      <c r="AS26" s="520">
        <v>2584</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4800</v>
      </c>
      <c r="R27" s="521"/>
      <c r="S27" s="521"/>
      <c r="T27" s="521"/>
      <c r="U27" s="521"/>
      <c r="V27" s="563"/>
      <c r="W27" s="622"/>
      <c r="X27" s="610"/>
      <c r="Y27" s="611"/>
      <c r="Z27" s="519" t="s">
        <v>181</v>
      </c>
      <c r="AA27" s="499"/>
      <c r="AB27" s="499"/>
      <c r="AC27" s="499"/>
      <c r="AD27" s="499"/>
      <c r="AE27" s="499"/>
      <c r="AF27" s="499"/>
      <c r="AG27" s="500"/>
      <c r="AH27" s="520">
        <v>14</v>
      </c>
      <c r="AI27" s="521"/>
      <c r="AJ27" s="521"/>
      <c r="AK27" s="521"/>
      <c r="AL27" s="563"/>
      <c r="AM27" s="520">
        <v>48738</v>
      </c>
      <c r="AN27" s="521"/>
      <c r="AO27" s="521"/>
      <c r="AP27" s="521"/>
      <c r="AQ27" s="521"/>
      <c r="AR27" s="563"/>
      <c r="AS27" s="520">
        <v>3481</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882770</v>
      </c>
      <c r="BO27" s="646"/>
      <c r="BP27" s="646"/>
      <c r="BQ27" s="646"/>
      <c r="BR27" s="646"/>
      <c r="BS27" s="646"/>
      <c r="BT27" s="646"/>
      <c r="BU27" s="647"/>
      <c r="BV27" s="645">
        <v>882663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4250</v>
      </c>
      <c r="R28" s="521"/>
      <c r="S28" s="521"/>
      <c r="T28" s="521"/>
      <c r="U28" s="521"/>
      <c r="V28" s="563"/>
      <c r="W28" s="622"/>
      <c r="X28" s="610"/>
      <c r="Y28" s="611"/>
      <c r="Z28" s="519" t="s">
        <v>184</v>
      </c>
      <c r="AA28" s="499"/>
      <c r="AB28" s="499"/>
      <c r="AC28" s="499"/>
      <c r="AD28" s="499"/>
      <c r="AE28" s="499"/>
      <c r="AF28" s="499"/>
      <c r="AG28" s="500"/>
      <c r="AH28" s="520" t="s">
        <v>138</v>
      </c>
      <c r="AI28" s="521"/>
      <c r="AJ28" s="521"/>
      <c r="AK28" s="521"/>
      <c r="AL28" s="563"/>
      <c r="AM28" s="520" t="s">
        <v>138</v>
      </c>
      <c r="AN28" s="521"/>
      <c r="AO28" s="521"/>
      <c r="AP28" s="521"/>
      <c r="AQ28" s="521"/>
      <c r="AR28" s="563"/>
      <c r="AS28" s="520" t="s">
        <v>138</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6498217</v>
      </c>
      <c r="BO28" s="433"/>
      <c r="BP28" s="433"/>
      <c r="BQ28" s="433"/>
      <c r="BR28" s="433"/>
      <c r="BS28" s="433"/>
      <c r="BT28" s="433"/>
      <c r="BU28" s="434"/>
      <c r="BV28" s="432">
        <v>6033974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20</v>
      </c>
      <c r="M29" s="521"/>
      <c r="N29" s="521"/>
      <c r="O29" s="521"/>
      <c r="P29" s="563"/>
      <c r="Q29" s="520">
        <v>4000</v>
      </c>
      <c r="R29" s="521"/>
      <c r="S29" s="521"/>
      <c r="T29" s="521"/>
      <c r="U29" s="521"/>
      <c r="V29" s="563"/>
      <c r="W29" s="623"/>
      <c r="X29" s="624"/>
      <c r="Y29" s="625"/>
      <c r="Z29" s="519" t="s">
        <v>187</v>
      </c>
      <c r="AA29" s="499"/>
      <c r="AB29" s="499"/>
      <c r="AC29" s="499"/>
      <c r="AD29" s="499"/>
      <c r="AE29" s="499"/>
      <c r="AF29" s="499"/>
      <c r="AG29" s="500"/>
      <c r="AH29" s="520">
        <v>478</v>
      </c>
      <c r="AI29" s="521"/>
      <c r="AJ29" s="521"/>
      <c r="AK29" s="521"/>
      <c r="AL29" s="563"/>
      <c r="AM29" s="520">
        <v>1424034</v>
      </c>
      <c r="AN29" s="521"/>
      <c r="AO29" s="521"/>
      <c r="AP29" s="521"/>
      <c r="AQ29" s="521"/>
      <c r="AR29" s="563"/>
      <c r="AS29" s="520">
        <v>2979</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217529</v>
      </c>
      <c r="BO29" s="470"/>
      <c r="BP29" s="470"/>
      <c r="BQ29" s="470"/>
      <c r="BR29" s="470"/>
      <c r="BS29" s="470"/>
      <c r="BT29" s="470"/>
      <c r="BU29" s="471"/>
      <c r="BV29" s="469">
        <v>216635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97.1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6980916</v>
      </c>
      <c r="BO30" s="646"/>
      <c r="BP30" s="646"/>
      <c r="BQ30" s="646"/>
      <c r="BR30" s="646"/>
      <c r="BS30" s="646"/>
      <c r="BT30" s="646"/>
      <c r="BU30" s="647"/>
      <c r="BV30" s="645">
        <v>6526694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国民健康保険事業特別会計（事業勘定）</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IF('各会計、関係団体の財政状況及び健全化判断比率'!B33="","",'各会計、関係団体の財政状況及び健全化判断比率'!B33)</f>
        <v>水道事業会計</v>
      </c>
      <c r="AP34" s="659"/>
      <c r="AQ34" s="659"/>
      <c r="AR34" s="659"/>
      <c r="AS34" s="659"/>
      <c r="AT34" s="659"/>
      <c r="AU34" s="659"/>
      <c r="AV34" s="659"/>
      <c r="AW34" s="659"/>
      <c r="AX34" s="659"/>
      <c r="AY34" s="659"/>
      <c r="AZ34" s="659"/>
      <c r="BA34" s="659"/>
      <c r="BB34" s="659"/>
      <c r="BC34" s="659"/>
      <c r="BD34" s="214"/>
      <c r="BE34" s="658">
        <f>IF(BG34="","",MAX(C34:D43,U34:V43,AM34:AN43)+1)</f>
        <v>11</v>
      </c>
      <c r="BF34" s="658"/>
      <c r="BG34" s="659" t="str">
        <f>IF('各会計、関係団体の財政状況及び健全化判断比率'!B35="","",'各会計、関係団体の財政状況及び健全化判断比率'!B35)</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可茂衛生施設利用組合</v>
      </c>
      <c r="BZ34" s="659"/>
      <c r="CA34" s="659"/>
      <c r="CB34" s="659"/>
      <c r="CC34" s="659"/>
      <c r="CD34" s="659"/>
      <c r="CE34" s="659"/>
      <c r="CF34" s="659"/>
      <c r="CG34" s="659"/>
      <c r="CH34" s="659"/>
      <c r="CI34" s="659"/>
      <c r="CJ34" s="659"/>
      <c r="CK34" s="659"/>
      <c r="CL34" s="659"/>
      <c r="CM34" s="659"/>
      <c r="CN34" s="214"/>
      <c r="CO34" s="658">
        <f>IF(CQ34="","",MAX(C34:D43,U34:V43,AM34:AN43,BE34:BF43,BW34:BX43)+1)</f>
        <v>22</v>
      </c>
      <c r="CP34" s="658"/>
      <c r="CQ34" s="659" t="str">
        <f>IF('各会計、関係団体の財政状況及び健全化判断比率'!BS7="","",'各会計、関係団体の財政状況及び健全化判断比率'!BS7)</f>
        <v>可児市公共施設振興公社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自家用工業用水道事業特別会計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国民健康保険事業特別会計（直診勘定）</v>
      </c>
      <c r="X35" s="659"/>
      <c r="Y35" s="659"/>
      <c r="Z35" s="659"/>
      <c r="AA35" s="659"/>
      <c r="AB35" s="659"/>
      <c r="AC35" s="659"/>
      <c r="AD35" s="659"/>
      <c r="AE35" s="659"/>
      <c r="AF35" s="659"/>
      <c r="AG35" s="659"/>
      <c r="AH35" s="659"/>
      <c r="AI35" s="659"/>
      <c r="AJ35" s="659"/>
      <c r="AK35" s="659"/>
      <c r="AL35" s="214"/>
      <c r="AM35" s="658">
        <f t="shared" ref="AM35:AM43" si="0">IF(AO35="","",AM34+1)</f>
        <v>10</v>
      </c>
      <c r="AN35" s="658"/>
      <c r="AO35" s="659" t="str">
        <f>IF('各会計、関係団体の財政状況及び健全化判断比率'!B34="","",'各会計、関係団体の財政状況及び健全化判断比率'!B34)</f>
        <v>下水道事業会計</v>
      </c>
      <c r="AP35" s="659"/>
      <c r="AQ35" s="659"/>
      <c r="AR35" s="659"/>
      <c r="AS35" s="659"/>
      <c r="AT35" s="659"/>
      <c r="AU35" s="659"/>
      <c r="AV35" s="659"/>
      <c r="AW35" s="659"/>
      <c r="AX35" s="659"/>
      <c r="AY35" s="659"/>
      <c r="AZ35" s="659"/>
      <c r="BA35" s="659"/>
      <c r="BB35" s="659"/>
      <c r="BC35" s="659"/>
      <c r="BD35" s="214"/>
      <c r="BE35" s="658">
        <f t="shared" ref="BE35:BE43" si="1">IF(BG35="","",BE34+1)</f>
        <v>12</v>
      </c>
      <c r="BF35" s="658"/>
      <c r="BG35" s="659" t="str">
        <f>IF('各会計、関係団体の財政状況及び健全化判断比率'!B36="","",'各会計、関係団体の財政状況及び健全化判断比率'!B36)</f>
        <v>可児御嵩インターチェンジ工業団地開発事業特別会計</v>
      </c>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可児川防災等ため池組合</v>
      </c>
      <c r="BZ35" s="659"/>
      <c r="CA35" s="659"/>
      <c r="CB35" s="659"/>
      <c r="CC35" s="659"/>
      <c r="CD35" s="659"/>
      <c r="CE35" s="659"/>
      <c r="CF35" s="659"/>
      <c r="CG35" s="659"/>
      <c r="CH35" s="659"/>
      <c r="CI35" s="659"/>
      <c r="CJ35" s="659"/>
      <c r="CK35" s="659"/>
      <c r="CL35" s="659"/>
      <c r="CM35" s="659"/>
      <c r="CN35" s="214"/>
      <c r="CO35" s="658">
        <f t="shared" ref="CO35:CO43" si="3">IF(CQ35="","",CO34+1)</f>
        <v>23</v>
      </c>
      <c r="CP35" s="658"/>
      <c r="CQ35" s="659" t="str">
        <f>IF('各会計、関係団体の財政状況及び健全化判断比率'!BS8="","",'各会計、関係団体の財政状況及び健全化判断比率'!BS8)</f>
        <v>可児市体育連盟</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可児駅東土地区画整理事業特別会計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可児市・御嵩町中学校組合</v>
      </c>
      <c r="BZ36" s="659"/>
      <c r="CA36" s="659"/>
      <c r="CB36" s="659"/>
      <c r="CC36" s="659"/>
      <c r="CD36" s="659"/>
      <c r="CE36" s="659"/>
      <c r="CF36" s="659"/>
      <c r="CG36" s="659"/>
      <c r="CH36" s="659"/>
      <c r="CI36" s="659"/>
      <c r="CJ36" s="659"/>
      <c r="CK36" s="659"/>
      <c r="CL36" s="659"/>
      <c r="CM36" s="659"/>
      <c r="CN36" s="214"/>
      <c r="CO36" s="658">
        <f t="shared" si="3"/>
        <v>24</v>
      </c>
      <c r="CP36" s="658"/>
      <c r="CQ36" s="659" t="str">
        <f>IF('各会計、関係団体の財政状況及び健全化判断比率'!BS9="","",'各会計、関係団体の財政状況及び健全化判断比率'!BS9)</f>
        <v>可児市文化芸術振興財団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介護保険特別会計（保険事業勘定）</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16</v>
      </c>
      <c r="BX37" s="658"/>
      <c r="BY37" s="659" t="str">
        <f>IF('各会計、関係団体の財政状況及び健全化判断比率'!B71="","",'各会計、関係団体の財政状況及び健全化判断比率'!B71)</f>
        <v>岐阜県市町村会館組合</v>
      </c>
      <c r="BZ37" s="659"/>
      <c r="CA37" s="659"/>
      <c r="CB37" s="659"/>
      <c r="CC37" s="659"/>
      <c r="CD37" s="659"/>
      <c r="CE37" s="659"/>
      <c r="CF37" s="659"/>
      <c r="CG37" s="659"/>
      <c r="CH37" s="659"/>
      <c r="CI37" s="659"/>
      <c r="CJ37" s="659"/>
      <c r="CK37" s="659"/>
      <c r="CL37" s="659"/>
      <c r="CM37" s="659"/>
      <c r="CN37" s="214"/>
      <c r="CO37" s="658">
        <f t="shared" si="3"/>
        <v>25</v>
      </c>
      <c r="CP37" s="658"/>
      <c r="CQ37" s="659" t="str">
        <f>IF('各会計、関係団体の財政状況及び健全化判断比率'!BS10="","",'各会計、関係団体の財政状況及び健全化判断比率'!BS10)</f>
        <v>可児市土地開発公社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8</v>
      </c>
      <c r="V38" s="658"/>
      <c r="W38" s="659" t="str">
        <f>IF('各会計、関係団体の財政状況及び健全化判断比率'!B32="","",'各会計、関係団体の財政状況及び健全化判断比率'!B32)</f>
        <v>介護保険特別会計（介護サービス事業勘定）</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17</v>
      </c>
      <c r="BX38" s="658"/>
      <c r="BY38" s="659" t="str">
        <f>IF('各会計、関係団体の財政状況及び健全化判断比率'!B72="","",'各会計、関係団体の財政状況及び健全化判断比率'!B72)</f>
        <v>岐阜県市町村職員退職手当組合</v>
      </c>
      <c r="BZ38" s="659"/>
      <c r="CA38" s="659"/>
      <c r="CB38" s="659"/>
      <c r="CC38" s="659"/>
      <c r="CD38" s="659"/>
      <c r="CE38" s="659"/>
      <c r="CF38" s="659"/>
      <c r="CG38" s="659"/>
      <c r="CH38" s="659"/>
      <c r="CI38" s="659"/>
      <c r="CJ38" s="659"/>
      <c r="CK38" s="659"/>
      <c r="CL38" s="659"/>
      <c r="CM38" s="659"/>
      <c r="CN38" s="214"/>
      <c r="CO38" s="658">
        <f t="shared" si="3"/>
        <v>26</v>
      </c>
      <c r="CP38" s="658"/>
      <c r="CQ38" s="659" t="str">
        <f>IF('各会計、関係団体の財政状況及び健全化判断比率'!BS11="","",'各会計、関係団体の財政状況及び健全化判断比率'!BS11)</f>
        <v>可児道の駅</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18</v>
      </c>
      <c r="BX39" s="658"/>
      <c r="BY39" s="659" t="str">
        <f>IF('各会計、関係団体の財政状況及び健全化判断比率'!B73="","",'各会計、関係団体の財政状況及び健全化判断比率'!B73)</f>
        <v>可茂消防事務組合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19</v>
      </c>
      <c r="BX40" s="658"/>
      <c r="BY40" s="659" t="str">
        <f>IF('各会計、関係団体の財政状況及び健全化判断比率'!B74="","",'各会計、関係団体の財政状況及び健全化判断比率'!B74)</f>
        <v>岐阜県後期高齢者医療広域連合一般会計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20</v>
      </c>
      <c r="BX41" s="658"/>
      <c r="BY41" s="659" t="str">
        <f>IF('各会計、関係団体の財政状況及び健全化判断比率'!B75="","",'各会計、関係団体の財政状況及び健全化判断比率'!B75)</f>
        <v>岐阜県後期高齢者医療広域連合特別会計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21</v>
      </c>
      <c r="BX42" s="658"/>
      <c r="BY42" s="659" t="str">
        <f>IF('各会計、関係団体の財政状況及び健全化判断比率'!B76="","",'各会計、関係団体の財政状況及び健全化判断比率'!B76)</f>
        <v>可茂公設地方卸売市場組合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XqZmAwKV6PRkSpnTW6weer3d9deDS7D08kyPOUSSMGPqutU5akWmsEXfHSEkjdbchUJiZVSxkySpll9TY9/qnQ==" saltValue="45XHshOkGcd2bwStEfzDt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50" t="s">
        <v>573</v>
      </c>
      <c r="D34" s="1250"/>
      <c r="E34" s="1251"/>
      <c r="F34" s="32">
        <v>10.220000000000001</v>
      </c>
      <c r="G34" s="33">
        <v>11.14</v>
      </c>
      <c r="H34" s="33">
        <v>11.57</v>
      </c>
      <c r="I34" s="33">
        <v>12.02</v>
      </c>
      <c r="J34" s="34">
        <v>12.4</v>
      </c>
      <c r="K34" s="22"/>
      <c r="L34" s="22"/>
      <c r="M34" s="22"/>
      <c r="N34" s="22"/>
      <c r="O34" s="22"/>
      <c r="P34" s="22"/>
    </row>
    <row r="35" spans="1:16" ht="39" customHeight="1" x14ac:dyDescent="0.15">
      <c r="A35" s="22"/>
      <c r="B35" s="35"/>
      <c r="C35" s="1244" t="s">
        <v>574</v>
      </c>
      <c r="D35" s="1245"/>
      <c r="E35" s="1246"/>
      <c r="F35" s="36">
        <v>5.6</v>
      </c>
      <c r="G35" s="37">
        <v>4.7</v>
      </c>
      <c r="H35" s="37">
        <v>6.26</v>
      </c>
      <c r="I35" s="37">
        <v>8.17</v>
      </c>
      <c r="J35" s="38">
        <v>7.37</v>
      </c>
      <c r="K35" s="22"/>
      <c r="L35" s="22"/>
      <c r="M35" s="22"/>
      <c r="N35" s="22"/>
      <c r="O35" s="22"/>
      <c r="P35" s="22"/>
    </row>
    <row r="36" spans="1:16" ht="39" customHeight="1" x14ac:dyDescent="0.15">
      <c r="A36" s="22"/>
      <c r="B36" s="35"/>
      <c r="C36" s="1244" t="s">
        <v>575</v>
      </c>
      <c r="D36" s="1245"/>
      <c r="E36" s="1246"/>
      <c r="F36" s="36" t="s">
        <v>524</v>
      </c>
      <c r="G36" s="37">
        <v>0.9</v>
      </c>
      <c r="H36" s="37">
        <v>0.93</v>
      </c>
      <c r="I36" s="37">
        <v>1.53</v>
      </c>
      <c r="J36" s="38">
        <v>2.0299999999999998</v>
      </c>
      <c r="K36" s="22"/>
      <c r="L36" s="22"/>
      <c r="M36" s="22"/>
      <c r="N36" s="22"/>
      <c r="O36" s="22"/>
      <c r="P36" s="22"/>
    </row>
    <row r="37" spans="1:16" ht="39" customHeight="1" x14ac:dyDescent="0.15">
      <c r="A37" s="22"/>
      <c r="B37" s="35"/>
      <c r="C37" s="1244" t="s">
        <v>576</v>
      </c>
      <c r="D37" s="1245"/>
      <c r="E37" s="1246"/>
      <c r="F37" s="36">
        <v>4.7300000000000004</v>
      </c>
      <c r="G37" s="37">
        <v>4.12</v>
      </c>
      <c r="H37" s="37">
        <v>1.97</v>
      </c>
      <c r="I37" s="37">
        <v>1.2</v>
      </c>
      <c r="J37" s="38">
        <v>1.34</v>
      </c>
      <c r="K37" s="22"/>
      <c r="L37" s="22"/>
      <c r="M37" s="22"/>
      <c r="N37" s="22"/>
      <c r="O37" s="22"/>
      <c r="P37" s="22"/>
    </row>
    <row r="38" spans="1:16" ht="39" customHeight="1" x14ac:dyDescent="0.15">
      <c r="A38" s="22"/>
      <c r="B38" s="35"/>
      <c r="C38" s="1244" t="s">
        <v>577</v>
      </c>
      <c r="D38" s="1245"/>
      <c r="E38" s="1246"/>
      <c r="F38" s="36">
        <v>1</v>
      </c>
      <c r="G38" s="37">
        <v>1.5</v>
      </c>
      <c r="H38" s="37">
        <v>0.69</v>
      </c>
      <c r="I38" s="37">
        <v>0.55000000000000004</v>
      </c>
      <c r="J38" s="38">
        <v>1.05</v>
      </c>
      <c r="K38" s="22"/>
      <c r="L38" s="22"/>
      <c r="M38" s="22"/>
      <c r="N38" s="22"/>
      <c r="O38" s="22"/>
      <c r="P38" s="22"/>
    </row>
    <row r="39" spans="1:16" ht="39" customHeight="1" x14ac:dyDescent="0.15">
      <c r="A39" s="22"/>
      <c r="B39" s="35"/>
      <c r="C39" s="1244" t="s">
        <v>578</v>
      </c>
      <c r="D39" s="1245"/>
      <c r="E39" s="1246"/>
      <c r="F39" s="36">
        <v>0.21</v>
      </c>
      <c r="G39" s="37">
        <v>0.22</v>
      </c>
      <c r="H39" s="37">
        <v>0.22</v>
      </c>
      <c r="I39" s="37">
        <v>0.24</v>
      </c>
      <c r="J39" s="38">
        <v>0.24</v>
      </c>
      <c r="K39" s="22"/>
      <c r="L39" s="22"/>
      <c r="M39" s="22"/>
      <c r="N39" s="22"/>
      <c r="O39" s="22"/>
      <c r="P39" s="22"/>
    </row>
    <row r="40" spans="1:16" ht="39" customHeight="1" x14ac:dyDescent="0.15">
      <c r="A40" s="22"/>
      <c r="B40" s="35"/>
      <c r="C40" s="1244" t="s">
        <v>579</v>
      </c>
      <c r="D40" s="1245"/>
      <c r="E40" s="1246"/>
      <c r="F40" s="36">
        <v>0.14000000000000001</v>
      </c>
      <c r="G40" s="37">
        <v>0.17</v>
      </c>
      <c r="H40" s="37">
        <v>0.15</v>
      </c>
      <c r="I40" s="37">
        <v>0.15</v>
      </c>
      <c r="J40" s="38">
        <v>0.18</v>
      </c>
      <c r="K40" s="22"/>
      <c r="L40" s="22"/>
      <c r="M40" s="22"/>
      <c r="N40" s="22"/>
      <c r="O40" s="22"/>
      <c r="P40" s="22"/>
    </row>
    <row r="41" spans="1:16" ht="39" customHeight="1" x14ac:dyDescent="0.15">
      <c r="A41" s="22"/>
      <c r="B41" s="35"/>
      <c r="C41" s="1244" t="s">
        <v>580</v>
      </c>
      <c r="D41" s="1245"/>
      <c r="E41" s="1246"/>
      <c r="F41" s="36">
        <v>0.08</v>
      </c>
      <c r="G41" s="37">
        <v>0.12</v>
      </c>
      <c r="H41" s="37">
        <v>0.14000000000000001</v>
      </c>
      <c r="I41" s="37">
        <v>0.04</v>
      </c>
      <c r="J41" s="38">
        <v>7.0000000000000007E-2</v>
      </c>
      <c r="K41" s="22"/>
      <c r="L41" s="22"/>
      <c r="M41" s="22"/>
      <c r="N41" s="22"/>
      <c r="O41" s="22"/>
      <c r="P41" s="22"/>
    </row>
    <row r="42" spans="1:16" ht="39" customHeight="1" x14ac:dyDescent="0.15">
      <c r="A42" s="22"/>
      <c r="B42" s="39"/>
      <c r="C42" s="1244" t="s">
        <v>581</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582</v>
      </c>
      <c r="D43" s="1248"/>
      <c r="E43" s="1249"/>
      <c r="F43" s="41">
        <v>0.99</v>
      </c>
      <c r="G43" s="42">
        <v>0.13</v>
      </c>
      <c r="H43" s="42">
        <v>0.04</v>
      </c>
      <c r="I43" s="42">
        <v>7.0000000000000007E-2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zQ1bMhGGbc2NDuMVT1KwKwYPv7AsXGD7bz++HqSrZhjeYtWDJ2WApa0Ltr618GzN2E75p+fWYm4AUq344A+ng==" saltValue="dZmAVaJMcXAPDSbcVhSk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2021</v>
      </c>
      <c r="L45" s="60">
        <v>2144</v>
      </c>
      <c r="M45" s="60">
        <v>2291</v>
      </c>
      <c r="N45" s="60">
        <v>2355</v>
      </c>
      <c r="O45" s="61">
        <v>2356</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524</v>
      </c>
      <c r="L46" s="64" t="s">
        <v>524</v>
      </c>
      <c r="M46" s="64" t="s">
        <v>524</v>
      </c>
      <c r="N46" s="64" t="s">
        <v>524</v>
      </c>
      <c r="O46" s="65" t="s">
        <v>524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524</v>
      </c>
      <c r="L47" s="64" t="s">
        <v>524</v>
      </c>
      <c r="M47" s="64" t="s">
        <v>524</v>
      </c>
      <c r="N47" s="64" t="s">
        <v>524</v>
      </c>
      <c r="O47" s="65" t="s">
        <v>524</v>
      </c>
      <c r="P47" s="48"/>
      <c r="Q47" s="48"/>
      <c r="R47" s="48"/>
      <c r="S47" s="48"/>
      <c r="T47" s="48"/>
      <c r="U47" s="48"/>
    </row>
    <row r="48" spans="1:21" ht="30.75" customHeight="1" x14ac:dyDescent="0.15">
      <c r="A48" s="48"/>
      <c r="B48" s="1254"/>
      <c r="C48" s="1255"/>
      <c r="D48" s="62"/>
      <c r="E48" s="1260" t="s">
        <v>15</v>
      </c>
      <c r="F48" s="1260"/>
      <c r="G48" s="1260"/>
      <c r="H48" s="1260"/>
      <c r="I48" s="1260"/>
      <c r="J48" s="1261"/>
      <c r="K48" s="63">
        <v>1744</v>
      </c>
      <c r="L48" s="64">
        <v>1705</v>
      </c>
      <c r="M48" s="64">
        <v>1654</v>
      </c>
      <c r="N48" s="64">
        <v>1659</v>
      </c>
      <c r="O48" s="65">
        <v>1596</v>
      </c>
      <c r="P48" s="48"/>
      <c r="Q48" s="48"/>
      <c r="R48" s="48"/>
      <c r="S48" s="48"/>
      <c r="T48" s="48"/>
      <c r="U48" s="48"/>
    </row>
    <row r="49" spans="1:21" ht="30.75" customHeight="1" x14ac:dyDescent="0.15">
      <c r="A49" s="48"/>
      <c r="B49" s="1254"/>
      <c r="C49" s="1255"/>
      <c r="D49" s="62"/>
      <c r="E49" s="1260" t="s">
        <v>16</v>
      </c>
      <c r="F49" s="1260"/>
      <c r="G49" s="1260"/>
      <c r="H49" s="1260"/>
      <c r="I49" s="1260"/>
      <c r="J49" s="1261"/>
      <c r="K49" s="63">
        <v>89</v>
      </c>
      <c r="L49" s="64">
        <v>91</v>
      </c>
      <c r="M49" s="64">
        <v>59</v>
      </c>
      <c r="N49" s="64">
        <v>132</v>
      </c>
      <c r="O49" s="65">
        <v>175</v>
      </c>
      <c r="P49" s="48"/>
      <c r="Q49" s="48"/>
      <c r="R49" s="48"/>
      <c r="S49" s="48"/>
      <c r="T49" s="48"/>
      <c r="U49" s="48"/>
    </row>
    <row r="50" spans="1:21" ht="30.75" customHeight="1" x14ac:dyDescent="0.15">
      <c r="A50" s="48"/>
      <c r="B50" s="1254"/>
      <c r="C50" s="1255"/>
      <c r="D50" s="62"/>
      <c r="E50" s="1260" t="s">
        <v>17</v>
      </c>
      <c r="F50" s="1260"/>
      <c r="G50" s="1260"/>
      <c r="H50" s="1260"/>
      <c r="I50" s="1260"/>
      <c r="J50" s="1261"/>
      <c r="K50" s="63">
        <v>94</v>
      </c>
      <c r="L50" s="64">
        <v>94</v>
      </c>
      <c r="M50" s="64">
        <v>95</v>
      </c>
      <c r="N50" s="64">
        <v>95</v>
      </c>
      <c r="O50" s="65" t="s">
        <v>524</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524</v>
      </c>
      <c r="L51" s="64" t="s">
        <v>524</v>
      </c>
      <c r="M51" s="64" t="s">
        <v>524</v>
      </c>
      <c r="N51" s="64" t="s">
        <v>524</v>
      </c>
      <c r="O51" s="65" t="s">
        <v>524</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3905</v>
      </c>
      <c r="L52" s="64">
        <v>3899</v>
      </c>
      <c r="M52" s="64">
        <v>4043</v>
      </c>
      <c r="N52" s="64">
        <v>4057</v>
      </c>
      <c r="O52" s="65">
        <v>4035</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43</v>
      </c>
      <c r="L53" s="69">
        <v>135</v>
      </c>
      <c r="M53" s="69">
        <v>56</v>
      </c>
      <c r="N53" s="69">
        <v>184</v>
      </c>
      <c r="O53" s="70">
        <v>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593</v>
      </c>
      <c r="L57" s="84" t="s">
        <v>593</v>
      </c>
      <c r="M57" s="84" t="s">
        <v>593</v>
      </c>
      <c r="N57" s="84" t="s">
        <v>593</v>
      </c>
      <c r="O57" s="85" t="s">
        <v>593</v>
      </c>
    </row>
    <row r="58" spans="1:21" ht="31.5" customHeight="1" thickBot="1" x14ac:dyDescent="0.2">
      <c r="B58" s="1270"/>
      <c r="C58" s="1271"/>
      <c r="D58" s="1275" t="s">
        <v>27</v>
      </c>
      <c r="E58" s="1276"/>
      <c r="F58" s="1276"/>
      <c r="G58" s="1276"/>
      <c r="H58" s="1276"/>
      <c r="I58" s="1276"/>
      <c r="J58" s="1277"/>
      <c r="K58" s="86" t="s">
        <v>593</v>
      </c>
      <c r="L58" s="87" t="s">
        <v>593</v>
      </c>
      <c r="M58" s="87" t="s">
        <v>593</v>
      </c>
      <c r="N58" s="87" t="s">
        <v>593</v>
      </c>
      <c r="O58" s="88" t="s">
        <v>593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8n6yjnv8FEWmEVl+DH9opBFfJ+rlCsR97oe5Ne36FVgPojpw+aYWypCBKeTtVgu1VJ44n+w5jgbbofe7S9x5A==" saltValue="n5e8SCUUKOz1Zti01vpG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8" t="s">
        <v>30</v>
      </c>
      <c r="C41" s="1279"/>
      <c r="D41" s="102"/>
      <c r="E41" s="1284" t="s">
        <v>31</v>
      </c>
      <c r="F41" s="1284"/>
      <c r="G41" s="1284"/>
      <c r="H41" s="1285"/>
      <c r="I41" s="103">
        <v>18527</v>
      </c>
      <c r="J41" s="104">
        <v>21319</v>
      </c>
      <c r="K41" s="104">
        <v>21826</v>
      </c>
      <c r="L41" s="104">
        <v>22149</v>
      </c>
      <c r="M41" s="105">
        <v>23051</v>
      </c>
    </row>
    <row r="42" spans="2:13" ht="27.75" customHeight="1" x14ac:dyDescent="0.15">
      <c r="B42" s="1280"/>
      <c r="C42" s="1281"/>
      <c r="D42" s="106"/>
      <c r="E42" s="1286" t="s">
        <v>32</v>
      </c>
      <c r="F42" s="1286"/>
      <c r="G42" s="1286"/>
      <c r="H42" s="1287"/>
      <c r="I42" s="107">
        <v>775</v>
      </c>
      <c r="J42" s="108">
        <v>660</v>
      </c>
      <c r="K42" s="108">
        <v>609</v>
      </c>
      <c r="L42" s="108">
        <v>511</v>
      </c>
      <c r="M42" s="109">
        <v>546</v>
      </c>
    </row>
    <row r="43" spans="2:13" ht="27.75" customHeight="1" x14ac:dyDescent="0.15">
      <c r="B43" s="1280"/>
      <c r="C43" s="1281"/>
      <c r="D43" s="106"/>
      <c r="E43" s="1286" t="s">
        <v>33</v>
      </c>
      <c r="F43" s="1286"/>
      <c r="G43" s="1286"/>
      <c r="H43" s="1287"/>
      <c r="I43" s="107">
        <v>14281</v>
      </c>
      <c r="J43" s="108">
        <v>13446</v>
      </c>
      <c r="K43" s="108">
        <v>12418</v>
      </c>
      <c r="L43" s="108">
        <v>11417</v>
      </c>
      <c r="M43" s="109">
        <v>10519</v>
      </c>
    </row>
    <row r="44" spans="2:13" ht="27.75" customHeight="1" x14ac:dyDescent="0.15">
      <c r="B44" s="1280"/>
      <c r="C44" s="1281"/>
      <c r="D44" s="106"/>
      <c r="E44" s="1286" t="s">
        <v>34</v>
      </c>
      <c r="F44" s="1286"/>
      <c r="G44" s="1286"/>
      <c r="H44" s="1287"/>
      <c r="I44" s="107">
        <v>325</v>
      </c>
      <c r="J44" s="108">
        <v>406</v>
      </c>
      <c r="K44" s="108">
        <v>1288</v>
      </c>
      <c r="L44" s="108">
        <v>1419</v>
      </c>
      <c r="M44" s="109">
        <v>1520</v>
      </c>
    </row>
    <row r="45" spans="2:13" ht="27.75" customHeight="1" x14ac:dyDescent="0.15">
      <c r="B45" s="1280"/>
      <c r="C45" s="1281"/>
      <c r="D45" s="106"/>
      <c r="E45" s="1286" t="s">
        <v>35</v>
      </c>
      <c r="F45" s="1286"/>
      <c r="G45" s="1286"/>
      <c r="H45" s="1287"/>
      <c r="I45" s="107" t="s">
        <v>524</v>
      </c>
      <c r="J45" s="108" t="s">
        <v>524</v>
      </c>
      <c r="K45" s="108" t="s">
        <v>524</v>
      </c>
      <c r="L45" s="108" t="s">
        <v>524</v>
      </c>
      <c r="M45" s="109" t="s">
        <v>524</v>
      </c>
    </row>
    <row r="46" spans="2:13" ht="27.75" customHeight="1" x14ac:dyDescent="0.15">
      <c r="B46" s="1280"/>
      <c r="C46" s="1281"/>
      <c r="D46" s="110"/>
      <c r="E46" s="1286" t="s">
        <v>36</v>
      </c>
      <c r="F46" s="1286"/>
      <c r="G46" s="1286"/>
      <c r="H46" s="1287"/>
      <c r="I46" s="107" t="s">
        <v>524</v>
      </c>
      <c r="J46" s="108" t="s">
        <v>524</v>
      </c>
      <c r="K46" s="108" t="s">
        <v>524</v>
      </c>
      <c r="L46" s="108" t="s">
        <v>524</v>
      </c>
      <c r="M46" s="109" t="s">
        <v>524</v>
      </c>
    </row>
    <row r="47" spans="2:13" ht="27.75" customHeight="1" x14ac:dyDescent="0.15">
      <c r="B47" s="1280"/>
      <c r="C47" s="1281"/>
      <c r="D47" s="111"/>
      <c r="E47" s="1288" t="s">
        <v>37</v>
      </c>
      <c r="F47" s="1289"/>
      <c r="G47" s="1289"/>
      <c r="H47" s="1290"/>
      <c r="I47" s="107" t="s">
        <v>524</v>
      </c>
      <c r="J47" s="108" t="s">
        <v>524</v>
      </c>
      <c r="K47" s="108" t="s">
        <v>524</v>
      </c>
      <c r="L47" s="108" t="s">
        <v>524</v>
      </c>
      <c r="M47" s="109" t="s">
        <v>524</v>
      </c>
    </row>
    <row r="48" spans="2:13" ht="27.75" customHeight="1" x14ac:dyDescent="0.15">
      <c r="B48" s="1280"/>
      <c r="C48" s="1281"/>
      <c r="D48" s="106"/>
      <c r="E48" s="1286" t="s">
        <v>38</v>
      </c>
      <c r="F48" s="1286"/>
      <c r="G48" s="1286"/>
      <c r="H48" s="1287"/>
      <c r="I48" s="107" t="s">
        <v>524</v>
      </c>
      <c r="J48" s="108" t="s">
        <v>524</v>
      </c>
      <c r="K48" s="108" t="s">
        <v>524</v>
      </c>
      <c r="L48" s="108" t="s">
        <v>524</v>
      </c>
      <c r="M48" s="109" t="s">
        <v>524</v>
      </c>
    </row>
    <row r="49" spans="2:13" ht="27.75" customHeight="1" x14ac:dyDescent="0.15">
      <c r="B49" s="1282"/>
      <c r="C49" s="1283"/>
      <c r="D49" s="106"/>
      <c r="E49" s="1286" t="s">
        <v>39</v>
      </c>
      <c r="F49" s="1286"/>
      <c r="G49" s="1286"/>
      <c r="H49" s="1287"/>
      <c r="I49" s="107" t="s">
        <v>524</v>
      </c>
      <c r="J49" s="108" t="s">
        <v>524</v>
      </c>
      <c r="K49" s="108" t="s">
        <v>524</v>
      </c>
      <c r="L49" s="108" t="s">
        <v>524</v>
      </c>
      <c r="M49" s="109" t="s">
        <v>524</v>
      </c>
    </row>
    <row r="50" spans="2:13" ht="27.75" customHeight="1" x14ac:dyDescent="0.15">
      <c r="B50" s="1291" t="s">
        <v>40</v>
      </c>
      <c r="C50" s="1292"/>
      <c r="D50" s="112"/>
      <c r="E50" s="1286" t="s">
        <v>41</v>
      </c>
      <c r="F50" s="1286"/>
      <c r="G50" s="1286"/>
      <c r="H50" s="1287"/>
      <c r="I50" s="107">
        <v>14956</v>
      </c>
      <c r="J50" s="108">
        <v>15637</v>
      </c>
      <c r="K50" s="108">
        <v>15208</v>
      </c>
      <c r="L50" s="108">
        <v>15298</v>
      </c>
      <c r="M50" s="109">
        <v>16220</v>
      </c>
    </row>
    <row r="51" spans="2:13" ht="27.75" customHeight="1" x14ac:dyDescent="0.15">
      <c r="B51" s="1280"/>
      <c r="C51" s="1281"/>
      <c r="D51" s="106"/>
      <c r="E51" s="1286" t="s">
        <v>42</v>
      </c>
      <c r="F51" s="1286"/>
      <c r="G51" s="1286"/>
      <c r="H51" s="1287"/>
      <c r="I51" s="107">
        <v>9696</v>
      </c>
      <c r="J51" s="108">
        <v>9475</v>
      </c>
      <c r="K51" s="108">
        <v>9428</v>
      </c>
      <c r="L51" s="108">
        <v>9090</v>
      </c>
      <c r="M51" s="109">
        <v>8856</v>
      </c>
    </row>
    <row r="52" spans="2:13" ht="27.75" customHeight="1" x14ac:dyDescent="0.15">
      <c r="B52" s="1282"/>
      <c r="C52" s="1283"/>
      <c r="D52" s="106"/>
      <c r="E52" s="1286" t="s">
        <v>43</v>
      </c>
      <c r="F52" s="1286"/>
      <c r="G52" s="1286"/>
      <c r="H52" s="1287"/>
      <c r="I52" s="107">
        <v>31455</v>
      </c>
      <c r="J52" s="108">
        <v>33805</v>
      </c>
      <c r="K52" s="108">
        <v>33331</v>
      </c>
      <c r="L52" s="108">
        <v>32084</v>
      </c>
      <c r="M52" s="109">
        <v>32899</v>
      </c>
    </row>
    <row r="53" spans="2:13" ht="27.75" customHeight="1" thickBot="1" x14ac:dyDescent="0.2">
      <c r="B53" s="1293" t="s">
        <v>44</v>
      </c>
      <c r="C53" s="1294"/>
      <c r="D53" s="113"/>
      <c r="E53" s="1295" t="s">
        <v>45</v>
      </c>
      <c r="F53" s="1295"/>
      <c r="G53" s="1295"/>
      <c r="H53" s="1296"/>
      <c r="I53" s="114">
        <v>-22199</v>
      </c>
      <c r="J53" s="115">
        <v>-23086</v>
      </c>
      <c r="K53" s="115">
        <v>-21826</v>
      </c>
      <c r="L53" s="115">
        <v>-20976</v>
      </c>
      <c r="M53" s="116">
        <v>-22340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D53mBnD4YtOfD4ca+1D0dOJADAxNk4zUoFPZ69GM1qUHVXFilPOCFV87D0dbj+20U+3/W/A0xiaFlz426S76A==" saltValue="+numylMNJgfqVmBdNdFa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5" t="s">
        <v>48</v>
      </c>
      <c r="D55" s="1305"/>
      <c r="E55" s="1306"/>
      <c r="F55" s="128">
        <v>5764</v>
      </c>
      <c r="G55" s="128">
        <v>6034</v>
      </c>
      <c r="H55" s="129">
        <v>6498</v>
      </c>
    </row>
    <row r="56" spans="2:8" ht="52.5" customHeight="1" x14ac:dyDescent="0.15">
      <c r="B56" s="130"/>
      <c r="C56" s="1307" t="s">
        <v>49</v>
      </c>
      <c r="D56" s="1307"/>
      <c r="E56" s="1308"/>
      <c r="F56" s="131">
        <v>216</v>
      </c>
      <c r="G56" s="131">
        <v>217</v>
      </c>
      <c r="H56" s="132">
        <v>218</v>
      </c>
    </row>
    <row r="57" spans="2:8" ht="53.25" customHeight="1" x14ac:dyDescent="0.15">
      <c r="B57" s="130"/>
      <c r="C57" s="1309" t="s">
        <v>50</v>
      </c>
      <c r="D57" s="1309"/>
      <c r="E57" s="1310"/>
      <c r="F57" s="133">
        <v>6587</v>
      </c>
      <c r="G57" s="133">
        <v>6527</v>
      </c>
      <c r="H57" s="134">
        <v>6981</v>
      </c>
    </row>
    <row r="58" spans="2:8" ht="45.75" customHeight="1" x14ac:dyDescent="0.15">
      <c r="B58" s="135"/>
      <c r="C58" s="1297" t="s">
        <v>589</v>
      </c>
      <c r="D58" s="1298"/>
      <c r="E58" s="1299"/>
      <c r="F58" s="136">
        <v>5652</v>
      </c>
      <c r="G58" s="136">
        <v>5287</v>
      </c>
      <c r="H58" s="137">
        <v>5296</v>
      </c>
    </row>
    <row r="59" spans="2:8" ht="45.75" customHeight="1" x14ac:dyDescent="0.15">
      <c r="B59" s="135"/>
      <c r="C59" s="1297" t="s">
        <v>590</v>
      </c>
      <c r="D59" s="1298"/>
      <c r="E59" s="1299"/>
      <c r="F59" s="136">
        <v>911</v>
      </c>
      <c r="G59" s="136">
        <v>1214</v>
      </c>
      <c r="H59" s="137">
        <v>1649</v>
      </c>
    </row>
    <row r="60" spans="2:8" ht="45.75" customHeight="1" x14ac:dyDescent="0.15">
      <c r="B60" s="135"/>
      <c r="C60" s="1297" t="s">
        <v>591</v>
      </c>
      <c r="D60" s="1298"/>
      <c r="E60" s="1299"/>
      <c r="F60" s="136">
        <v>14</v>
      </c>
      <c r="G60" s="136">
        <v>14</v>
      </c>
      <c r="H60" s="137">
        <v>15</v>
      </c>
    </row>
    <row r="61" spans="2:8" ht="45.75" customHeight="1" x14ac:dyDescent="0.15">
      <c r="B61" s="135"/>
      <c r="C61" s="1297" t="s">
        <v>592</v>
      </c>
      <c r="D61" s="1298"/>
      <c r="E61" s="1299"/>
      <c r="F61" s="136" t="s">
        <v>593</v>
      </c>
      <c r="G61" s="136">
        <v>1</v>
      </c>
      <c r="H61" s="137">
        <v>11</v>
      </c>
    </row>
    <row r="62" spans="2:8" ht="45.75" customHeight="1" thickBot="1" x14ac:dyDescent="0.2">
      <c r="B62" s="138"/>
      <c r="C62" s="1300" t="s">
        <v>594</v>
      </c>
      <c r="D62" s="1301"/>
      <c r="E62" s="1302"/>
      <c r="F62" s="139">
        <v>10</v>
      </c>
      <c r="G62" s="139">
        <v>10</v>
      </c>
      <c r="H62" s="140">
        <v>10</v>
      </c>
    </row>
    <row r="63" spans="2:8" ht="52.5" customHeight="1" thickBot="1" x14ac:dyDescent="0.2">
      <c r="B63" s="141"/>
      <c r="C63" s="1303" t="s">
        <v>51</v>
      </c>
      <c r="D63" s="1303"/>
      <c r="E63" s="1304"/>
      <c r="F63" s="142">
        <v>12568</v>
      </c>
      <c r="G63" s="142">
        <v>12777</v>
      </c>
      <c r="H63" s="143">
        <v>13697</v>
      </c>
    </row>
    <row r="64" spans="2:8" ht="15" customHeight="1" x14ac:dyDescent="0.15"/>
  </sheetData>
  <sheetProtection algorithmName="SHA-512" hashValue="mtNYy2aoJ3orNKWbKFCpae4SXlEyaWT/TLin2MJc4Rl7FbULYCo4QaLmSJSA1mbVVH87AnBDm9tmGHQ+46R24w==" saltValue="TsYSH7B/Edhih2kDeY3E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AR41" sqref="AR41"/>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627</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627</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626</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622</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625</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620</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565</v>
      </c>
      <c r="BQ50" s="1313"/>
      <c r="BR50" s="1313"/>
      <c r="BS50" s="1313"/>
      <c r="BT50" s="1313"/>
      <c r="BU50" s="1313"/>
      <c r="BV50" s="1313"/>
      <c r="BW50" s="1313"/>
      <c r="BX50" s="1313" t="s">
        <v>566</v>
      </c>
      <c r="BY50" s="1313"/>
      <c r="BZ50" s="1313"/>
      <c r="CA50" s="1313"/>
      <c r="CB50" s="1313"/>
      <c r="CC50" s="1313"/>
      <c r="CD50" s="1313"/>
      <c r="CE50" s="1313"/>
      <c r="CF50" s="1313" t="s">
        <v>567</v>
      </c>
      <c r="CG50" s="1313"/>
      <c r="CH50" s="1313"/>
      <c r="CI50" s="1313"/>
      <c r="CJ50" s="1313"/>
      <c r="CK50" s="1313"/>
      <c r="CL50" s="1313"/>
      <c r="CM50" s="1313"/>
      <c r="CN50" s="1313" t="s">
        <v>568</v>
      </c>
      <c r="CO50" s="1313"/>
      <c r="CP50" s="1313"/>
      <c r="CQ50" s="1313"/>
      <c r="CR50" s="1313"/>
      <c r="CS50" s="1313"/>
      <c r="CT50" s="1313"/>
      <c r="CU50" s="1313"/>
      <c r="CV50" s="1313" t="s">
        <v>569</v>
      </c>
      <c r="CW50" s="1313"/>
      <c r="CX50" s="1313"/>
      <c r="CY50" s="1313"/>
      <c r="CZ50" s="1313"/>
      <c r="DA50" s="1313"/>
      <c r="DB50" s="1313"/>
      <c r="DC50" s="1313"/>
    </row>
    <row r="51" spans="1:109" ht="13.5" customHeight="1" x14ac:dyDescent="0.15">
      <c r="B51" s="389"/>
      <c r="G51" s="1322"/>
      <c r="H51" s="1322"/>
      <c r="I51" s="1333"/>
      <c r="J51" s="1333"/>
      <c r="K51" s="1318"/>
      <c r="L51" s="1318"/>
      <c r="M51" s="1318"/>
      <c r="N51" s="1318"/>
      <c r="AM51" s="396"/>
      <c r="AN51" s="1314" t="s">
        <v>619</v>
      </c>
      <c r="AO51" s="1314"/>
      <c r="AP51" s="1314"/>
      <c r="AQ51" s="1314"/>
      <c r="AR51" s="1314"/>
      <c r="AS51" s="1314"/>
      <c r="AT51" s="1314"/>
      <c r="AU51" s="1314"/>
      <c r="AV51" s="1314"/>
      <c r="AW51" s="1314"/>
      <c r="AX51" s="1314"/>
      <c r="AY51" s="1314"/>
      <c r="AZ51" s="1314"/>
      <c r="BA51" s="1314"/>
      <c r="BB51" s="1314" t="s">
        <v>617</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32"/>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5" x14ac:dyDescent="0.15">
      <c r="B52" s="389"/>
      <c r="G52" s="1322"/>
      <c r="H52" s="1322"/>
      <c r="I52" s="1333"/>
      <c r="J52" s="1333"/>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624</v>
      </c>
      <c r="BC53" s="1314"/>
      <c r="BD53" s="1314"/>
      <c r="BE53" s="1314"/>
      <c r="BF53" s="1314"/>
      <c r="BG53" s="1314"/>
      <c r="BH53" s="1314"/>
      <c r="BI53" s="1314"/>
      <c r="BJ53" s="1314"/>
      <c r="BK53" s="1314"/>
      <c r="BL53" s="1314"/>
      <c r="BM53" s="1314"/>
      <c r="BN53" s="1314"/>
      <c r="BO53" s="1314"/>
      <c r="BP53" s="1311">
        <v>53.5</v>
      </c>
      <c r="BQ53" s="1311"/>
      <c r="BR53" s="1311"/>
      <c r="BS53" s="1311"/>
      <c r="BT53" s="1311"/>
      <c r="BU53" s="1311"/>
      <c r="BV53" s="1311"/>
      <c r="BW53" s="1311"/>
      <c r="BX53" s="1332"/>
      <c r="BY53" s="1311"/>
      <c r="BZ53" s="1311"/>
      <c r="CA53" s="1311"/>
      <c r="CB53" s="1311"/>
      <c r="CC53" s="1311"/>
      <c r="CD53" s="1311"/>
      <c r="CE53" s="1311"/>
      <c r="CF53" s="1311">
        <v>55.4</v>
      </c>
      <c r="CG53" s="1311"/>
      <c r="CH53" s="1311"/>
      <c r="CI53" s="1311"/>
      <c r="CJ53" s="1311"/>
      <c r="CK53" s="1311"/>
      <c r="CL53" s="1311"/>
      <c r="CM53" s="1311"/>
      <c r="CN53" s="1311">
        <v>56.6</v>
      </c>
      <c r="CO53" s="1311"/>
      <c r="CP53" s="1311"/>
      <c r="CQ53" s="1311"/>
      <c r="CR53" s="1311"/>
      <c r="CS53" s="1311"/>
      <c r="CT53" s="1311"/>
      <c r="CU53" s="1311"/>
      <c r="CV53" s="1311">
        <v>57.8</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618</v>
      </c>
      <c r="AO55" s="1313"/>
      <c r="AP55" s="1313"/>
      <c r="AQ55" s="1313"/>
      <c r="AR55" s="1313"/>
      <c r="AS55" s="1313"/>
      <c r="AT55" s="1313"/>
      <c r="AU55" s="1313"/>
      <c r="AV55" s="1313"/>
      <c r="AW55" s="1313"/>
      <c r="AX55" s="1313"/>
      <c r="AY55" s="1313"/>
      <c r="AZ55" s="1313"/>
      <c r="BA55" s="1313"/>
      <c r="BB55" s="1314" t="s">
        <v>617</v>
      </c>
      <c r="BC55" s="1314"/>
      <c r="BD55" s="1314"/>
      <c r="BE55" s="1314"/>
      <c r="BF55" s="1314"/>
      <c r="BG55" s="1314"/>
      <c r="BH55" s="1314"/>
      <c r="BI55" s="1314"/>
      <c r="BJ55" s="1314"/>
      <c r="BK55" s="1314"/>
      <c r="BL55" s="1314"/>
      <c r="BM55" s="1314"/>
      <c r="BN55" s="1314"/>
      <c r="BO55" s="1314"/>
      <c r="BP55" s="1311">
        <v>33.1</v>
      </c>
      <c r="BQ55" s="1311"/>
      <c r="BR55" s="1311"/>
      <c r="BS55" s="1311"/>
      <c r="BT55" s="1311"/>
      <c r="BU55" s="1311"/>
      <c r="BV55" s="1311"/>
      <c r="BW55" s="1311"/>
      <c r="BX55" s="1332"/>
      <c r="BY55" s="1311"/>
      <c r="BZ55" s="1311"/>
      <c r="CA55" s="1311"/>
      <c r="CB55" s="1311"/>
      <c r="CC55" s="1311"/>
      <c r="CD55" s="1311"/>
      <c r="CE55" s="1311"/>
      <c r="CF55" s="1311">
        <v>25.3</v>
      </c>
      <c r="CG55" s="1311"/>
      <c r="CH55" s="1311"/>
      <c r="CI55" s="1311"/>
      <c r="CJ55" s="1311"/>
      <c r="CK55" s="1311"/>
      <c r="CL55" s="1311"/>
      <c r="CM55" s="1311"/>
      <c r="CN55" s="1311">
        <v>25.5</v>
      </c>
      <c r="CO55" s="1311"/>
      <c r="CP55" s="1311"/>
      <c r="CQ55" s="1311"/>
      <c r="CR55" s="1311"/>
      <c r="CS55" s="1311"/>
      <c r="CT55" s="1311"/>
      <c r="CU55" s="1311"/>
      <c r="CV55" s="1311">
        <v>25.1</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624</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32"/>
      <c r="BY57" s="1311"/>
      <c r="BZ57" s="1311"/>
      <c r="CA57" s="1311"/>
      <c r="CB57" s="1311"/>
      <c r="CC57" s="1311"/>
      <c r="CD57" s="1311"/>
      <c r="CE57" s="1311"/>
      <c r="CF57" s="1311">
        <v>59.8</v>
      </c>
      <c r="CG57" s="1311"/>
      <c r="CH57" s="1311"/>
      <c r="CI57" s="1311"/>
      <c r="CJ57" s="1311"/>
      <c r="CK57" s="1311"/>
      <c r="CL57" s="1311"/>
      <c r="CM57" s="1311"/>
      <c r="CN57" s="1311">
        <v>61.1</v>
      </c>
      <c r="CO57" s="1311"/>
      <c r="CP57" s="1311"/>
      <c r="CQ57" s="1311"/>
      <c r="CR57" s="1311"/>
      <c r="CS57" s="1311"/>
      <c r="CT57" s="1311"/>
      <c r="CU57" s="1311"/>
      <c r="CV57" s="1311">
        <v>61</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623</v>
      </c>
    </row>
    <row r="64" spans="1:109" ht="13.5" x14ac:dyDescent="0.15">
      <c r="B64" s="389"/>
      <c r="G64" s="405"/>
      <c r="I64" s="407"/>
      <c r="J64" s="407"/>
      <c r="K64" s="407"/>
      <c r="L64" s="407"/>
      <c r="M64" s="407"/>
      <c r="N64" s="406"/>
      <c r="AM64" s="405"/>
      <c r="AN64" s="405" t="s">
        <v>622</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621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620</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565</v>
      </c>
      <c r="BQ72" s="1313"/>
      <c r="BR72" s="1313"/>
      <c r="BS72" s="1313"/>
      <c r="BT72" s="1313"/>
      <c r="BU72" s="1313"/>
      <c r="BV72" s="1313"/>
      <c r="BW72" s="1313"/>
      <c r="BX72" s="1313" t="s">
        <v>566</v>
      </c>
      <c r="BY72" s="1313"/>
      <c r="BZ72" s="1313"/>
      <c r="CA72" s="1313"/>
      <c r="CB72" s="1313"/>
      <c r="CC72" s="1313"/>
      <c r="CD72" s="1313"/>
      <c r="CE72" s="1313"/>
      <c r="CF72" s="1313" t="s">
        <v>567</v>
      </c>
      <c r="CG72" s="1313"/>
      <c r="CH72" s="1313"/>
      <c r="CI72" s="1313"/>
      <c r="CJ72" s="1313"/>
      <c r="CK72" s="1313"/>
      <c r="CL72" s="1313"/>
      <c r="CM72" s="1313"/>
      <c r="CN72" s="1313" t="s">
        <v>568</v>
      </c>
      <c r="CO72" s="1313"/>
      <c r="CP72" s="1313"/>
      <c r="CQ72" s="1313"/>
      <c r="CR72" s="1313"/>
      <c r="CS72" s="1313"/>
      <c r="CT72" s="1313"/>
      <c r="CU72" s="1313"/>
      <c r="CV72" s="1313" t="s">
        <v>569</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619</v>
      </c>
      <c r="AO73" s="1314"/>
      <c r="AP73" s="1314"/>
      <c r="AQ73" s="1314"/>
      <c r="AR73" s="1314"/>
      <c r="AS73" s="1314"/>
      <c r="AT73" s="1314"/>
      <c r="AU73" s="1314"/>
      <c r="AV73" s="1314"/>
      <c r="AW73" s="1314"/>
      <c r="AX73" s="1314"/>
      <c r="AY73" s="1314"/>
      <c r="AZ73" s="1314"/>
      <c r="BA73" s="1314"/>
      <c r="BB73" s="1314" t="s">
        <v>617</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616</v>
      </c>
      <c r="BC75" s="1314"/>
      <c r="BD75" s="1314"/>
      <c r="BE75" s="1314"/>
      <c r="BF75" s="1314"/>
      <c r="BG75" s="1314"/>
      <c r="BH75" s="1314"/>
      <c r="BI75" s="1314"/>
      <c r="BJ75" s="1314"/>
      <c r="BK75" s="1314"/>
      <c r="BL75" s="1314"/>
      <c r="BM75" s="1314"/>
      <c r="BN75" s="1314"/>
      <c r="BO75" s="1314"/>
      <c r="BP75" s="1311">
        <v>-0.5</v>
      </c>
      <c r="BQ75" s="1311"/>
      <c r="BR75" s="1311"/>
      <c r="BS75" s="1311"/>
      <c r="BT75" s="1311"/>
      <c r="BU75" s="1311"/>
      <c r="BV75" s="1311"/>
      <c r="BW75" s="1311"/>
      <c r="BX75" s="1311">
        <v>0.1</v>
      </c>
      <c r="BY75" s="1311"/>
      <c r="BZ75" s="1311"/>
      <c r="CA75" s="1311"/>
      <c r="CB75" s="1311"/>
      <c r="CC75" s="1311"/>
      <c r="CD75" s="1311"/>
      <c r="CE75" s="1311"/>
      <c r="CF75" s="1311">
        <v>0.4</v>
      </c>
      <c r="CG75" s="1311"/>
      <c r="CH75" s="1311"/>
      <c r="CI75" s="1311"/>
      <c r="CJ75" s="1311"/>
      <c r="CK75" s="1311"/>
      <c r="CL75" s="1311"/>
      <c r="CM75" s="1311"/>
      <c r="CN75" s="1311">
        <v>0.7</v>
      </c>
      <c r="CO75" s="1311"/>
      <c r="CP75" s="1311"/>
      <c r="CQ75" s="1311"/>
      <c r="CR75" s="1311"/>
      <c r="CS75" s="1311"/>
      <c r="CT75" s="1311"/>
      <c r="CU75" s="1311"/>
      <c r="CV75" s="1311">
        <v>0.6</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618</v>
      </c>
      <c r="AO77" s="1313"/>
      <c r="AP77" s="1313"/>
      <c r="AQ77" s="1313"/>
      <c r="AR77" s="1313"/>
      <c r="AS77" s="1313"/>
      <c r="AT77" s="1313"/>
      <c r="AU77" s="1313"/>
      <c r="AV77" s="1313"/>
      <c r="AW77" s="1313"/>
      <c r="AX77" s="1313"/>
      <c r="AY77" s="1313"/>
      <c r="AZ77" s="1313"/>
      <c r="BA77" s="1313"/>
      <c r="BB77" s="1314" t="s">
        <v>617</v>
      </c>
      <c r="BC77" s="1314"/>
      <c r="BD77" s="1314"/>
      <c r="BE77" s="1314"/>
      <c r="BF77" s="1314"/>
      <c r="BG77" s="1314"/>
      <c r="BH77" s="1314"/>
      <c r="BI77" s="1314"/>
      <c r="BJ77" s="1314"/>
      <c r="BK77" s="1314"/>
      <c r="BL77" s="1314"/>
      <c r="BM77" s="1314"/>
      <c r="BN77" s="1314"/>
      <c r="BO77" s="1314"/>
      <c r="BP77" s="1311">
        <v>33.1</v>
      </c>
      <c r="BQ77" s="1311"/>
      <c r="BR77" s="1311"/>
      <c r="BS77" s="1311"/>
      <c r="BT77" s="1311"/>
      <c r="BU77" s="1311"/>
      <c r="BV77" s="1311"/>
      <c r="BW77" s="1311"/>
      <c r="BX77" s="1311">
        <v>31.3</v>
      </c>
      <c r="BY77" s="1311"/>
      <c r="BZ77" s="1311"/>
      <c r="CA77" s="1311"/>
      <c r="CB77" s="1311"/>
      <c r="CC77" s="1311"/>
      <c r="CD77" s="1311"/>
      <c r="CE77" s="1311"/>
      <c r="CF77" s="1311">
        <v>25.3</v>
      </c>
      <c r="CG77" s="1311"/>
      <c r="CH77" s="1311"/>
      <c r="CI77" s="1311"/>
      <c r="CJ77" s="1311"/>
      <c r="CK77" s="1311"/>
      <c r="CL77" s="1311"/>
      <c r="CM77" s="1311"/>
      <c r="CN77" s="1311">
        <v>25.5</v>
      </c>
      <c r="CO77" s="1311"/>
      <c r="CP77" s="1311"/>
      <c r="CQ77" s="1311"/>
      <c r="CR77" s="1311"/>
      <c r="CS77" s="1311"/>
      <c r="CT77" s="1311"/>
      <c r="CU77" s="1311"/>
      <c r="CV77" s="1311">
        <v>25.1</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616</v>
      </c>
      <c r="BC79" s="1314"/>
      <c r="BD79" s="1314"/>
      <c r="BE79" s="1314"/>
      <c r="BF79" s="1314"/>
      <c r="BG79" s="1314"/>
      <c r="BH79" s="1314"/>
      <c r="BI79" s="1314"/>
      <c r="BJ79" s="1314"/>
      <c r="BK79" s="1314"/>
      <c r="BL79" s="1314"/>
      <c r="BM79" s="1314"/>
      <c r="BN79" s="1314"/>
      <c r="BO79" s="1314"/>
      <c r="BP79" s="1311">
        <v>7.5</v>
      </c>
      <c r="BQ79" s="1311"/>
      <c r="BR79" s="1311"/>
      <c r="BS79" s="1311"/>
      <c r="BT79" s="1311"/>
      <c r="BU79" s="1311"/>
      <c r="BV79" s="1311"/>
      <c r="BW79" s="1311"/>
      <c r="BX79" s="1311">
        <v>7.2</v>
      </c>
      <c r="BY79" s="1311"/>
      <c r="BZ79" s="1311"/>
      <c r="CA79" s="1311"/>
      <c r="CB79" s="1311"/>
      <c r="CC79" s="1311"/>
      <c r="CD79" s="1311"/>
      <c r="CE79" s="1311"/>
      <c r="CF79" s="1311">
        <v>6.9</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W2qhrtAFDZ2e2mmijMJyYtA57YFPODgkApgZipJNY76tcFLCQi1jpX0rrt9EQGZ1YI6xbyjVtonuojhPgpSFfQ==" saltValue="qZLFoWr4NEts3MNIVoMXYQ=="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DD11" sqref="DD1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FNTTHVOHmUil1SJqQcmoGLIQ/pUpsnFy1gzUGtNGgdxeynPu3ECXtzdiFwtmFkSuKZir2CJ+KmwK47Pkw/vP1w==" saltValue="PP35E7PwMvQuNmx0rxrC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DD11" sqref="DD1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zt+iuFy4LWyIzr0hZvG+cZ43bjUmzAJGSeD6neH1zXx16OuH0Uxp7wZwjh2GI5ppiLLrJF+sqy/ZWwOtEKplxQ==" saltValue="NJCE/9K1NChQbYDDGqauR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47152</v>
      </c>
      <c r="E3" s="162"/>
      <c r="F3" s="163">
        <v>57295</v>
      </c>
      <c r="G3" s="164"/>
      <c r="H3" s="165"/>
    </row>
    <row r="4" spans="1:8" x14ac:dyDescent="0.15">
      <c r="A4" s="166"/>
      <c r="B4" s="167"/>
      <c r="C4" s="168"/>
      <c r="D4" s="169">
        <v>32612</v>
      </c>
      <c r="E4" s="170"/>
      <c r="F4" s="171">
        <v>32771</v>
      </c>
      <c r="G4" s="172"/>
      <c r="H4" s="173"/>
    </row>
    <row r="5" spans="1:8" x14ac:dyDescent="0.15">
      <c r="A5" s="154" t="s">
        <v>557</v>
      </c>
      <c r="B5" s="159"/>
      <c r="C5" s="160"/>
      <c r="D5" s="161">
        <v>60380</v>
      </c>
      <c r="E5" s="162"/>
      <c r="F5" s="163">
        <v>54110</v>
      </c>
      <c r="G5" s="164"/>
      <c r="H5" s="165"/>
    </row>
    <row r="6" spans="1:8" x14ac:dyDescent="0.15">
      <c r="A6" s="166"/>
      <c r="B6" s="167"/>
      <c r="C6" s="168"/>
      <c r="D6" s="169">
        <v>42152</v>
      </c>
      <c r="E6" s="170"/>
      <c r="F6" s="171">
        <v>30620</v>
      </c>
      <c r="G6" s="172"/>
      <c r="H6" s="173"/>
    </row>
    <row r="7" spans="1:8" x14ac:dyDescent="0.15">
      <c r="A7" s="154" t="s">
        <v>558</v>
      </c>
      <c r="B7" s="159"/>
      <c r="C7" s="160"/>
      <c r="D7" s="161">
        <v>29372</v>
      </c>
      <c r="E7" s="162"/>
      <c r="F7" s="163">
        <v>54684</v>
      </c>
      <c r="G7" s="164"/>
      <c r="H7" s="165"/>
    </row>
    <row r="8" spans="1:8" x14ac:dyDescent="0.15">
      <c r="A8" s="166"/>
      <c r="B8" s="167"/>
      <c r="C8" s="168"/>
      <c r="D8" s="169">
        <v>17991</v>
      </c>
      <c r="E8" s="170"/>
      <c r="F8" s="171">
        <v>32829</v>
      </c>
      <c r="G8" s="172"/>
      <c r="H8" s="173"/>
    </row>
    <row r="9" spans="1:8" x14ac:dyDescent="0.15">
      <c r="A9" s="154" t="s">
        <v>559</v>
      </c>
      <c r="B9" s="159"/>
      <c r="C9" s="160"/>
      <c r="D9" s="161">
        <v>53897</v>
      </c>
      <c r="E9" s="162"/>
      <c r="F9" s="163">
        <v>62383</v>
      </c>
      <c r="G9" s="164"/>
      <c r="H9" s="165"/>
    </row>
    <row r="10" spans="1:8" x14ac:dyDescent="0.15">
      <c r="A10" s="166"/>
      <c r="B10" s="167"/>
      <c r="C10" s="168"/>
      <c r="D10" s="169">
        <v>41636</v>
      </c>
      <c r="E10" s="170"/>
      <c r="F10" s="171">
        <v>35325</v>
      </c>
      <c r="G10" s="172"/>
      <c r="H10" s="173"/>
    </row>
    <row r="11" spans="1:8" x14ac:dyDescent="0.15">
      <c r="A11" s="154" t="s">
        <v>560</v>
      </c>
      <c r="B11" s="159"/>
      <c r="C11" s="160"/>
      <c r="D11" s="161">
        <v>34098</v>
      </c>
      <c r="E11" s="162"/>
      <c r="F11" s="163">
        <v>63812</v>
      </c>
      <c r="G11" s="164"/>
      <c r="H11" s="165"/>
    </row>
    <row r="12" spans="1:8" x14ac:dyDescent="0.15">
      <c r="A12" s="166"/>
      <c r="B12" s="167"/>
      <c r="C12" s="174"/>
      <c r="D12" s="169">
        <v>25402</v>
      </c>
      <c r="E12" s="170"/>
      <c r="F12" s="171">
        <v>33848</v>
      </c>
      <c r="G12" s="172"/>
      <c r="H12" s="173"/>
    </row>
    <row r="13" spans="1:8" x14ac:dyDescent="0.15">
      <c r="A13" s="154"/>
      <c r="B13" s="159"/>
      <c r="C13" s="175"/>
      <c r="D13" s="176">
        <v>44980</v>
      </c>
      <c r="E13" s="177"/>
      <c r="F13" s="178">
        <v>58457</v>
      </c>
      <c r="G13" s="179"/>
      <c r="H13" s="165"/>
    </row>
    <row r="14" spans="1:8" x14ac:dyDescent="0.15">
      <c r="A14" s="166"/>
      <c r="B14" s="167"/>
      <c r="C14" s="168"/>
      <c r="D14" s="169">
        <v>31959</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5.91</v>
      </c>
      <c r="C19" s="180">
        <f>ROUND(VALUE(SUBSTITUTE(実質収支比率等に係る経年分析!G$48,"▲","-")),2)</f>
        <v>5</v>
      </c>
      <c r="D19" s="180">
        <f>ROUND(VALUE(SUBSTITUTE(実質収支比率等に係る経年分析!H$48,"▲","-")),2)</f>
        <v>6.51</v>
      </c>
      <c r="E19" s="180">
        <f>ROUND(VALUE(SUBSTITUTE(実質収支比率等に係る経年分析!I$48,"▲","-")),2)</f>
        <v>8.4600000000000009</v>
      </c>
      <c r="F19" s="180">
        <f>ROUND(VALUE(SUBSTITUTE(実質収支比率等に係る経年分析!J$48,"▲","-")),2)</f>
        <v>7.64</v>
      </c>
    </row>
    <row r="20" spans="1:11" x14ac:dyDescent="0.15">
      <c r="A20" s="180" t="s">
        <v>55</v>
      </c>
      <c r="B20" s="180">
        <f>ROUND(VALUE(SUBSTITUTE(実質収支比率等に係る経年分析!F$47,"▲","-")),2)</f>
        <v>35.47</v>
      </c>
      <c r="C20" s="180">
        <f>ROUND(VALUE(SUBSTITUTE(実質収支比率等に係る経年分析!G$47,"▲","-")),2)</f>
        <v>34.78</v>
      </c>
      <c r="D20" s="180">
        <f>ROUND(VALUE(SUBSTITUTE(実質収支比率等に係る経年分析!H$47,"▲","-")),2)</f>
        <v>30.3</v>
      </c>
      <c r="E20" s="180">
        <f>ROUND(VALUE(SUBSTITUTE(実質収支比率等に係る経年分析!I$47,"▲","-")),2)</f>
        <v>31.31</v>
      </c>
      <c r="F20" s="180">
        <f>ROUND(VALUE(SUBSTITUTE(実質収支比率等に係る経年分析!J$47,"▲","-")),2)</f>
        <v>32.78</v>
      </c>
    </row>
    <row r="21" spans="1:11" x14ac:dyDescent="0.15">
      <c r="A21" s="180" t="s">
        <v>56</v>
      </c>
      <c r="B21" s="180">
        <f>IF(ISNUMBER(VALUE(SUBSTITUTE(実質収支比率等に係る経年分析!F$49,"▲","-"))),ROUND(VALUE(SUBSTITUTE(実質収支比率等に係る経年分析!F$49,"▲","-")),2),NA())</f>
        <v>-1.1599999999999999</v>
      </c>
      <c r="C21" s="180">
        <f>IF(ISNUMBER(VALUE(SUBSTITUTE(実質収支比率等に係る経年分析!G$49,"▲","-"))),ROUND(VALUE(SUBSTITUTE(実質収支比率等に係る経年分析!G$49,"▲","-")),2),NA())</f>
        <v>-1.7</v>
      </c>
      <c r="D21" s="180">
        <f>IF(ISNUMBER(VALUE(SUBSTITUTE(実質収支比率等に係る経年分析!H$49,"▲","-"))),ROUND(VALUE(SUBSTITUTE(実質収支比率等に係る経年分析!H$49,"▲","-")),2),NA())</f>
        <v>-3.06</v>
      </c>
      <c r="E21" s="180">
        <f>IF(ISNUMBER(VALUE(SUBSTITUTE(実質収支比率等に係る経年分析!I$49,"▲","-"))),ROUND(VALUE(SUBSTITUTE(実質収支比率等に係る経年分析!I$49,"▲","-")),2),NA())</f>
        <v>3.44</v>
      </c>
      <c r="F21" s="180">
        <f>IF(ISNUMBER(VALUE(SUBSTITUTE(実質収支比率等に係る経年分析!J$49,"▲","-"))),ROUND(VALUE(SUBSTITUTE(実質収支比率等に係る経年分析!J$49,"▲","-")),2),NA())</f>
        <v>1.76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0.14000000000000001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0.14000000000000001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0.18</v>
      </c>
    </row>
    <row r="31" spans="1:11" x14ac:dyDescent="0.15">
      <c r="A31" s="181" t="str">
        <f>IF(連結実質赤字比率に係る赤字・黒字の構成分析!C$39="",NA(),連結実質赤字比率に係る赤字・黒字の構成分析!C$39)</f>
        <v>自家用工業用水道事業特別会計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介護保険特別会計（保険事業勘定）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0.55000000000000004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1.05</v>
      </c>
    </row>
    <row r="33" spans="1:16" x14ac:dyDescent="0.15">
      <c r="A33" s="181" t="str">
        <f>IF(連結実質赤字比率に係る赤字・黒字の構成分析!C$37="",NA(),連結実質赤字比率に係る赤字・黒字の構成分析!C$37)</f>
        <v>国民健康保険事業特別会計（事業勘定）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4.7300000000000004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2.0299999999999998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10.220000000000001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3905</v>
      </c>
      <c r="E42" s="182"/>
      <c r="F42" s="182"/>
      <c r="G42" s="182">
        <f>'実質公債費比率（分子）の構造'!L$52</f>
        <v>3899</v>
      </c>
      <c r="H42" s="182"/>
      <c r="I42" s="182"/>
      <c r="J42" s="182">
        <f>'実質公債費比率（分子）の構造'!M$52</f>
        <v>4043</v>
      </c>
      <c r="K42" s="182"/>
      <c r="L42" s="182"/>
      <c r="M42" s="182">
        <f>'実質公債費比率（分子）の構造'!N$52</f>
        <v>4057</v>
      </c>
      <c r="N42" s="182"/>
      <c r="O42" s="182"/>
      <c r="P42" s="182">
        <f>'実質公債費比率（分子）の構造'!O$52</f>
        <v>4035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94</v>
      </c>
      <c r="C44" s="182"/>
      <c r="D44" s="182"/>
      <c r="E44" s="182">
        <f>'実質公債費比率（分子）の構造'!L$50</f>
        <v>94</v>
      </c>
      <c r="F44" s="182"/>
      <c r="G44" s="182"/>
      <c r="H44" s="182">
        <f>'実質公債費比率（分子）の構造'!M$50</f>
        <v>95</v>
      </c>
      <c r="I44" s="182"/>
      <c r="J44" s="182"/>
      <c r="K44" s="182">
        <f>'実質公債費比率（分子）の構造'!N$50</f>
        <v>95</v>
      </c>
      <c r="L44" s="182"/>
      <c r="M44" s="182"/>
      <c r="N44" s="182" t="str">
        <f>'実質公債費比率（分子）の構造'!O$50</f>
        <v>-</v>
      </c>
      <c r="O44" s="182"/>
      <c r="P44" s="182"/>
    </row>
    <row r="45" spans="1:16" x14ac:dyDescent="0.15">
      <c r="A45" s="182" t="s">
        <v>66</v>
      </c>
      <c r="B45" s="182">
        <f>'実質公債費比率（分子）の構造'!K$49</f>
        <v>89</v>
      </c>
      <c r="C45" s="182"/>
      <c r="D45" s="182"/>
      <c r="E45" s="182">
        <f>'実質公債費比率（分子）の構造'!L$49</f>
        <v>91</v>
      </c>
      <c r="F45" s="182"/>
      <c r="G45" s="182"/>
      <c r="H45" s="182">
        <f>'実質公債費比率（分子）の構造'!M$49</f>
        <v>59</v>
      </c>
      <c r="I45" s="182"/>
      <c r="J45" s="182"/>
      <c r="K45" s="182">
        <f>'実質公債費比率（分子）の構造'!N$49</f>
        <v>132</v>
      </c>
      <c r="L45" s="182"/>
      <c r="M45" s="182"/>
      <c r="N45" s="182">
        <f>'実質公債費比率（分子）の構造'!O$49</f>
        <v>175</v>
      </c>
      <c r="O45" s="182"/>
      <c r="P45" s="182"/>
    </row>
    <row r="46" spans="1:16" x14ac:dyDescent="0.15">
      <c r="A46" s="182" t="s">
        <v>67</v>
      </c>
      <c r="B46" s="182">
        <f>'実質公債費比率（分子）の構造'!K$48</f>
        <v>1744</v>
      </c>
      <c r="C46" s="182"/>
      <c r="D46" s="182"/>
      <c r="E46" s="182">
        <f>'実質公債費比率（分子）の構造'!L$48</f>
        <v>1705</v>
      </c>
      <c r="F46" s="182"/>
      <c r="G46" s="182"/>
      <c r="H46" s="182">
        <f>'実質公債費比率（分子）の構造'!M$48</f>
        <v>1654</v>
      </c>
      <c r="I46" s="182"/>
      <c r="J46" s="182"/>
      <c r="K46" s="182">
        <f>'実質公債費比率（分子）の構造'!N$48</f>
        <v>1659</v>
      </c>
      <c r="L46" s="182"/>
      <c r="M46" s="182"/>
      <c r="N46" s="182">
        <f>'実質公債費比率（分子）の構造'!O$48</f>
        <v>1596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2021</v>
      </c>
      <c r="C49" s="182"/>
      <c r="D49" s="182"/>
      <c r="E49" s="182">
        <f>'実質公債費比率（分子）の構造'!L$45</f>
        <v>2144</v>
      </c>
      <c r="F49" s="182"/>
      <c r="G49" s="182"/>
      <c r="H49" s="182">
        <f>'実質公債費比率（分子）の構造'!M$45</f>
        <v>2291</v>
      </c>
      <c r="I49" s="182"/>
      <c r="J49" s="182"/>
      <c r="K49" s="182">
        <f>'実質公債費比率（分子）の構造'!N$45</f>
        <v>2355</v>
      </c>
      <c r="L49" s="182"/>
      <c r="M49" s="182"/>
      <c r="N49" s="182">
        <f>'実質公債費比率（分子）の構造'!O$45</f>
        <v>2356</v>
      </c>
      <c r="O49" s="182"/>
      <c r="P49" s="182"/>
    </row>
    <row r="50" spans="1:16" x14ac:dyDescent="0.15">
      <c r="A50" s="182" t="s">
        <v>71</v>
      </c>
      <c r="B50" s="182" t="e">
        <f>NA()</f>
        <v>#N/A</v>
      </c>
      <c r="C50" s="182">
        <f>IF(ISNUMBER('実質公債費比率（分子）の構造'!K$53),'実質公債費比率（分子）の構造'!K$53,NA())</f>
        <v>43</v>
      </c>
      <c r="D50" s="182" t="e">
        <f>NA()</f>
        <v>#N/A</v>
      </c>
      <c r="E50" s="182" t="e">
        <f>NA()</f>
        <v>#N/A</v>
      </c>
      <c r="F50" s="182">
        <f>IF(ISNUMBER('実質公債費比率（分子）の構造'!L$53),'実質公債費比率（分子）の構造'!L$53,NA())</f>
        <v>135</v>
      </c>
      <c r="G50" s="182" t="e">
        <f>NA()</f>
        <v>#N/A</v>
      </c>
      <c r="H50" s="182" t="e">
        <f>NA()</f>
        <v>#N/A</v>
      </c>
      <c r="I50" s="182">
        <f>IF(ISNUMBER('実質公債費比率（分子）の構造'!M$53),'実質公債費比率（分子）の構造'!M$53,NA())</f>
        <v>56</v>
      </c>
      <c r="J50" s="182" t="e">
        <f>NA()</f>
        <v>#N/A</v>
      </c>
      <c r="K50" s="182" t="e">
        <f>NA()</f>
        <v>#N/A</v>
      </c>
      <c r="L50" s="182">
        <f>IF(ISNUMBER('実質公債費比率（分子）の構造'!N$53),'実質公債費比率（分子）の構造'!N$53,NA())</f>
        <v>184</v>
      </c>
      <c r="M50" s="182" t="e">
        <f>NA()</f>
        <v>#N/A</v>
      </c>
      <c r="N50" s="182" t="e">
        <f>NA()</f>
        <v>#N/A</v>
      </c>
      <c r="O50" s="182">
        <f>IF(ISNUMBER('実質公債費比率（分子）の構造'!O$53),'実質公債費比率（分子）の構造'!O$53,NA())</f>
        <v>92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31455</v>
      </c>
      <c r="E56" s="181"/>
      <c r="F56" s="181"/>
      <c r="G56" s="181">
        <f>'将来負担比率（分子）の構造'!J$52</f>
        <v>33805</v>
      </c>
      <c r="H56" s="181"/>
      <c r="I56" s="181"/>
      <c r="J56" s="181">
        <f>'将来負担比率（分子）の構造'!K$52</f>
        <v>33331</v>
      </c>
      <c r="K56" s="181"/>
      <c r="L56" s="181"/>
      <c r="M56" s="181">
        <f>'将来負担比率（分子）の構造'!L$52</f>
        <v>32084</v>
      </c>
      <c r="N56" s="181"/>
      <c r="O56" s="181"/>
      <c r="P56" s="181">
        <f>'将来負担比率（分子）の構造'!M$52</f>
        <v>32899</v>
      </c>
    </row>
    <row r="57" spans="1:16" x14ac:dyDescent="0.15">
      <c r="A57" s="181" t="s">
        <v>42</v>
      </c>
      <c r="B57" s="181"/>
      <c r="C57" s="181"/>
      <c r="D57" s="181">
        <f>'将来負担比率（分子）の構造'!I$51</f>
        <v>9696</v>
      </c>
      <c r="E57" s="181"/>
      <c r="F57" s="181"/>
      <c r="G57" s="181">
        <f>'将来負担比率（分子）の構造'!J$51</f>
        <v>9475</v>
      </c>
      <c r="H57" s="181"/>
      <c r="I57" s="181"/>
      <c r="J57" s="181">
        <f>'将来負担比率（分子）の構造'!K$51</f>
        <v>9428</v>
      </c>
      <c r="K57" s="181"/>
      <c r="L57" s="181"/>
      <c r="M57" s="181">
        <f>'将来負担比率（分子）の構造'!L$51</f>
        <v>9090</v>
      </c>
      <c r="N57" s="181"/>
      <c r="O57" s="181"/>
      <c r="P57" s="181">
        <f>'将来負担比率（分子）の構造'!M$51</f>
        <v>8856</v>
      </c>
    </row>
    <row r="58" spans="1:16" x14ac:dyDescent="0.15">
      <c r="A58" s="181" t="s">
        <v>41</v>
      </c>
      <c r="B58" s="181"/>
      <c r="C58" s="181"/>
      <c r="D58" s="181">
        <f>'将来負担比率（分子）の構造'!I$50</f>
        <v>14956</v>
      </c>
      <c r="E58" s="181"/>
      <c r="F58" s="181"/>
      <c r="G58" s="181">
        <f>'将来負担比率（分子）の構造'!J$50</f>
        <v>15637</v>
      </c>
      <c r="H58" s="181"/>
      <c r="I58" s="181"/>
      <c r="J58" s="181">
        <f>'将来負担比率（分子）の構造'!K$50</f>
        <v>15208</v>
      </c>
      <c r="K58" s="181"/>
      <c r="L58" s="181"/>
      <c r="M58" s="181">
        <f>'将来負担比率（分子）の構造'!L$50</f>
        <v>15298</v>
      </c>
      <c r="N58" s="181"/>
      <c r="O58" s="181"/>
      <c r="P58" s="181">
        <f>'将来負担比率（分子）の構造'!M$50</f>
        <v>16220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325</v>
      </c>
      <c r="C63" s="181"/>
      <c r="D63" s="181"/>
      <c r="E63" s="181">
        <f>'将来負担比率（分子）の構造'!J$44</f>
        <v>406</v>
      </c>
      <c r="F63" s="181"/>
      <c r="G63" s="181"/>
      <c r="H63" s="181">
        <f>'将来負担比率（分子）の構造'!K$44</f>
        <v>1288</v>
      </c>
      <c r="I63" s="181"/>
      <c r="J63" s="181"/>
      <c r="K63" s="181">
        <f>'将来負担比率（分子）の構造'!L$44</f>
        <v>1419</v>
      </c>
      <c r="L63" s="181"/>
      <c r="M63" s="181"/>
      <c r="N63" s="181">
        <f>'将来負担比率（分子）の構造'!M$44</f>
        <v>1520</v>
      </c>
      <c r="O63" s="181"/>
      <c r="P63" s="181"/>
    </row>
    <row r="64" spans="1:16" x14ac:dyDescent="0.15">
      <c r="A64" s="181" t="s">
        <v>33</v>
      </c>
      <c r="B64" s="181">
        <f>'将来負担比率（分子）の構造'!I$43</f>
        <v>14281</v>
      </c>
      <c r="C64" s="181"/>
      <c r="D64" s="181"/>
      <c r="E64" s="181">
        <f>'将来負担比率（分子）の構造'!J$43</f>
        <v>13446</v>
      </c>
      <c r="F64" s="181"/>
      <c r="G64" s="181"/>
      <c r="H64" s="181">
        <f>'将来負担比率（分子）の構造'!K$43</f>
        <v>12418</v>
      </c>
      <c r="I64" s="181"/>
      <c r="J64" s="181"/>
      <c r="K64" s="181">
        <f>'将来負担比率（分子）の構造'!L$43</f>
        <v>11417</v>
      </c>
      <c r="L64" s="181"/>
      <c r="M64" s="181"/>
      <c r="N64" s="181">
        <f>'将来負担比率（分子）の構造'!M$43</f>
        <v>10519</v>
      </c>
      <c r="O64" s="181"/>
      <c r="P64" s="181"/>
    </row>
    <row r="65" spans="1:16" x14ac:dyDescent="0.15">
      <c r="A65" s="181" t="s">
        <v>32</v>
      </c>
      <c r="B65" s="181">
        <f>'将来負担比率（分子）の構造'!I$42</f>
        <v>775</v>
      </c>
      <c r="C65" s="181"/>
      <c r="D65" s="181"/>
      <c r="E65" s="181">
        <f>'将来負担比率（分子）の構造'!J$42</f>
        <v>660</v>
      </c>
      <c r="F65" s="181"/>
      <c r="G65" s="181"/>
      <c r="H65" s="181">
        <f>'将来負担比率（分子）の構造'!K$42</f>
        <v>609</v>
      </c>
      <c r="I65" s="181"/>
      <c r="J65" s="181"/>
      <c r="K65" s="181">
        <f>'将来負担比率（分子）の構造'!L$42</f>
        <v>511</v>
      </c>
      <c r="L65" s="181"/>
      <c r="M65" s="181"/>
      <c r="N65" s="181">
        <f>'将来負担比率（分子）の構造'!M$42</f>
        <v>546</v>
      </c>
      <c r="O65" s="181"/>
      <c r="P65" s="181"/>
    </row>
    <row r="66" spans="1:16" x14ac:dyDescent="0.15">
      <c r="A66" s="181" t="s">
        <v>31</v>
      </c>
      <c r="B66" s="181">
        <f>'将来負担比率（分子）の構造'!I$41</f>
        <v>18527</v>
      </c>
      <c r="C66" s="181"/>
      <c r="D66" s="181"/>
      <c r="E66" s="181">
        <f>'将来負担比率（分子）の構造'!J$41</f>
        <v>21319</v>
      </c>
      <c r="F66" s="181"/>
      <c r="G66" s="181"/>
      <c r="H66" s="181">
        <f>'将来負担比率（分子）の構造'!K$41</f>
        <v>21826</v>
      </c>
      <c r="I66" s="181"/>
      <c r="J66" s="181"/>
      <c r="K66" s="181">
        <f>'将来負担比率（分子）の構造'!L$41</f>
        <v>22149</v>
      </c>
      <c r="L66" s="181"/>
      <c r="M66" s="181"/>
      <c r="N66" s="181">
        <f>'将来負担比率（分子）の構造'!M$41</f>
        <v>23051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5764</v>
      </c>
      <c r="C72" s="185">
        <f>基金残高に係る経年分析!G55</f>
        <v>6034</v>
      </c>
      <c r="D72" s="185">
        <f>基金残高に係る経年分析!H55</f>
        <v>6498</v>
      </c>
    </row>
    <row r="73" spans="1:16" x14ac:dyDescent="0.15">
      <c r="A73" s="184" t="s">
        <v>78</v>
      </c>
      <c r="B73" s="185">
        <f>基金残高に係る経年分析!F56</f>
        <v>216</v>
      </c>
      <c r="C73" s="185">
        <f>基金残高に係る経年分析!G56</f>
        <v>217</v>
      </c>
      <c r="D73" s="185">
        <f>基金残高に係る経年分析!H56</f>
        <v>218</v>
      </c>
    </row>
    <row r="74" spans="1:16" x14ac:dyDescent="0.15">
      <c r="A74" s="184" t="s">
        <v>79</v>
      </c>
      <c r="B74" s="185">
        <f>基金残高に係る経年分析!F57</f>
        <v>6587</v>
      </c>
      <c r="C74" s="185">
        <f>基金残高に係る経年分析!G57</f>
        <v>6527</v>
      </c>
      <c r="D74" s="185">
        <f>基金残高に係る経年分析!H57</f>
        <v>6981</v>
      </c>
    </row>
  </sheetData>
  <sheetProtection algorithmName="SHA-512" hashValue="Wl/aAQIsqZw7Dq+9b+x5ez0WspuZJc1of6KjtgVJtbrIFC7AUo2ijzKWChGJD73+FnY2XlLBSCzFbyVBF6LuLQ==" saltValue="Ar93L8ztDRX35skAjUCWA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14979168</v>
      </c>
      <c r="S5" s="675"/>
      <c r="T5" s="675"/>
      <c r="U5" s="675"/>
      <c r="V5" s="675"/>
      <c r="W5" s="675"/>
      <c r="X5" s="675"/>
      <c r="Y5" s="676"/>
      <c r="Z5" s="677">
        <v>31.6</v>
      </c>
      <c r="AA5" s="677"/>
      <c r="AB5" s="677"/>
      <c r="AC5" s="677"/>
      <c r="AD5" s="678">
        <v>13805866</v>
      </c>
      <c r="AE5" s="678"/>
      <c r="AF5" s="678"/>
      <c r="AG5" s="678"/>
      <c r="AH5" s="678"/>
      <c r="AI5" s="678"/>
      <c r="AJ5" s="678"/>
      <c r="AK5" s="678"/>
      <c r="AL5" s="679">
        <v>74.099999999999994</v>
      </c>
      <c r="AM5" s="680"/>
      <c r="AN5" s="680"/>
      <c r="AO5" s="681"/>
      <c r="AP5" s="671" t="s">
        <v>225</v>
      </c>
      <c r="AQ5" s="672"/>
      <c r="AR5" s="672"/>
      <c r="AS5" s="672"/>
      <c r="AT5" s="672"/>
      <c r="AU5" s="672"/>
      <c r="AV5" s="672"/>
      <c r="AW5" s="672"/>
      <c r="AX5" s="672"/>
      <c r="AY5" s="672"/>
      <c r="AZ5" s="672"/>
      <c r="BA5" s="672"/>
      <c r="BB5" s="672"/>
      <c r="BC5" s="672"/>
      <c r="BD5" s="672"/>
      <c r="BE5" s="672"/>
      <c r="BF5" s="673"/>
      <c r="BG5" s="685">
        <v>13805867</v>
      </c>
      <c r="BH5" s="686"/>
      <c r="BI5" s="686"/>
      <c r="BJ5" s="686"/>
      <c r="BK5" s="686"/>
      <c r="BL5" s="686"/>
      <c r="BM5" s="686"/>
      <c r="BN5" s="687"/>
      <c r="BO5" s="688">
        <v>92.2</v>
      </c>
      <c r="BP5" s="688"/>
      <c r="BQ5" s="688"/>
      <c r="BR5" s="688"/>
      <c r="BS5" s="689" t="s">
        <v>128</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301815</v>
      </c>
      <c r="S6" s="686"/>
      <c r="T6" s="686"/>
      <c r="U6" s="686"/>
      <c r="V6" s="686"/>
      <c r="W6" s="686"/>
      <c r="X6" s="686"/>
      <c r="Y6" s="687"/>
      <c r="Z6" s="688">
        <v>0.6</v>
      </c>
      <c r="AA6" s="688"/>
      <c r="AB6" s="688"/>
      <c r="AC6" s="688"/>
      <c r="AD6" s="689">
        <v>301815</v>
      </c>
      <c r="AE6" s="689"/>
      <c r="AF6" s="689"/>
      <c r="AG6" s="689"/>
      <c r="AH6" s="689"/>
      <c r="AI6" s="689"/>
      <c r="AJ6" s="689"/>
      <c r="AK6" s="689"/>
      <c r="AL6" s="690">
        <v>1.6</v>
      </c>
      <c r="AM6" s="691"/>
      <c r="AN6" s="691"/>
      <c r="AO6" s="692"/>
      <c r="AP6" s="682" t="s">
        <v>230</v>
      </c>
      <c r="AQ6" s="683"/>
      <c r="AR6" s="683"/>
      <c r="AS6" s="683"/>
      <c r="AT6" s="683"/>
      <c r="AU6" s="683"/>
      <c r="AV6" s="683"/>
      <c r="AW6" s="683"/>
      <c r="AX6" s="683"/>
      <c r="AY6" s="683"/>
      <c r="AZ6" s="683"/>
      <c r="BA6" s="683"/>
      <c r="BB6" s="683"/>
      <c r="BC6" s="683"/>
      <c r="BD6" s="683"/>
      <c r="BE6" s="683"/>
      <c r="BF6" s="684"/>
      <c r="BG6" s="685">
        <v>13805867</v>
      </c>
      <c r="BH6" s="686"/>
      <c r="BI6" s="686"/>
      <c r="BJ6" s="686"/>
      <c r="BK6" s="686"/>
      <c r="BL6" s="686"/>
      <c r="BM6" s="686"/>
      <c r="BN6" s="687"/>
      <c r="BO6" s="688">
        <v>92.2</v>
      </c>
      <c r="BP6" s="688"/>
      <c r="BQ6" s="688"/>
      <c r="BR6" s="688"/>
      <c r="BS6" s="689" t="s">
        <v>128</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249148</v>
      </c>
      <c r="CS6" s="686"/>
      <c r="CT6" s="686"/>
      <c r="CU6" s="686"/>
      <c r="CV6" s="686"/>
      <c r="CW6" s="686"/>
      <c r="CX6" s="686"/>
      <c r="CY6" s="687"/>
      <c r="CZ6" s="679">
        <v>0.5</v>
      </c>
      <c r="DA6" s="680"/>
      <c r="DB6" s="680"/>
      <c r="DC6" s="699"/>
      <c r="DD6" s="694" t="s">
        <v>232</v>
      </c>
      <c r="DE6" s="686"/>
      <c r="DF6" s="686"/>
      <c r="DG6" s="686"/>
      <c r="DH6" s="686"/>
      <c r="DI6" s="686"/>
      <c r="DJ6" s="686"/>
      <c r="DK6" s="686"/>
      <c r="DL6" s="686"/>
      <c r="DM6" s="686"/>
      <c r="DN6" s="686"/>
      <c r="DO6" s="686"/>
      <c r="DP6" s="687"/>
      <c r="DQ6" s="694">
        <v>249148</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15832</v>
      </c>
      <c r="S7" s="686"/>
      <c r="T7" s="686"/>
      <c r="U7" s="686"/>
      <c r="V7" s="686"/>
      <c r="W7" s="686"/>
      <c r="X7" s="686"/>
      <c r="Y7" s="687"/>
      <c r="Z7" s="688">
        <v>0</v>
      </c>
      <c r="AA7" s="688"/>
      <c r="AB7" s="688"/>
      <c r="AC7" s="688"/>
      <c r="AD7" s="689">
        <v>15832</v>
      </c>
      <c r="AE7" s="689"/>
      <c r="AF7" s="689"/>
      <c r="AG7" s="689"/>
      <c r="AH7" s="689"/>
      <c r="AI7" s="689"/>
      <c r="AJ7" s="689"/>
      <c r="AK7" s="689"/>
      <c r="AL7" s="690">
        <v>0.1</v>
      </c>
      <c r="AM7" s="691"/>
      <c r="AN7" s="691"/>
      <c r="AO7" s="692"/>
      <c r="AP7" s="682" t="s">
        <v>234</v>
      </c>
      <c r="AQ7" s="683"/>
      <c r="AR7" s="683"/>
      <c r="AS7" s="683"/>
      <c r="AT7" s="683"/>
      <c r="AU7" s="683"/>
      <c r="AV7" s="683"/>
      <c r="AW7" s="683"/>
      <c r="AX7" s="683"/>
      <c r="AY7" s="683"/>
      <c r="AZ7" s="683"/>
      <c r="BA7" s="683"/>
      <c r="BB7" s="683"/>
      <c r="BC7" s="683"/>
      <c r="BD7" s="683"/>
      <c r="BE7" s="683"/>
      <c r="BF7" s="684"/>
      <c r="BG7" s="685">
        <v>6368883</v>
      </c>
      <c r="BH7" s="686"/>
      <c r="BI7" s="686"/>
      <c r="BJ7" s="686"/>
      <c r="BK7" s="686"/>
      <c r="BL7" s="686"/>
      <c r="BM7" s="686"/>
      <c r="BN7" s="687"/>
      <c r="BO7" s="688">
        <v>42.5</v>
      </c>
      <c r="BP7" s="688"/>
      <c r="BQ7" s="688"/>
      <c r="BR7" s="688"/>
      <c r="BS7" s="689" t="s">
        <v>128</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14775531</v>
      </c>
      <c r="CS7" s="686"/>
      <c r="CT7" s="686"/>
      <c r="CU7" s="686"/>
      <c r="CV7" s="686"/>
      <c r="CW7" s="686"/>
      <c r="CX7" s="686"/>
      <c r="CY7" s="687"/>
      <c r="CZ7" s="688">
        <v>32.6</v>
      </c>
      <c r="DA7" s="688"/>
      <c r="DB7" s="688"/>
      <c r="DC7" s="688"/>
      <c r="DD7" s="694">
        <v>215769</v>
      </c>
      <c r="DE7" s="686"/>
      <c r="DF7" s="686"/>
      <c r="DG7" s="686"/>
      <c r="DH7" s="686"/>
      <c r="DI7" s="686"/>
      <c r="DJ7" s="686"/>
      <c r="DK7" s="686"/>
      <c r="DL7" s="686"/>
      <c r="DM7" s="686"/>
      <c r="DN7" s="686"/>
      <c r="DO7" s="686"/>
      <c r="DP7" s="687"/>
      <c r="DQ7" s="694">
        <v>3380061</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59695</v>
      </c>
      <c r="S8" s="686"/>
      <c r="T8" s="686"/>
      <c r="U8" s="686"/>
      <c r="V8" s="686"/>
      <c r="W8" s="686"/>
      <c r="X8" s="686"/>
      <c r="Y8" s="687"/>
      <c r="Z8" s="688">
        <v>0.1</v>
      </c>
      <c r="AA8" s="688"/>
      <c r="AB8" s="688"/>
      <c r="AC8" s="688"/>
      <c r="AD8" s="689">
        <v>59695</v>
      </c>
      <c r="AE8" s="689"/>
      <c r="AF8" s="689"/>
      <c r="AG8" s="689"/>
      <c r="AH8" s="689"/>
      <c r="AI8" s="689"/>
      <c r="AJ8" s="689"/>
      <c r="AK8" s="689"/>
      <c r="AL8" s="690">
        <v>0.3</v>
      </c>
      <c r="AM8" s="691"/>
      <c r="AN8" s="691"/>
      <c r="AO8" s="692"/>
      <c r="AP8" s="682" t="s">
        <v>237</v>
      </c>
      <c r="AQ8" s="683"/>
      <c r="AR8" s="683"/>
      <c r="AS8" s="683"/>
      <c r="AT8" s="683"/>
      <c r="AU8" s="683"/>
      <c r="AV8" s="683"/>
      <c r="AW8" s="683"/>
      <c r="AX8" s="683"/>
      <c r="AY8" s="683"/>
      <c r="AZ8" s="683"/>
      <c r="BA8" s="683"/>
      <c r="BB8" s="683"/>
      <c r="BC8" s="683"/>
      <c r="BD8" s="683"/>
      <c r="BE8" s="683"/>
      <c r="BF8" s="684"/>
      <c r="BG8" s="685">
        <v>192351</v>
      </c>
      <c r="BH8" s="686"/>
      <c r="BI8" s="686"/>
      <c r="BJ8" s="686"/>
      <c r="BK8" s="686"/>
      <c r="BL8" s="686"/>
      <c r="BM8" s="686"/>
      <c r="BN8" s="687"/>
      <c r="BO8" s="688">
        <v>1.3</v>
      </c>
      <c r="BP8" s="688"/>
      <c r="BQ8" s="688"/>
      <c r="BR8" s="688"/>
      <c r="BS8" s="694" t="s">
        <v>128</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11377364</v>
      </c>
      <c r="CS8" s="686"/>
      <c r="CT8" s="686"/>
      <c r="CU8" s="686"/>
      <c r="CV8" s="686"/>
      <c r="CW8" s="686"/>
      <c r="CX8" s="686"/>
      <c r="CY8" s="687"/>
      <c r="CZ8" s="688">
        <v>25.1</v>
      </c>
      <c r="DA8" s="688"/>
      <c r="DB8" s="688"/>
      <c r="DC8" s="688"/>
      <c r="DD8" s="694">
        <v>139765</v>
      </c>
      <c r="DE8" s="686"/>
      <c r="DF8" s="686"/>
      <c r="DG8" s="686"/>
      <c r="DH8" s="686"/>
      <c r="DI8" s="686"/>
      <c r="DJ8" s="686"/>
      <c r="DK8" s="686"/>
      <c r="DL8" s="686"/>
      <c r="DM8" s="686"/>
      <c r="DN8" s="686"/>
      <c r="DO8" s="686"/>
      <c r="DP8" s="687"/>
      <c r="DQ8" s="694">
        <v>5861392</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69808</v>
      </c>
      <c r="S9" s="686"/>
      <c r="T9" s="686"/>
      <c r="U9" s="686"/>
      <c r="V9" s="686"/>
      <c r="W9" s="686"/>
      <c r="X9" s="686"/>
      <c r="Y9" s="687"/>
      <c r="Z9" s="688">
        <v>0.1</v>
      </c>
      <c r="AA9" s="688"/>
      <c r="AB9" s="688"/>
      <c r="AC9" s="688"/>
      <c r="AD9" s="689">
        <v>69808</v>
      </c>
      <c r="AE9" s="689"/>
      <c r="AF9" s="689"/>
      <c r="AG9" s="689"/>
      <c r="AH9" s="689"/>
      <c r="AI9" s="689"/>
      <c r="AJ9" s="689"/>
      <c r="AK9" s="689"/>
      <c r="AL9" s="690">
        <v>0.4</v>
      </c>
      <c r="AM9" s="691"/>
      <c r="AN9" s="691"/>
      <c r="AO9" s="692"/>
      <c r="AP9" s="682" t="s">
        <v>240</v>
      </c>
      <c r="AQ9" s="683"/>
      <c r="AR9" s="683"/>
      <c r="AS9" s="683"/>
      <c r="AT9" s="683"/>
      <c r="AU9" s="683"/>
      <c r="AV9" s="683"/>
      <c r="AW9" s="683"/>
      <c r="AX9" s="683"/>
      <c r="AY9" s="683"/>
      <c r="AZ9" s="683"/>
      <c r="BA9" s="683"/>
      <c r="BB9" s="683"/>
      <c r="BC9" s="683"/>
      <c r="BD9" s="683"/>
      <c r="BE9" s="683"/>
      <c r="BF9" s="684"/>
      <c r="BG9" s="685">
        <v>5467551</v>
      </c>
      <c r="BH9" s="686"/>
      <c r="BI9" s="686"/>
      <c r="BJ9" s="686"/>
      <c r="BK9" s="686"/>
      <c r="BL9" s="686"/>
      <c r="BM9" s="686"/>
      <c r="BN9" s="687"/>
      <c r="BO9" s="688">
        <v>36.5</v>
      </c>
      <c r="BP9" s="688"/>
      <c r="BQ9" s="688"/>
      <c r="BR9" s="688"/>
      <c r="BS9" s="694" t="s">
        <v>128</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2231212</v>
      </c>
      <c r="CS9" s="686"/>
      <c r="CT9" s="686"/>
      <c r="CU9" s="686"/>
      <c r="CV9" s="686"/>
      <c r="CW9" s="686"/>
      <c r="CX9" s="686"/>
      <c r="CY9" s="687"/>
      <c r="CZ9" s="688">
        <v>4.9000000000000004</v>
      </c>
      <c r="DA9" s="688"/>
      <c r="DB9" s="688"/>
      <c r="DC9" s="688"/>
      <c r="DD9" s="694">
        <v>55148</v>
      </c>
      <c r="DE9" s="686"/>
      <c r="DF9" s="686"/>
      <c r="DG9" s="686"/>
      <c r="DH9" s="686"/>
      <c r="DI9" s="686"/>
      <c r="DJ9" s="686"/>
      <c r="DK9" s="686"/>
      <c r="DL9" s="686"/>
      <c r="DM9" s="686"/>
      <c r="DN9" s="686"/>
      <c r="DO9" s="686"/>
      <c r="DP9" s="687"/>
      <c r="DQ9" s="694">
        <v>2030744</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232</v>
      </c>
      <c r="S10" s="686"/>
      <c r="T10" s="686"/>
      <c r="U10" s="686"/>
      <c r="V10" s="686"/>
      <c r="W10" s="686"/>
      <c r="X10" s="686"/>
      <c r="Y10" s="687"/>
      <c r="Z10" s="688" t="s">
        <v>232</v>
      </c>
      <c r="AA10" s="688"/>
      <c r="AB10" s="688"/>
      <c r="AC10" s="688"/>
      <c r="AD10" s="689" t="s">
        <v>128</v>
      </c>
      <c r="AE10" s="689"/>
      <c r="AF10" s="689"/>
      <c r="AG10" s="689"/>
      <c r="AH10" s="689"/>
      <c r="AI10" s="689"/>
      <c r="AJ10" s="689"/>
      <c r="AK10" s="689"/>
      <c r="AL10" s="690" t="s">
        <v>128</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253083</v>
      </c>
      <c r="BH10" s="686"/>
      <c r="BI10" s="686"/>
      <c r="BJ10" s="686"/>
      <c r="BK10" s="686"/>
      <c r="BL10" s="686"/>
      <c r="BM10" s="686"/>
      <c r="BN10" s="687"/>
      <c r="BO10" s="688">
        <v>1.7</v>
      </c>
      <c r="BP10" s="688"/>
      <c r="BQ10" s="688"/>
      <c r="BR10" s="688"/>
      <c r="BS10" s="694" t="s">
        <v>128</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17339</v>
      </c>
      <c r="CS10" s="686"/>
      <c r="CT10" s="686"/>
      <c r="CU10" s="686"/>
      <c r="CV10" s="686"/>
      <c r="CW10" s="686"/>
      <c r="CX10" s="686"/>
      <c r="CY10" s="687"/>
      <c r="CZ10" s="688">
        <v>0</v>
      </c>
      <c r="DA10" s="688"/>
      <c r="DB10" s="688"/>
      <c r="DC10" s="688"/>
      <c r="DD10" s="694" t="s">
        <v>232</v>
      </c>
      <c r="DE10" s="686"/>
      <c r="DF10" s="686"/>
      <c r="DG10" s="686"/>
      <c r="DH10" s="686"/>
      <c r="DI10" s="686"/>
      <c r="DJ10" s="686"/>
      <c r="DK10" s="686"/>
      <c r="DL10" s="686"/>
      <c r="DM10" s="686"/>
      <c r="DN10" s="686"/>
      <c r="DO10" s="686"/>
      <c r="DP10" s="687"/>
      <c r="DQ10" s="694">
        <v>10766</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2138193</v>
      </c>
      <c r="S11" s="686"/>
      <c r="T11" s="686"/>
      <c r="U11" s="686"/>
      <c r="V11" s="686"/>
      <c r="W11" s="686"/>
      <c r="X11" s="686"/>
      <c r="Y11" s="687"/>
      <c r="Z11" s="690">
        <v>4.5</v>
      </c>
      <c r="AA11" s="691"/>
      <c r="AB11" s="691"/>
      <c r="AC11" s="703"/>
      <c r="AD11" s="694">
        <v>2138193</v>
      </c>
      <c r="AE11" s="686"/>
      <c r="AF11" s="686"/>
      <c r="AG11" s="686"/>
      <c r="AH11" s="686"/>
      <c r="AI11" s="686"/>
      <c r="AJ11" s="686"/>
      <c r="AK11" s="687"/>
      <c r="AL11" s="690">
        <v>11.5</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455898</v>
      </c>
      <c r="BH11" s="686"/>
      <c r="BI11" s="686"/>
      <c r="BJ11" s="686"/>
      <c r="BK11" s="686"/>
      <c r="BL11" s="686"/>
      <c r="BM11" s="686"/>
      <c r="BN11" s="687"/>
      <c r="BO11" s="688">
        <v>3</v>
      </c>
      <c r="BP11" s="688"/>
      <c r="BQ11" s="688"/>
      <c r="BR11" s="688"/>
      <c r="BS11" s="694" t="s">
        <v>128</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548099</v>
      </c>
      <c r="CS11" s="686"/>
      <c r="CT11" s="686"/>
      <c r="CU11" s="686"/>
      <c r="CV11" s="686"/>
      <c r="CW11" s="686"/>
      <c r="CX11" s="686"/>
      <c r="CY11" s="687"/>
      <c r="CZ11" s="688">
        <v>1.2</v>
      </c>
      <c r="DA11" s="688"/>
      <c r="DB11" s="688"/>
      <c r="DC11" s="688"/>
      <c r="DD11" s="694">
        <v>211658</v>
      </c>
      <c r="DE11" s="686"/>
      <c r="DF11" s="686"/>
      <c r="DG11" s="686"/>
      <c r="DH11" s="686"/>
      <c r="DI11" s="686"/>
      <c r="DJ11" s="686"/>
      <c r="DK11" s="686"/>
      <c r="DL11" s="686"/>
      <c r="DM11" s="686"/>
      <c r="DN11" s="686"/>
      <c r="DO11" s="686"/>
      <c r="DP11" s="687"/>
      <c r="DQ11" s="694">
        <v>343359</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v>168756</v>
      </c>
      <c r="S12" s="686"/>
      <c r="T12" s="686"/>
      <c r="U12" s="686"/>
      <c r="V12" s="686"/>
      <c r="W12" s="686"/>
      <c r="X12" s="686"/>
      <c r="Y12" s="687"/>
      <c r="Z12" s="688">
        <v>0.4</v>
      </c>
      <c r="AA12" s="688"/>
      <c r="AB12" s="688"/>
      <c r="AC12" s="688"/>
      <c r="AD12" s="689">
        <v>168756</v>
      </c>
      <c r="AE12" s="689"/>
      <c r="AF12" s="689"/>
      <c r="AG12" s="689"/>
      <c r="AH12" s="689"/>
      <c r="AI12" s="689"/>
      <c r="AJ12" s="689"/>
      <c r="AK12" s="689"/>
      <c r="AL12" s="690">
        <v>0.9</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6565592</v>
      </c>
      <c r="BH12" s="686"/>
      <c r="BI12" s="686"/>
      <c r="BJ12" s="686"/>
      <c r="BK12" s="686"/>
      <c r="BL12" s="686"/>
      <c r="BM12" s="686"/>
      <c r="BN12" s="687"/>
      <c r="BO12" s="688">
        <v>43.8</v>
      </c>
      <c r="BP12" s="688"/>
      <c r="BQ12" s="688"/>
      <c r="BR12" s="688"/>
      <c r="BS12" s="694" t="s">
        <v>232</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3424005</v>
      </c>
      <c r="CS12" s="686"/>
      <c r="CT12" s="686"/>
      <c r="CU12" s="686"/>
      <c r="CV12" s="686"/>
      <c r="CW12" s="686"/>
      <c r="CX12" s="686"/>
      <c r="CY12" s="687"/>
      <c r="CZ12" s="688">
        <v>7.5</v>
      </c>
      <c r="DA12" s="688"/>
      <c r="DB12" s="688"/>
      <c r="DC12" s="688"/>
      <c r="DD12" s="694">
        <v>4273</v>
      </c>
      <c r="DE12" s="686"/>
      <c r="DF12" s="686"/>
      <c r="DG12" s="686"/>
      <c r="DH12" s="686"/>
      <c r="DI12" s="686"/>
      <c r="DJ12" s="686"/>
      <c r="DK12" s="686"/>
      <c r="DL12" s="686"/>
      <c r="DM12" s="686"/>
      <c r="DN12" s="686"/>
      <c r="DO12" s="686"/>
      <c r="DP12" s="687"/>
      <c r="DQ12" s="694">
        <v>2453468</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128</v>
      </c>
      <c r="AE13" s="689"/>
      <c r="AF13" s="689"/>
      <c r="AG13" s="689"/>
      <c r="AH13" s="689"/>
      <c r="AI13" s="689"/>
      <c r="AJ13" s="689"/>
      <c r="AK13" s="689"/>
      <c r="AL13" s="690" t="s">
        <v>232</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6564341</v>
      </c>
      <c r="BH13" s="686"/>
      <c r="BI13" s="686"/>
      <c r="BJ13" s="686"/>
      <c r="BK13" s="686"/>
      <c r="BL13" s="686"/>
      <c r="BM13" s="686"/>
      <c r="BN13" s="687"/>
      <c r="BO13" s="688">
        <v>43.8</v>
      </c>
      <c r="BP13" s="688"/>
      <c r="BQ13" s="688"/>
      <c r="BR13" s="688"/>
      <c r="BS13" s="694" t="s">
        <v>128</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3346633</v>
      </c>
      <c r="CS13" s="686"/>
      <c r="CT13" s="686"/>
      <c r="CU13" s="686"/>
      <c r="CV13" s="686"/>
      <c r="CW13" s="686"/>
      <c r="CX13" s="686"/>
      <c r="CY13" s="687"/>
      <c r="CZ13" s="688">
        <v>7.4</v>
      </c>
      <c r="DA13" s="688"/>
      <c r="DB13" s="688"/>
      <c r="DC13" s="688"/>
      <c r="DD13" s="694">
        <v>909744</v>
      </c>
      <c r="DE13" s="686"/>
      <c r="DF13" s="686"/>
      <c r="DG13" s="686"/>
      <c r="DH13" s="686"/>
      <c r="DI13" s="686"/>
      <c r="DJ13" s="686"/>
      <c r="DK13" s="686"/>
      <c r="DL13" s="686"/>
      <c r="DM13" s="686"/>
      <c r="DN13" s="686"/>
      <c r="DO13" s="686"/>
      <c r="DP13" s="687"/>
      <c r="DQ13" s="694">
        <v>2563760</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128</v>
      </c>
      <c r="AA14" s="688"/>
      <c r="AB14" s="688"/>
      <c r="AC14" s="688"/>
      <c r="AD14" s="689" t="s">
        <v>128</v>
      </c>
      <c r="AE14" s="689"/>
      <c r="AF14" s="689"/>
      <c r="AG14" s="689"/>
      <c r="AH14" s="689"/>
      <c r="AI14" s="689"/>
      <c r="AJ14" s="689"/>
      <c r="AK14" s="689"/>
      <c r="AL14" s="690" t="s">
        <v>128</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297385</v>
      </c>
      <c r="BH14" s="686"/>
      <c r="BI14" s="686"/>
      <c r="BJ14" s="686"/>
      <c r="BK14" s="686"/>
      <c r="BL14" s="686"/>
      <c r="BM14" s="686"/>
      <c r="BN14" s="687"/>
      <c r="BO14" s="688">
        <v>2</v>
      </c>
      <c r="BP14" s="688"/>
      <c r="BQ14" s="688"/>
      <c r="BR14" s="688"/>
      <c r="BS14" s="694" t="s">
        <v>128</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1037105</v>
      </c>
      <c r="CS14" s="686"/>
      <c r="CT14" s="686"/>
      <c r="CU14" s="686"/>
      <c r="CV14" s="686"/>
      <c r="CW14" s="686"/>
      <c r="CX14" s="686"/>
      <c r="CY14" s="687"/>
      <c r="CZ14" s="688">
        <v>2.2999999999999998</v>
      </c>
      <c r="DA14" s="688"/>
      <c r="DB14" s="688"/>
      <c r="DC14" s="688"/>
      <c r="DD14" s="694" t="s">
        <v>128</v>
      </c>
      <c r="DE14" s="686"/>
      <c r="DF14" s="686"/>
      <c r="DG14" s="686"/>
      <c r="DH14" s="686"/>
      <c r="DI14" s="686"/>
      <c r="DJ14" s="686"/>
      <c r="DK14" s="686"/>
      <c r="DL14" s="686"/>
      <c r="DM14" s="686"/>
      <c r="DN14" s="686"/>
      <c r="DO14" s="686"/>
      <c r="DP14" s="687"/>
      <c r="DQ14" s="694">
        <v>1022901</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128</v>
      </c>
      <c r="AA15" s="688"/>
      <c r="AB15" s="688"/>
      <c r="AC15" s="688"/>
      <c r="AD15" s="689" t="s">
        <v>232</v>
      </c>
      <c r="AE15" s="689"/>
      <c r="AF15" s="689"/>
      <c r="AG15" s="689"/>
      <c r="AH15" s="689"/>
      <c r="AI15" s="689"/>
      <c r="AJ15" s="689"/>
      <c r="AK15" s="689"/>
      <c r="AL15" s="690" t="s">
        <v>128</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574007</v>
      </c>
      <c r="BH15" s="686"/>
      <c r="BI15" s="686"/>
      <c r="BJ15" s="686"/>
      <c r="BK15" s="686"/>
      <c r="BL15" s="686"/>
      <c r="BM15" s="686"/>
      <c r="BN15" s="687"/>
      <c r="BO15" s="688">
        <v>3.8</v>
      </c>
      <c r="BP15" s="688"/>
      <c r="BQ15" s="688"/>
      <c r="BR15" s="688"/>
      <c r="BS15" s="694" t="s">
        <v>128</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6028204</v>
      </c>
      <c r="CS15" s="686"/>
      <c r="CT15" s="686"/>
      <c r="CU15" s="686"/>
      <c r="CV15" s="686"/>
      <c r="CW15" s="686"/>
      <c r="CX15" s="686"/>
      <c r="CY15" s="687"/>
      <c r="CZ15" s="688">
        <v>13.3</v>
      </c>
      <c r="DA15" s="688"/>
      <c r="DB15" s="688"/>
      <c r="DC15" s="688"/>
      <c r="DD15" s="694">
        <v>1926581</v>
      </c>
      <c r="DE15" s="686"/>
      <c r="DF15" s="686"/>
      <c r="DG15" s="686"/>
      <c r="DH15" s="686"/>
      <c r="DI15" s="686"/>
      <c r="DJ15" s="686"/>
      <c r="DK15" s="686"/>
      <c r="DL15" s="686"/>
      <c r="DM15" s="686"/>
      <c r="DN15" s="686"/>
      <c r="DO15" s="686"/>
      <c r="DP15" s="687"/>
      <c r="DQ15" s="694">
        <v>3435688</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26487</v>
      </c>
      <c r="S16" s="686"/>
      <c r="T16" s="686"/>
      <c r="U16" s="686"/>
      <c r="V16" s="686"/>
      <c r="W16" s="686"/>
      <c r="X16" s="686"/>
      <c r="Y16" s="687"/>
      <c r="Z16" s="688">
        <v>0.1</v>
      </c>
      <c r="AA16" s="688"/>
      <c r="AB16" s="688"/>
      <c r="AC16" s="688"/>
      <c r="AD16" s="689">
        <v>26487</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232</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t="s">
        <v>232</v>
      </c>
      <c r="CS16" s="686"/>
      <c r="CT16" s="686"/>
      <c r="CU16" s="686"/>
      <c r="CV16" s="686"/>
      <c r="CW16" s="686"/>
      <c r="CX16" s="686"/>
      <c r="CY16" s="687"/>
      <c r="CZ16" s="688" t="s">
        <v>128</v>
      </c>
      <c r="DA16" s="688"/>
      <c r="DB16" s="688"/>
      <c r="DC16" s="688"/>
      <c r="DD16" s="694" t="s">
        <v>128</v>
      </c>
      <c r="DE16" s="686"/>
      <c r="DF16" s="686"/>
      <c r="DG16" s="686"/>
      <c r="DH16" s="686"/>
      <c r="DI16" s="686"/>
      <c r="DJ16" s="686"/>
      <c r="DK16" s="686"/>
      <c r="DL16" s="686"/>
      <c r="DM16" s="686"/>
      <c r="DN16" s="686"/>
      <c r="DO16" s="686"/>
      <c r="DP16" s="687"/>
      <c r="DQ16" s="694" t="s">
        <v>232</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91183</v>
      </c>
      <c r="S17" s="686"/>
      <c r="T17" s="686"/>
      <c r="U17" s="686"/>
      <c r="V17" s="686"/>
      <c r="W17" s="686"/>
      <c r="X17" s="686"/>
      <c r="Y17" s="687"/>
      <c r="Z17" s="688">
        <v>0.2</v>
      </c>
      <c r="AA17" s="688"/>
      <c r="AB17" s="688"/>
      <c r="AC17" s="688"/>
      <c r="AD17" s="689">
        <v>91183</v>
      </c>
      <c r="AE17" s="689"/>
      <c r="AF17" s="689"/>
      <c r="AG17" s="689"/>
      <c r="AH17" s="689"/>
      <c r="AI17" s="689"/>
      <c r="AJ17" s="689"/>
      <c r="AK17" s="689"/>
      <c r="AL17" s="690">
        <v>0.5</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232</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2355701</v>
      </c>
      <c r="CS17" s="686"/>
      <c r="CT17" s="686"/>
      <c r="CU17" s="686"/>
      <c r="CV17" s="686"/>
      <c r="CW17" s="686"/>
      <c r="CX17" s="686"/>
      <c r="CY17" s="687"/>
      <c r="CZ17" s="688">
        <v>5.2</v>
      </c>
      <c r="DA17" s="688"/>
      <c r="DB17" s="688"/>
      <c r="DC17" s="688"/>
      <c r="DD17" s="694" t="s">
        <v>128</v>
      </c>
      <c r="DE17" s="686"/>
      <c r="DF17" s="686"/>
      <c r="DG17" s="686"/>
      <c r="DH17" s="686"/>
      <c r="DI17" s="686"/>
      <c r="DJ17" s="686"/>
      <c r="DK17" s="686"/>
      <c r="DL17" s="686"/>
      <c r="DM17" s="686"/>
      <c r="DN17" s="686"/>
      <c r="DO17" s="686"/>
      <c r="DP17" s="687"/>
      <c r="DQ17" s="694">
        <v>2355701</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129393</v>
      </c>
      <c r="S18" s="686"/>
      <c r="T18" s="686"/>
      <c r="U18" s="686"/>
      <c r="V18" s="686"/>
      <c r="W18" s="686"/>
      <c r="X18" s="686"/>
      <c r="Y18" s="687"/>
      <c r="Z18" s="688">
        <v>0.3</v>
      </c>
      <c r="AA18" s="688"/>
      <c r="AB18" s="688"/>
      <c r="AC18" s="688"/>
      <c r="AD18" s="689">
        <v>129393</v>
      </c>
      <c r="AE18" s="689"/>
      <c r="AF18" s="689"/>
      <c r="AG18" s="689"/>
      <c r="AH18" s="689"/>
      <c r="AI18" s="689"/>
      <c r="AJ18" s="689"/>
      <c r="AK18" s="689"/>
      <c r="AL18" s="690">
        <v>0.7</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128</v>
      </c>
      <c r="BP18" s="688"/>
      <c r="BQ18" s="688"/>
      <c r="BR18" s="688"/>
      <c r="BS18" s="694" t="s">
        <v>232</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232</v>
      </c>
      <c r="CS18" s="686"/>
      <c r="CT18" s="686"/>
      <c r="CU18" s="686"/>
      <c r="CV18" s="686"/>
      <c r="CW18" s="686"/>
      <c r="CX18" s="686"/>
      <c r="CY18" s="687"/>
      <c r="CZ18" s="688" t="s">
        <v>128</v>
      </c>
      <c r="DA18" s="688"/>
      <c r="DB18" s="688"/>
      <c r="DC18" s="688"/>
      <c r="DD18" s="694" t="s">
        <v>128</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104857</v>
      </c>
      <c r="S19" s="686"/>
      <c r="T19" s="686"/>
      <c r="U19" s="686"/>
      <c r="V19" s="686"/>
      <c r="W19" s="686"/>
      <c r="X19" s="686"/>
      <c r="Y19" s="687"/>
      <c r="Z19" s="688">
        <v>0.2</v>
      </c>
      <c r="AA19" s="688"/>
      <c r="AB19" s="688"/>
      <c r="AC19" s="688"/>
      <c r="AD19" s="689">
        <v>104857</v>
      </c>
      <c r="AE19" s="689"/>
      <c r="AF19" s="689"/>
      <c r="AG19" s="689"/>
      <c r="AH19" s="689"/>
      <c r="AI19" s="689"/>
      <c r="AJ19" s="689"/>
      <c r="AK19" s="689"/>
      <c r="AL19" s="690">
        <v>0.6</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1173301</v>
      </c>
      <c r="BH19" s="686"/>
      <c r="BI19" s="686"/>
      <c r="BJ19" s="686"/>
      <c r="BK19" s="686"/>
      <c r="BL19" s="686"/>
      <c r="BM19" s="686"/>
      <c r="BN19" s="687"/>
      <c r="BO19" s="688">
        <v>7.8</v>
      </c>
      <c r="BP19" s="688"/>
      <c r="BQ19" s="688"/>
      <c r="BR19" s="688"/>
      <c r="BS19" s="694" t="s">
        <v>128</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232</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13656</v>
      </c>
      <c r="S20" s="686"/>
      <c r="T20" s="686"/>
      <c r="U20" s="686"/>
      <c r="V20" s="686"/>
      <c r="W20" s="686"/>
      <c r="X20" s="686"/>
      <c r="Y20" s="687"/>
      <c r="Z20" s="688">
        <v>0</v>
      </c>
      <c r="AA20" s="688"/>
      <c r="AB20" s="688"/>
      <c r="AC20" s="688"/>
      <c r="AD20" s="689">
        <v>13656</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1173301</v>
      </c>
      <c r="BH20" s="686"/>
      <c r="BI20" s="686"/>
      <c r="BJ20" s="686"/>
      <c r="BK20" s="686"/>
      <c r="BL20" s="686"/>
      <c r="BM20" s="686"/>
      <c r="BN20" s="687"/>
      <c r="BO20" s="688">
        <v>7.8</v>
      </c>
      <c r="BP20" s="688"/>
      <c r="BQ20" s="688"/>
      <c r="BR20" s="688"/>
      <c r="BS20" s="694" t="s">
        <v>128</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45390341</v>
      </c>
      <c r="CS20" s="686"/>
      <c r="CT20" s="686"/>
      <c r="CU20" s="686"/>
      <c r="CV20" s="686"/>
      <c r="CW20" s="686"/>
      <c r="CX20" s="686"/>
      <c r="CY20" s="687"/>
      <c r="CZ20" s="688">
        <v>100</v>
      </c>
      <c r="DA20" s="688"/>
      <c r="DB20" s="688"/>
      <c r="DC20" s="688"/>
      <c r="DD20" s="694">
        <v>3462938</v>
      </c>
      <c r="DE20" s="686"/>
      <c r="DF20" s="686"/>
      <c r="DG20" s="686"/>
      <c r="DH20" s="686"/>
      <c r="DI20" s="686"/>
      <c r="DJ20" s="686"/>
      <c r="DK20" s="686"/>
      <c r="DL20" s="686"/>
      <c r="DM20" s="686"/>
      <c r="DN20" s="686"/>
      <c r="DO20" s="686"/>
      <c r="DP20" s="687"/>
      <c r="DQ20" s="694">
        <v>23706988</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10880</v>
      </c>
      <c r="S21" s="686"/>
      <c r="T21" s="686"/>
      <c r="U21" s="686"/>
      <c r="V21" s="686"/>
      <c r="W21" s="686"/>
      <c r="X21" s="686"/>
      <c r="Y21" s="687"/>
      <c r="Z21" s="688">
        <v>0</v>
      </c>
      <c r="AA21" s="688"/>
      <c r="AB21" s="688"/>
      <c r="AC21" s="688"/>
      <c r="AD21" s="689">
        <v>10880</v>
      </c>
      <c r="AE21" s="689"/>
      <c r="AF21" s="689"/>
      <c r="AG21" s="689"/>
      <c r="AH21" s="689"/>
      <c r="AI21" s="689"/>
      <c r="AJ21" s="689"/>
      <c r="AK21" s="689"/>
      <c r="AL21" s="690">
        <v>0.1</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t="s">
        <v>232</v>
      </c>
      <c r="BH21" s="686"/>
      <c r="BI21" s="686"/>
      <c r="BJ21" s="686"/>
      <c r="BK21" s="686"/>
      <c r="BL21" s="686"/>
      <c r="BM21" s="686"/>
      <c r="BN21" s="687"/>
      <c r="BO21" s="688" t="s">
        <v>232</v>
      </c>
      <c r="BP21" s="688"/>
      <c r="BQ21" s="688"/>
      <c r="BR21" s="688"/>
      <c r="BS21" s="694" t="s">
        <v>232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2172497</v>
      </c>
      <c r="S22" s="686"/>
      <c r="T22" s="686"/>
      <c r="U22" s="686"/>
      <c r="V22" s="686"/>
      <c r="W22" s="686"/>
      <c r="X22" s="686"/>
      <c r="Y22" s="687"/>
      <c r="Z22" s="688">
        <v>4.5999999999999996</v>
      </c>
      <c r="AA22" s="688"/>
      <c r="AB22" s="688"/>
      <c r="AC22" s="688"/>
      <c r="AD22" s="689">
        <v>1739260</v>
      </c>
      <c r="AE22" s="689"/>
      <c r="AF22" s="689"/>
      <c r="AG22" s="689"/>
      <c r="AH22" s="689"/>
      <c r="AI22" s="689"/>
      <c r="AJ22" s="689"/>
      <c r="AK22" s="689"/>
      <c r="AL22" s="690">
        <v>9.3000000000000007</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232</v>
      </c>
      <c r="BP22" s="688"/>
      <c r="BQ22" s="688"/>
      <c r="BR22" s="688"/>
      <c r="BS22" s="694" t="s">
        <v>232</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1739260</v>
      </c>
      <c r="S23" s="686"/>
      <c r="T23" s="686"/>
      <c r="U23" s="686"/>
      <c r="V23" s="686"/>
      <c r="W23" s="686"/>
      <c r="X23" s="686"/>
      <c r="Y23" s="687"/>
      <c r="Z23" s="688">
        <v>3.7</v>
      </c>
      <c r="AA23" s="688"/>
      <c r="AB23" s="688"/>
      <c r="AC23" s="688"/>
      <c r="AD23" s="689">
        <v>1739260</v>
      </c>
      <c r="AE23" s="689"/>
      <c r="AF23" s="689"/>
      <c r="AG23" s="689"/>
      <c r="AH23" s="689"/>
      <c r="AI23" s="689"/>
      <c r="AJ23" s="689"/>
      <c r="AK23" s="689"/>
      <c r="AL23" s="690">
        <v>9.3000000000000007</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1173301</v>
      </c>
      <c r="BH23" s="686"/>
      <c r="BI23" s="686"/>
      <c r="BJ23" s="686"/>
      <c r="BK23" s="686"/>
      <c r="BL23" s="686"/>
      <c r="BM23" s="686"/>
      <c r="BN23" s="687"/>
      <c r="BO23" s="688">
        <v>7.8</v>
      </c>
      <c r="BP23" s="688"/>
      <c r="BQ23" s="688"/>
      <c r="BR23" s="688"/>
      <c r="BS23" s="694" t="s">
        <v>128</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433237</v>
      </c>
      <c r="S24" s="686"/>
      <c r="T24" s="686"/>
      <c r="U24" s="686"/>
      <c r="V24" s="686"/>
      <c r="W24" s="686"/>
      <c r="X24" s="686"/>
      <c r="Y24" s="687"/>
      <c r="Z24" s="688">
        <v>0.9</v>
      </c>
      <c r="AA24" s="688"/>
      <c r="AB24" s="688"/>
      <c r="AC24" s="688"/>
      <c r="AD24" s="689" t="s">
        <v>128</v>
      </c>
      <c r="AE24" s="689"/>
      <c r="AF24" s="689"/>
      <c r="AG24" s="689"/>
      <c r="AH24" s="689"/>
      <c r="AI24" s="689"/>
      <c r="AJ24" s="689"/>
      <c r="AK24" s="689"/>
      <c r="AL24" s="690" t="s">
        <v>128</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232</v>
      </c>
      <c r="BH24" s="686"/>
      <c r="BI24" s="686"/>
      <c r="BJ24" s="686"/>
      <c r="BK24" s="686"/>
      <c r="BL24" s="686"/>
      <c r="BM24" s="686"/>
      <c r="BN24" s="687"/>
      <c r="BO24" s="688" t="s">
        <v>128</v>
      </c>
      <c r="BP24" s="688"/>
      <c r="BQ24" s="688"/>
      <c r="BR24" s="688"/>
      <c r="BS24" s="694" t="s">
        <v>232</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14332925</v>
      </c>
      <c r="CS24" s="675"/>
      <c r="CT24" s="675"/>
      <c r="CU24" s="675"/>
      <c r="CV24" s="675"/>
      <c r="CW24" s="675"/>
      <c r="CX24" s="675"/>
      <c r="CY24" s="676"/>
      <c r="CZ24" s="679">
        <v>31.6</v>
      </c>
      <c r="DA24" s="680"/>
      <c r="DB24" s="680"/>
      <c r="DC24" s="699"/>
      <c r="DD24" s="724">
        <v>8882645</v>
      </c>
      <c r="DE24" s="675"/>
      <c r="DF24" s="675"/>
      <c r="DG24" s="675"/>
      <c r="DH24" s="675"/>
      <c r="DI24" s="675"/>
      <c r="DJ24" s="675"/>
      <c r="DK24" s="676"/>
      <c r="DL24" s="724">
        <v>8207534</v>
      </c>
      <c r="DM24" s="675"/>
      <c r="DN24" s="675"/>
      <c r="DO24" s="675"/>
      <c r="DP24" s="675"/>
      <c r="DQ24" s="675"/>
      <c r="DR24" s="675"/>
      <c r="DS24" s="675"/>
      <c r="DT24" s="675"/>
      <c r="DU24" s="675"/>
      <c r="DV24" s="676"/>
      <c r="DW24" s="679">
        <v>42.2</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128</v>
      </c>
      <c r="S25" s="686"/>
      <c r="T25" s="686"/>
      <c r="U25" s="686"/>
      <c r="V25" s="686"/>
      <c r="W25" s="686"/>
      <c r="X25" s="686"/>
      <c r="Y25" s="687"/>
      <c r="Z25" s="688" t="s">
        <v>128</v>
      </c>
      <c r="AA25" s="688"/>
      <c r="AB25" s="688"/>
      <c r="AC25" s="688"/>
      <c r="AD25" s="689" t="s">
        <v>232</v>
      </c>
      <c r="AE25" s="689"/>
      <c r="AF25" s="689"/>
      <c r="AG25" s="689"/>
      <c r="AH25" s="689"/>
      <c r="AI25" s="689"/>
      <c r="AJ25" s="689"/>
      <c r="AK25" s="689"/>
      <c r="AL25" s="690" t="s">
        <v>128</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4658743</v>
      </c>
      <c r="CS25" s="721"/>
      <c r="CT25" s="721"/>
      <c r="CU25" s="721"/>
      <c r="CV25" s="721"/>
      <c r="CW25" s="721"/>
      <c r="CX25" s="721"/>
      <c r="CY25" s="722"/>
      <c r="CZ25" s="690">
        <v>10.3</v>
      </c>
      <c r="DA25" s="719"/>
      <c r="DB25" s="719"/>
      <c r="DC25" s="723"/>
      <c r="DD25" s="694">
        <v>4141747</v>
      </c>
      <c r="DE25" s="721"/>
      <c r="DF25" s="721"/>
      <c r="DG25" s="721"/>
      <c r="DH25" s="721"/>
      <c r="DI25" s="721"/>
      <c r="DJ25" s="721"/>
      <c r="DK25" s="722"/>
      <c r="DL25" s="694">
        <v>3616586</v>
      </c>
      <c r="DM25" s="721"/>
      <c r="DN25" s="721"/>
      <c r="DO25" s="721"/>
      <c r="DP25" s="721"/>
      <c r="DQ25" s="721"/>
      <c r="DR25" s="721"/>
      <c r="DS25" s="721"/>
      <c r="DT25" s="721"/>
      <c r="DU25" s="721"/>
      <c r="DV25" s="722"/>
      <c r="DW25" s="690">
        <v>18.600000000000001</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20152827</v>
      </c>
      <c r="S26" s="686"/>
      <c r="T26" s="686"/>
      <c r="U26" s="686"/>
      <c r="V26" s="686"/>
      <c r="W26" s="686"/>
      <c r="X26" s="686"/>
      <c r="Y26" s="687"/>
      <c r="Z26" s="688">
        <v>42.5</v>
      </c>
      <c r="AA26" s="688"/>
      <c r="AB26" s="688"/>
      <c r="AC26" s="688"/>
      <c r="AD26" s="689">
        <v>18546288</v>
      </c>
      <c r="AE26" s="689"/>
      <c r="AF26" s="689"/>
      <c r="AG26" s="689"/>
      <c r="AH26" s="689"/>
      <c r="AI26" s="689"/>
      <c r="AJ26" s="689"/>
      <c r="AK26" s="689"/>
      <c r="AL26" s="690">
        <v>99.5</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128</v>
      </c>
      <c r="BH26" s="686"/>
      <c r="BI26" s="686"/>
      <c r="BJ26" s="686"/>
      <c r="BK26" s="686"/>
      <c r="BL26" s="686"/>
      <c r="BM26" s="686"/>
      <c r="BN26" s="687"/>
      <c r="BO26" s="688" t="s">
        <v>128</v>
      </c>
      <c r="BP26" s="688"/>
      <c r="BQ26" s="688"/>
      <c r="BR26" s="688"/>
      <c r="BS26" s="694" t="s">
        <v>128</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2658364</v>
      </c>
      <c r="CS26" s="686"/>
      <c r="CT26" s="686"/>
      <c r="CU26" s="686"/>
      <c r="CV26" s="686"/>
      <c r="CW26" s="686"/>
      <c r="CX26" s="686"/>
      <c r="CY26" s="687"/>
      <c r="CZ26" s="690">
        <v>5.9</v>
      </c>
      <c r="DA26" s="719"/>
      <c r="DB26" s="719"/>
      <c r="DC26" s="723"/>
      <c r="DD26" s="694">
        <v>2374484</v>
      </c>
      <c r="DE26" s="686"/>
      <c r="DF26" s="686"/>
      <c r="DG26" s="686"/>
      <c r="DH26" s="686"/>
      <c r="DI26" s="686"/>
      <c r="DJ26" s="686"/>
      <c r="DK26" s="687"/>
      <c r="DL26" s="694" t="s">
        <v>232</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10355</v>
      </c>
      <c r="S27" s="686"/>
      <c r="T27" s="686"/>
      <c r="U27" s="686"/>
      <c r="V27" s="686"/>
      <c r="W27" s="686"/>
      <c r="X27" s="686"/>
      <c r="Y27" s="687"/>
      <c r="Z27" s="688">
        <v>0</v>
      </c>
      <c r="AA27" s="688"/>
      <c r="AB27" s="688"/>
      <c r="AC27" s="688"/>
      <c r="AD27" s="689">
        <v>10355</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14979168</v>
      </c>
      <c r="BH27" s="686"/>
      <c r="BI27" s="686"/>
      <c r="BJ27" s="686"/>
      <c r="BK27" s="686"/>
      <c r="BL27" s="686"/>
      <c r="BM27" s="686"/>
      <c r="BN27" s="687"/>
      <c r="BO27" s="688">
        <v>100</v>
      </c>
      <c r="BP27" s="688"/>
      <c r="BQ27" s="688"/>
      <c r="BR27" s="688"/>
      <c r="BS27" s="694" t="s">
        <v>128</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7318481</v>
      </c>
      <c r="CS27" s="721"/>
      <c r="CT27" s="721"/>
      <c r="CU27" s="721"/>
      <c r="CV27" s="721"/>
      <c r="CW27" s="721"/>
      <c r="CX27" s="721"/>
      <c r="CY27" s="722"/>
      <c r="CZ27" s="690">
        <v>16.100000000000001</v>
      </c>
      <c r="DA27" s="719"/>
      <c r="DB27" s="719"/>
      <c r="DC27" s="723"/>
      <c r="DD27" s="694">
        <v>2385197</v>
      </c>
      <c r="DE27" s="721"/>
      <c r="DF27" s="721"/>
      <c r="DG27" s="721"/>
      <c r="DH27" s="721"/>
      <c r="DI27" s="721"/>
      <c r="DJ27" s="721"/>
      <c r="DK27" s="722"/>
      <c r="DL27" s="694">
        <v>2239758</v>
      </c>
      <c r="DM27" s="721"/>
      <c r="DN27" s="721"/>
      <c r="DO27" s="721"/>
      <c r="DP27" s="721"/>
      <c r="DQ27" s="721"/>
      <c r="DR27" s="721"/>
      <c r="DS27" s="721"/>
      <c r="DT27" s="721"/>
      <c r="DU27" s="721"/>
      <c r="DV27" s="722"/>
      <c r="DW27" s="690">
        <v>11.5</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108063</v>
      </c>
      <c r="S28" s="686"/>
      <c r="T28" s="686"/>
      <c r="U28" s="686"/>
      <c r="V28" s="686"/>
      <c r="W28" s="686"/>
      <c r="X28" s="686"/>
      <c r="Y28" s="687"/>
      <c r="Z28" s="688">
        <v>0.2</v>
      </c>
      <c r="AA28" s="688"/>
      <c r="AB28" s="688"/>
      <c r="AC28" s="688"/>
      <c r="AD28" s="689" t="s">
        <v>128</v>
      </c>
      <c r="AE28" s="689"/>
      <c r="AF28" s="689"/>
      <c r="AG28" s="689"/>
      <c r="AH28" s="689"/>
      <c r="AI28" s="689"/>
      <c r="AJ28" s="689"/>
      <c r="AK28" s="689"/>
      <c r="AL28" s="690" t="s">
        <v>232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2355701</v>
      </c>
      <c r="CS28" s="686"/>
      <c r="CT28" s="686"/>
      <c r="CU28" s="686"/>
      <c r="CV28" s="686"/>
      <c r="CW28" s="686"/>
      <c r="CX28" s="686"/>
      <c r="CY28" s="687"/>
      <c r="CZ28" s="690">
        <v>5.2</v>
      </c>
      <c r="DA28" s="719"/>
      <c r="DB28" s="719"/>
      <c r="DC28" s="723"/>
      <c r="DD28" s="694">
        <v>2355701</v>
      </c>
      <c r="DE28" s="686"/>
      <c r="DF28" s="686"/>
      <c r="DG28" s="686"/>
      <c r="DH28" s="686"/>
      <c r="DI28" s="686"/>
      <c r="DJ28" s="686"/>
      <c r="DK28" s="687"/>
      <c r="DL28" s="694">
        <v>2351190</v>
      </c>
      <c r="DM28" s="686"/>
      <c r="DN28" s="686"/>
      <c r="DO28" s="686"/>
      <c r="DP28" s="686"/>
      <c r="DQ28" s="686"/>
      <c r="DR28" s="686"/>
      <c r="DS28" s="686"/>
      <c r="DT28" s="686"/>
      <c r="DU28" s="686"/>
      <c r="DV28" s="687"/>
      <c r="DW28" s="690">
        <v>12.1</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333743</v>
      </c>
      <c r="S29" s="686"/>
      <c r="T29" s="686"/>
      <c r="U29" s="686"/>
      <c r="V29" s="686"/>
      <c r="W29" s="686"/>
      <c r="X29" s="686"/>
      <c r="Y29" s="687"/>
      <c r="Z29" s="688">
        <v>0.7</v>
      </c>
      <c r="AA29" s="688"/>
      <c r="AB29" s="688"/>
      <c r="AC29" s="688"/>
      <c r="AD29" s="689">
        <v>61281</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70</v>
      </c>
      <c r="CG29" s="701"/>
      <c r="CH29" s="701"/>
      <c r="CI29" s="701"/>
      <c r="CJ29" s="701"/>
      <c r="CK29" s="701"/>
      <c r="CL29" s="701"/>
      <c r="CM29" s="701"/>
      <c r="CN29" s="701"/>
      <c r="CO29" s="701"/>
      <c r="CP29" s="701"/>
      <c r="CQ29" s="702"/>
      <c r="CR29" s="685">
        <v>2355701</v>
      </c>
      <c r="CS29" s="721"/>
      <c r="CT29" s="721"/>
      <c r="CU29" s="721"/>
      <c r="CV29" s="721"/>
      <c r="CW29" s="721"/>
      <c r="CX29" s="721"/>
      <c r="CY29" s="722"/>
      <c r="CZ29" s="690">
        <v>5.2</v>
      </c>
      <c r="DA29" s="719"/>
      <c r="DB29" s="719"/>
      <c r="DC29" s="723"/>
      <c r="DD29" s="694">
        <v>2355701</v>
      </c>
      <c r="DE29" s="721"/>
      <c r="DF29" s="721"/>
      <c r="DG29" s="721"/>
      <c r="DH29" s="721"/>
      <c r="DI29" s="721"/>
      <c r="DJ29" s="721"/>
      <c r="DK29" s="722"/>
      <c r="DL29" s="694">
        <v>2351190</v>
      </c>
      <c r="DM29" s="721"/>
      <c r="DN29" s="721"/>
      <c r="DO29" s="721"/>
      <c r="DP29" s="721"/>
      <c r="DQ29" s="721"/>
      <c r="DR29" s="721"/>
      <c r="DS29" s="721"/>
      <c r="DT29" s="721"/>
      <c r="DU29" s="721"/>
      <c r="DV29" s="722"/>
      <c r="DW29" s="690">
        <v>12.1</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200746</v>
      </c>
      <c r="S30" s="686"/>
      <c r="T30" s="686"/>
      <c r="U30" s="686"/>
      <c r="V30" s="686"/>
      <c r="W30" s="686"/>
      <c r="X30" s="686"/>
      <c r="Y30" s="687"/>
      <c r="Z30" s="688">
        <v>0.4</v>
      </c>
      <c r="AA30" s="688"/>
      <c r="AB30" s="688"/>
      <c r="AC30" s="688"/>
      <c r="AD30" s="689" t="s">
        <v>128</v>
      </c>
      <c r="AE30" s="689"/>
      <c r="AF30" s="689"/>
      <c r="AG30" s="689"/>
      <c r="AH30" s="689"/>
      <c r="AI30" s="689"/>
      <c r="AJ30" s="689"/>
      <c r="AK30" s="689"/>
      <c r="AL30" s="690" t="s">
        <v>128</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2270925</v>
      </c>
      <c r="CS30" s="686"/>
      <c r="CT30" s="686"/>
      <c r="CU30" s="686"/>
      <c r="CV30" s="686"/>
      <c r="CW30" s="686"/>
      <c r="CX30" s="686"/>
      <c r="CY30" s="687"/>
      <c r="CZ30" s="690">
        <v>5</v>
      </c>
      <c r="DA30" s="719"/>
      <c r="DB30" s="719"/>
      <c r="DC30" s="723"/>
      <c r="DD30" s="694">
        <v>2270925</v>
      </c>
      <c r="DE30" s="686"/>
      <c r="DF30" s="686"/>
      <c r="DG30" s="686"/>
      <c r="DH30" s="686"/>
      <c r="DI30" s="686"/>
      <c r="DJ30" s="686"/>
      <c r="DK30" s="687"/>
      <c r="DL30" s="694">
        <v>2266624</v>
      </c>
      <c r="DM30" s="686"/>
      <c r="DN30" s="686"/>
      <c r="DO30" s="686"/>
      <c r="DP30" s="686"/>
      <c r="DQ30" s="686"/>
      <c r="DR30" s="686"/>
      <c r="DS30" s="686"/>
      <c r="DT30" s="686"/>
      <c r="DU30" s="686"/>
      <c r="DV30" s="687"/>
      <c r="DW30" s="690">
        <v>11.6</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15560682</v>
      </c>
      <c r="S31" s="686"/>
      <c r="T31" s="686"/>
      <c r="U31" s="686"/>
      <c r="V31" s="686"/>
      <c r="W31" s="686"/>
      <c r="X31" s="686"/>
      <c r="Y31" s="687"/>
      <c r="Z31" s="688">
        <v>32.799999999999997</v>
      </c>
      <c r="AA31" s="688"/>
      <c r="AB31" s="688"/>
      <c r="AC31" s="688"/>
      <c r="AD31" s="689" t="s">
        <v>128</v>
      </c>
      <c r="AE31" s="689"/>
      <c r="AF31" s="689"/>
      <c r="AG31" s="689"/>
      <c r="AH31" s="689"/>
      <c r="AI31" s="689"/>
      <c r="AJ31" s="689"/>
      <c r="AK31" s="689"/>
      <c r="AL31" s="690" t="s">
        <v>128</v>
      </c>
      <c r="AM31" s="691"/>
      <c r="AN31" s="691"/>
      <c r="AO31" s="692"/>
      <c r="AP31" s="742" t="s">
        <v>308</v>
      </c>
      <c r="AQ31" s="743"/>
      <c r="AR31" s="743"/>
      <c r="AS31" s="743"/>
      <c r="AT31" s="748" t="s">
        <v>309</v>
      </c>
      <c r="AU31" s="231"/>
      <c r="AV31" s="231"/>
      <c r="AW31" s="231"/>
      <c r="AX31" s="671" t="s">
        <v>187</v>
      </c>
      <c r="AY31" s="672"/>
      <c r="AZ31" s="672"/>
      <c r="BA31" s="672"/>
      <c r="BB31" s="672"/>
      <c r="BC31" s="672"/>
      <c r="BD31" s="672"/>
      <c r="BE31" s="672"/>
      <c r="BF31" s="673"/>
      <c r="BG31" s="753">
        <v>99.1</v>
      </c>
      <c r="BH31" s="740"/>
      <c r="BI31" s="740"/>
      <c r="BJ31" s="740"/>
      <c r="BK31" s="740"/>
      <c r="BL31" s="740"/>
      <c r="BM31" s="680">
        <v>97.2</v>
      </c>
      <c r="BN31" s="740"/>
      <c r="BO31" s="740"/>
      <c r="BP31" s="740"/>
      <c r="BQ31" s="741"/>
      <c r="BR31" s="753">
        <v>99.2</v>
      </c>
      <c r="BS31" s="740"/>
      <c r="BT31" s="740"/>
      <c r="BU31" s="740"/>
      <c r="BV31" s="740"/>
      <c r="BW31" s="740"/>
      <c r="BX31" s="680">
        <v>97.3</v>
      </c>
      <c r="BY31" s="740"/>
      <c r="BZ31" s="740"/>
      <c r="CA31" s="740"/>
      <c r="CB31" s="741"/>
      <c r="CD31" s="727"/>
      <c r="CE31" s="728"/>
      <c r="CF31" s="700" t="s">
        <v>310</v>
      </c>
      <c r="CG31" s="701"/>
      <c r="CH31" s="701"/>
      <c r="CI31" s="701"/>
      <c r="CJ31" s="701"/>
      <c r="CK31" s="701"/>
      <c r="CL31" s="701"/>
      <c r="CM31" s="701"/>
      <c r="CN31" s="701"/>
      <c r="CO31" s="701"/>
      <c r="CP31" s="701"/>
      <c r="CQ31" s="702"/>
      <c r="CR31" s="685">
        <v>84776</v>
      </c>
      <c r="CS31" s="721"/>
      <c r="CT31" s="721"/>
      <c r="CU31" s="721"/>
      <c r="CV31" s="721"/>
      <c r="CW31" s="721"/>
      <c r="CX31" s="721"/>
      <c r="CY31" s="722"/>
      <c r="CZ31" s="690">
        <v>0.2</v>
      </c>
      <c r="DA31" s="719"/>
      <c r="DB31" s="719"/>
      <c r="DC31" s="723"/>
      <c r="DD31" s="694">
        <v>84776</v>
      </c>
      <c r="DE31" s="721"/>
      <c r="DF31" s="721"/>
      <c r="DG31" s="721"/>
      <c r="DH31" s="721"/>
      <c r="DI31" s="721"/>
      <c r="DJ31" s="721"/>
      <c r="DK31" s="722"/>
      <c r="DL31" s="694">
        <v>84566</v>
      </c>
      <c r="DM31" s="721"/>
      <c r="DN31" s="721"/>
      <c r="DO31" s="721"/>
      <c r="DP31" s="721"/>
      <c r="DQ31" s="721"/>
      <c r="DR31" s="721"/>
      <c r="DS31" s="721"/>
      <c r="DT31" s="721"/>
      <c r="DU31" s="721"/>
      <c r="DV31" s="722"/>
      <c r="DW31" s="690">
        <v>0.4</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128</v>
      </c>
      <c r="S32" s="686"/>
      <c r="T32" s="686"/>
      <c r="U32" s="686"/>
      <c r="V32" s="686"/>
      <c r="W32" s="686"/>
      <c r="X32" s="686"/>
      <c r="Y32" s="687"/>
      <c r="Z32" s="688" t="s">
        <v>128</v>
      </c>
      <c r="AA32" s="688"/>
      <c r="AB32" s="688"/>
      <c r="AC32" s="688"/>
      <c r="AD32" s="689" t="s">
        <v>128</v>
      </c>
      <c r="AE32" s="689"/>
      <c r="AF32" s="689"/>
      <c r="AG32" s="689"/>
      <c r="AH32" s="689"/>
      <c r="AI32" s="689"/>
      <c r="AJ32" s="689"/>
      <c r="AK32" s="689"/>
      <c r="AL32" s="690" t="s">
        <v>128</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98.7</v>
      </c>
      <c r="BH32" s="721"/>
      <c r="BI32" s="721"/>
      <c r="BJ32" s="721"/>
      <c r="BK32" s="721"/>
      <c r="BL32" s="721"/>
      <c r="BM32" s="691">
        <v>96.7</v>
      </c>
      <c r="BN32" s="751"/>
      <c r="BO32" s="751"/>
      <c r="BP32" s="751"/>
      <c r="BQ32" s="752"/>
      <c r="BR32" s="754">
        <v>98.8</v>
      </c>
      <c r="BS32" s="721"/>
      <c r="BT32" s="721"/>
      <c r="BU32" s="721"/>
      <c r="BV32" s="721"/>
      <c r="BW32" s="721"/>
      <c r="BX32" s="691">
        <v>97</v>
      </c>
      <c r="BY32" s="751"/>
      <c r="BZ32" s="751"/>
      <c r="CA32" s="751"/>
      <c r="CB32" s="752"/>
      <c r="CD32" s="729"/>
      <c r="CE32" s="730"/>
      <c r="CF32" s="700" t="s">
        <v>314</v>
      </c>
      <c r="CG32" s="701"/>
      <c r="CH32" s="701"/>
      <c r="CI32" s="701"/>
      <c r="CJ32" s="701"/>
      <c r="CK32" s="701"/>
      <c r="CL32" s="701"/>
      <c r="CM32" s="701"/>
      <c r="CN32" s="701"/>
      <c r="CO32" s="701"/>
      <c r="CP32" s="701"/>
      <c r="CQ32" s="702"/>
      <c r="CR32" s="685" t="s">
        <v>128</v>
      </c>
      <c r="CS32" s="686"/>
      <c r="CT32" s="686"/>
      <c r="CU32" s="686"/>
      <c r="CV32" s="686"/>
      <c r="CW32" s="686"/>
      <c r="CX32" s="686"/>
      <c r="CY32" s="687"/>
      <c r="CZ32" s="690" t="s">
        <v>232</v>
      </c>
      <c r="DA32" s="719"/>
      <c r="DB32" s="719"/>
      <c r="DC32" s="723"/>
      <c r="DD32" s="694" t="s">
        <v>128</v>
      </c>
      <c r="DE32" s="686"/>
      <c r="DF32" s="686"/>
      <c r="DG32" s="686"/>
      <c r="DH32" s="686"/>
      <c r="DI32" s="686"/>
      <c r="DJ32" s="686"/>
      <c r="DK32" s="687"/>
      <c r="DL32" s="694" t="s">
        <v>232</v>
      </c>
      <c r="DM32" s="686"/>
      <c r="DN32" s="686"/>
      <c r="DO32" s="686"/>
      <c r="DP32" s="686"/>
      <c r="DQ32" s="686"/>
      <c r="DR32" s="686"/>
      <c r="DS32" s="686"/>
      <c r="DT32" s="686"/>
      <c r="DU32" s="686"/>
      <c r="DV32" s="687"/>
      <c r="DW32" s="690" t="s">
        <v>128</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2287026</v>
      </c>
      <c r="S33" s="686"/>
      <c r="T33" s="686"/>
      <c r="U33" s="686"/>
      <c r="V33" s="686"/>
      <c r="W33" s="686"/>
      <c r="X33" s="686"/>
      <c r="Y33" s="687"/>
      <c r="Z33" s="688">
        <v>4.8</v>
      </c>
      <c r="AA33" s="688"/>
      <c r="AB33" s="688"/>
      <c r="AC33" s="688"/>
      <c r="AD33" s="689" t="s">
        <v>232</v>
      </c>
      <c r="AE33" s="689"/>
      <c r="AF33" s="689"/>
      <c r="AG33" s="689"/>
      <c r="AH33" s="689"/>
      <c r="AI33" s="689"/>
      <c r="AJ33" s="689"/>
      <c r="AK33" s="689"/>
      <c r="AL33" s="690" t="s">
        <v>128</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99.3</v>
      </c>
      <c r="BH33" s="756"/>
      <c r="BI33" s="756"/>
      <c r="BJ33" s="756"/>
      <c r="BK33" s="756"/>
      <c r="BL33" s="756"/>
      <c r="BM33" s="757">
        <v>97.7</v>
      </c>
      <c r="BN33" s="756"/>
      <c r="BO33" s="756"/>
      <c r="BP33" s="756"/>
      <c r="BQ33" s="758"/>
      <c r="BR33" s="755">
        <v>99.5</v>
      </c>
      <c r="BS33" s="756"/>
      <c r="BT33" s="756"/>
      <c r="BU33" s="756"/>
      <c r="BV33" s="756"/>
      <c r="BW33" s="756"/>
      <c r="BX33" s="757">
        <v>97.7</v>
      </c>
      <c r="BY33" s="756"/>
      <c r="BZ33" s="756"/>
      <c r="CA33" s="756"/>
      <c r="CB33" s="758"/>
      <c r="CD33" s="700" t="s">
        <v>317</v>
      </c>
      <c r="CE33" s="701"/>
      <c r="CF33" s="701"/>
      <c r="CG33" s="701"/>
      <c r="CH33" s="701"/>
      <c r="CI33" s="701"/>
      <c r="CJ33" s="701"/>
      <c r="CK33" s="701"/>
      <c r="CL33" s="701"/>
      <c r="CM33" s="701"/>
      <c r="CN33" s="701"/>
      <c r="CO33" s="701"/>
      <c r="CP33" s="701"/>
      <c r="CQ33" s="702"/>
      <c r="CR33" s="685">
        <v>27594478</v>
      </c>
      <c r="CS33" s="721"/>
      <c r="CT33" s="721"/>
      <c r="CU33" s="721"/>
      <c r="CV33" s="721"/>
      <c r="CW33" s="721"/>
      <c r="CX33" s="721"/>
      <c r="CY33" s="722"/>
      <c r="CZ33" s="690">
        <v>60.8</v>
      </c>
      <c r="DA33" s="719"/>
      <c r="DB33" s="719"/>
      <c r="DC33" s="723"/>
      <c r="DD33" s="694">
        <v>13883902</v>
      </c>
      <c r="DE33" s="721"/>
      <c r="DF33" s="721"/>
      <c r="DG33" s="721"/>
      <c r="DH33" s="721"/>
      <c r="DI33" s="721"/>
      <c r="DJ33" s="721"/>
      <c r="DK33" s="722"/>
      <c r="DL33" s="694">
        <v>9562806</v>
      </c>
      <c r="DM33" s="721"/>
      <c r="DN33" s="721"/>
      <c r="DO33" s="721"/>
      <c r="DP33" s="721"/>
      <c r="DQ33" s="721"/>
      <c r="DR33" s="721"/>
      <c r="DS33" s="721"/>
      <c r="DT33" s="721"/>
      <c r="DU33" s="721"/>
      <c r="DV33" s="722"/>
      <c r="DW33" s="690">
        <v>49.1</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126189</v>
      </c>
      <c r="S34" s="686"/>
      <c r="T34" s="686"/>
      <c r="U34" s="686"/>
      <c r="V34" s="686"/>
      <c r="W34" s="686"/>
      <c r="X34" s="686"/>
      <c r="Y34" s="687"/>
      <c r="Z34" s="688">
        <v>0.3</v>
      </c>
      <c r="AA34" s="688"/>
      <c r="AB34" s="688"/>
      <c r="AC34" s="688"/>
      <c r="AD34" s="689">
        <v>18419</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5312177</v>
      </c>
      <c r="CS34" s="686"/>
      <c r="CT34" s="686"/>
      <c r="CU34" s="686"/>
      <c r="CV34" s="686"/>
      <c r="CW34" s="686"/>
      <c r="CX34" s="686"/>
      <c r="CY34" s="687"/>
      <c r="CZ34" s="690">
        <v>11.7</v>
      </c>
      <c r="DA34" s="719"/>
      <c r="DB34" s="719"/>
      <c r="DC34" s="723"/>
      <c r="DD34" s="694">
        <v>4081434</v>
      </c>
      <c r="DE34" s="686"/>
      <c r="DF34" s="686"/>
      <c r="DG34" s="686"/>
      <c r="DH34" s="686"/>
      <c r="DI34" s="686"/>
      <c r="DJ34" s="686"/>
      <c r="DK34" s="687"/>
      <c r="DL34" s="694">
        <v>3160674</v>
      </c>
      <c r="DM34" s="686"/>
      <c r="DN34" s="686"/>
      <c r="DO34" s="686"/>
      <c r="DP34" s="686"/>
      <c r="DQ34" s="686"/>
      <c r="DR34" s="686"/>
      <c r="DS34" s="686"/>
      <c r="DT34" s="686"/>
      <c r="DU34" s="686"/>
      <c r="DV34" s="687"/>
      <c r="DW34" s="690">
        <v>16.2</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353083</v>
      </c>
      <c r="S35" s="686"/>
      <c r="T35" s="686"/>
      <c r="U35" s="686"/>
      <c r="V35" s="686"/>
      <c r="W35" s="686"/>
      <c r="X35" s="686"/>
      <c r="Y35" s="687"/>
      <c r="Z35" s="688">
        <v>0.7</v>
      </c>
      <c r="AA35" s="688"/>
      <c r="AB35" s="688"/>
      <c r="AC35" s="688"/>
      <c r="AD35" s="689" t="s">
        <v>128</v>
      </c>
      <c r="AE35" s="689"/>
      <c r="AF35" s="689"/>
      <c r="AG35" s="689"/>
      <c r="AH35" s="689"/>
      <c r="AI35" s="689"/>
      <c r="AJ35" s="689"/>
      <c r="AK35" s="689"/>
      <c r="AL35" s="690" t="s">
        <v>128</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202225</v>
      </c>
      <c r="CS35" s="721"/>
      <c r="CT35" s="721"/>
      <c r="CU35" s="721"/>
      <c r="CV35" s="721"/>
      <c r="CW35" s="721"/>
      <c r="CX35" s="721"/>
      <c r="CY35" s="722"/>
      <c r="CZ35" s="690">
        <v>0.4</v>
      </c>
      <c r="DA35" s="719"/>
      <c r="DB35" s="719"/>
      <c r="DC35" s="723"/>
      <c r="DD35" s="694">
        <v>189776</v>
      </c>
      <c r="DE35" s="721"/>
      <c r="DF35" s="721"/>
      <c r="DG35" s="721"/>
      <c r="DH35" s="721"/>
      <c r="DI35" s="721"/>
      <c r="DJ35" s="721"/>
      <c r="DK35" s="722"/>
      <c r="DL35" s="694">
        <v>189776</v>
      </c>
      <c r="DM35" s="721"/>
      <c r="DN35" s="721"/>
      <c r="DO35" s="721"/>
      <c r="DP35" s="721"/>
      <c r="DQ35" s="721"/>
      <c r="DR35" s="721"/>
      <c r="DS35" s="721"/>
      <c r="DT35" s="721"/>
      <c r="DU35" s="721"/>
      <c r="DV35" s="722"/>
      <c r="DW35" s="690">
        <v>1</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27313</v>
      </c>
      <c r="S36" s="686"/>
      <c r="T36" s="686"/>
      <c r="U36" s="686"/>
      <c r="V36" s="686"/>
      <c r="W36" s="686"/>
      <c r="X36" s="686"/>
      <c r="Y36" s="687"/>
      <c r="Z36" s="688">
        <v>0.1</v>
      </c>
      <c r="AA36" s="688"/>
      <c r="AB36" s="688"/>
      <c r="AC36" s="688"/>
      <c r="AD36" s="689" t="s">
        <v>128</v>
      </c>
      <c r="AE36" s="689"/>
      <c r="AF36" s="689"/>
      <c r="AG36" s="689"/>
      <c r="AH36" s="689"/>
      <c r="AI36" s="689"/>
      <c r="AJ36" s="689"/>
      <c r="AK36" s="689"/>
      <c r="AL36" s="690" t="s">
        <v>128</v>
      </c>
      <c r="AM36" s="691"/>
      <c r="AN36" s="691"/>
      <c r="AO36" s="692"/>
      <c r="AP36" s="235"/>
      <c r="AQ36" s="759" t="s">
        <v>325</v>
      </c>
      <c r="AR36" s="760"/>
      <c r="AS36" s="760"/>
      <c r="AT36" s="760"/>
      <c r="AU36" s="760"/>
      <c r="AV36" s="760"/>
      <c r="AW36" s="760"/>
      <c r="AX36" s="760"/>
      <c r="AY36" s="761"/>
      <c r="AZ36" s="674">
        <v>4574998</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265871</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16639595</v>
      </c>
      <c r="CS36" s="686"/>
      <c r="CT36" s="686"/>
      <c r="CU36" s="686"/>
      <c r="CV36" s="686"/>
      <c r="CW36" s="686"/>
      <c r="CX36" s="686"/>
      <c r="CY36" s="687"/>
      <c r="CZ36" s="690">
        <v>36.700000000000003</v>
      </c>
      <c r="DA36" s="719"/>
      <c r="DB36" s="719"/>
      <c r="DC36" s="723"/>
      <c r="DD36" s="694">
        <v>6152458</v>
      </c>
      <c r="DE36" s="686"/>
      <c r="DF36" s="686"/>
      <c r="DG36" s="686"/>
      <c r="DH36" s="686"/>
      <c r="DI36" s="686"/>
      <c r="DJ36" s="686"/>
      <c r="DK36" s="687"/>
      <c r="DL36" s="694">
        <v>3457727</v>
      </c>
      <c r="DM36" s="686"/>
      <c r="DN36" s="686"/>
      <c r="DO36" s="686"/>
      <c r="DP36" s="686"/>
      <c r="DQ36" s="686"/>
      <c r="DR36" s="686"/>
      <c r="DS36" s="686"/>
      <c r="DT36" s="686"/>
      <c r="DU36" s="686"/>
      <c r="DV36" s="687"/>
      <c r="DW36" s="690">
        <v>17.8</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1777088</v>
      </c>
      <c r="S37" s="686"/>
      <c r="T37" s="686"/>
      <c r="U37" s="686"/>
      <c r="V37" s="686"/>
      <c r="W37" s="686"/>
      <c r="X37" s="686"/>
      <c r="Y37" s="687"/>
      <c r="Z37" s="688">
        <v>3.7</v>
      </c>
      <c r="AA37" s="688"/>
      <c r="AB37" s="688"/>
      <c r="AC37" s="688"/>
      <c r="AD37" s="689" t="s">
        <v>128</v>
      </c>
      <c r="AE37" s="689"/>
      <c r="AF37" s="689"/>
      <c r="AG37" s="689"/>
      <c r="AH37" s="689"/>
      <c r="AI37" s="689"/>
      <c r="AJ37" s="689"/>
      <c r="AK37" s="689"/>
      <c r="AL37" s="690" t="s">
        <v>128</v>
      </c>
      <c r="AM37" s="691"/>
      <c r="AN37" s="691"/>
      <c r="AO37" s="692"/>
      <c r="AQ37" s="763" t="s">
        <v>329</v>
      </c>
      <c r="AR37" s="764"/>
      <c r="AS37" s="764"/>
      <c r="AT37" s="764"/>
      <c r="AU37" s="764"/>
      <c r="AV37" s="764"/>
      <c r="AW37" s="764"/>
      <c r="AX37" s="764"/>
      <c r="AY37" s="765"/>
      <c r="AZ37" s="685">
        <v>1643700</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169035</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1905388</v>
      </c>
      <c r="CS37" s="721"/>
      <c r="CT37" s="721"/>
      <c r="CU37" s="721"/>
      <c r="CV37" s="721"/>
      <c r="CW37" s="721"/>
      <c r="CX37" s="721"/>
      <c r="CY37" s="722"/>
      <c r="CZ37" s="690">
        <v>4.2</v>
      </c>
      <c r="DA37" s="719"/>
      <c r="DB37" s="719"/>
      <c r="DC37" s="723"/>
      <c r="DD37" s="694">
        <v>1900886</v>
      </c>
      <c r="DE37" s="721"/>
      <c r="DF37" s="721"/>
      <c r="DG37" s="721"/>
      <c r="DH37" s="721"/>
      <c r="DI37" s="721"/>
      <c r="DJ37" s="721"/>
      <c r="DK37" s="722"/>
      <c r="DL37" s="694">
        <v>1611452</v>
      </c>
      <c r="DM37" s="721"/>
      <c r="DN37" s="721"/>
      <c r="DO37" s="721"/>
      <c r="DP37" s="721"/>
      <c r="DQ37" s="721"/>
      <c r="DR37" s="721"/>
      <c r="DS37" s="721"/>
      <c r="DT37" s="721"/>
      <c r="DU37" s="721"/>
      <c r="DV37" s="722"/>
      <c r="DW37" s="690">
        <v>8.3000000000000007</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3326550</v>
      </c>
      <c r="S38" s="686"/>
      <c r="T38" s="686"/>
      <c r="U38" s="686"/>
      <c r="V38" s="686"/>
      <c r="W38" s="686"/>
      <c r="X38" s="686"/>
      <c r="Y38" s="687"/>
      <c r="Z38" s="688">
        <v>7</v>
      </c>
      <c r="AA38" s="688"/>
      <c r="AB38" s="688"/>
      <c r="AC38" s="688"/>
      <c r="AD38" s="689">
        <v>184</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106872</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13329</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3028832</v>
      </c>
      <c r="CS38" s="686"/>
      <c r="CT38" s="686"/>
      <c r="CU38" s="686"/>
      <c r="CV38" s="686"/>
      <c r="CW38" s="686"/>
      <c r="CX38" s="686"/>
      <c r="CY38" s="687"/>
      <c r="CZ38" s="690">
        <v>6.7</v>
      </c>
      <c r="DA38" s="719"/>
      <c r="DB38" s="719"/>
      <c r="DC38" s="723"/>
      <c r="DD38" s="694">
        <v>2500770</v>
      </c>
      <c r="DE38" s="686"/>
      <c r="DF38" s="686"/>
      <c r="DG38" s="686"/>
      <c r="DH38" s="686"/>
      <c r="DI38" s="686"/>
      <c r="DJ38" s="686"/>
      <c r="DK38" s="687"/>
      <c r="DL38" s="694">
        <v>2267339</v>
      </c>
      <c r="DM38" s="686"/>
      <c r="DN38" s="686"/>
      <c r="DO38" s="686"/>
      <c r="DP38" s="686"/>
      <c r="DQ38" s="686"/>
      <c r="DR38" s="686"/>
      <c r="DS38" s="686"/>
      <c r="DT38" s="686"/>
      <c r="DU38" s="686"/>
      <c r="DV38" s="687"/>
      <c r="DW38" s="690">
        <v>11.6</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3173200</v>
      </c>
      <c r="S39" s="686"/>
      <c r="T39" s="686"/>
      <c r="U39" s="686"/>
      <c r="V39" s="686"/>
      <c r="W39" s="686"/>
      <c r="X39" s="686"/>
      <c r="Y39" s="687"/>
      <c r="Z39" s="688">
        <v>6.7</v>
      </c>
      <c r="AA39" s="688"/>
      <c r="AB39" s="688"/>
      <c r="AC39" s="688"/>
      <c r="AD39" s="689" t="s">
        <v>128</v>
      </c>
      <c r="AE39" s="689"/>
      <c r="AF39" s="689"/>
      <c r="AG39" s="689"/>
      <c r="AH39" s="689"/>
      <c r="AI39" s="689"/>
      <c r="AJ39" s="689"/>
      <c r="AK39" s="689"/>
      <c r="AL39" s="690" t="s">
        <v>128</v>
      </c>
      <c r="AM39" s="691"/>
      <c r="AN39" s="691"/>
      <c r="AO39" s="692"/>
      <c r="AQ39" s="763" t="s">
        <v>337</v>
      </c>
      <c r="AR39" s="764"/>
      <c r="AS39" s="764"/>
      <c r="AT39" s="764"/>
      <c r="AU39" s="764"/>
      <c r="AV39" s="764"/>
      <c r="AW39" s="764"/>
      <c r="AX39" s="764"/>
      <c r="AY39" s="765"/>
      <c r="AZ39" s="685">
        <v>30451</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21417</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938359</v>
      </c>
      <c r="CS39" s="721"/>
      <c r="CT39" s="721"/>
      <c r="CU39" s="721"/>
      <c r="CV39" s="721"/>
      <c r="CW39" s="721"/>
      <c r="CX39" s="721"/>
      <c r="CY39" s="722"/>
      <c r="CZ39" s="690">
        <v>2.1</v>
      </c>
      <c r="DA39" s="719"/>
      <c r="DB39" s="719"/>
      <c r="DC39" s="723"/>
      <c r="DD39" s="694">
        <v>472174</v>
      </c>
      <c r="DE39" s="721"/>
      <c r="DF39" s="721"/>
      <c r="DG39" s="721"/>
      <c r="DH39" s="721"/>
      <c r="DI39" s="721"/>
      <c r="DJ39" s="721"/>
      <c r="DK39" s="722"/>
      <c r="DL39" s="694" t="s">
        <v>128</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232</v>
      </c>
      <c r="S40" s="686"/>
      <c r="T40" s="686"/>
      <c r="U40" s="686"/>
      <c r="V40" s="686"/>
      <c r="W40" s="686"/>
      <c r="X40" s="686"/>
      <c r="Y40" s="687"/>
      <c r="Z40" s="688" t="s">
        <v>232</v>
      </c>
      <c r="AA40" s="688"/>
      <c r="AB40" s="688"/>
      <c r="AC40" s="688"/>
      <c r="AD40" s="689" t="s">
        <v>128</v>
      </c>
      <c r="AE40" s="689"/>
      <c r="AF40" s="689"/>
      <c r="AG40" s="689"/>
      <c r="AH40" s="689"/>
      <c r="AI40" s="689"/>
      <c r="AJ40" s="689"/>
      <c r="AK40" s="689"/>
      <c r="AL40" s="690" t="s">
        <v>128</v>
      </c>
      <c r="AM40" s="691"/>
      <c r="AN40" s="691"/>
      <c r="AO40" s="692"/>
      <c r="AQ40" s="763" t="s">
        <v>341</v>
      </c>
      <c r="AR40" s="764"/>
      <c r="AS40" s="764"/>
      <c r="AT40" s="764"/>
      <c r="AU40" s="764"/>
      <c r="AV40" s="764"/>
      <c r="AW40" s="764"/>
      <c r="AX40" s="764"/>
      <c r="AY40" s="765"/>
      <c r="AZ40" s="685" t="s">
        <v>128</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100</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1473290</v>
      </c>
      <c r="CS40" s="686"/>
      <c r="CT40" s="686"/>
      <c r="CU40" s="686"/>
      <c r="CV40" s="686"/>
      <c r="CW40" s="686"/>
      <c r="CX40" s="686"/>
      <c r="CY40" s="687"/>
      <c r="CZ40" s="690">
        <v>3.2</v>
      </c>
      <c r="DA40" s="719"/>
      <c r="DB40" s="719"/>
      <c r="DC40" s="723"/>
      <c r="DD40" s="694">
        <v>487290</v>
      </c>
      <c r="DE40" s="686"/>
      <c r="DF40" s="686"/>
      <c r="DG40" s="686"/>
      <c r="DH40" s="686"/>
      <c r="DI40" s="686"/>
      <c r="DJ40" s="686"/>
      <c r="DK40" s="687"/>
      <c r="DL40" s="694">
        <v>487290</v>
      </c>
      <c r="DM40" s="686"/>
      <c r="DN40" s="686"/>
      <c r="DO40" s="686"/>
      <c r="DP40" s="686"/>
      <c r="DQ40" s="686"/>
      <c r="DR40" s="686"/>
      <c r="DS40" s="686"/>
      <c r="DT40" s="686"/>
      <c r="DU40" s="686"/>
      <c r="DV40" s="687"/>
      <c r="DW40" s="690">
        <v>2.5</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232</v>
      </c>
      <c r="AA41" s="688"/>
      <c r="AB41" s="688"/>
      <c r="AC41" s="688"/>
      <c r="AD41" s="689" t="s">
        <v>128</v>
      </c>
      <c r="AE41" s="689"/>
      <c r="AF41" s="689"/>
      <c r="AG41" s="689"/>
      <c r="AH41" s="689"/>
      <c r="AI41" s="689"/>
      <c r="AJ41" s="689"/>
      <c r="AK41" s="689"/>
      <c r="AL41" s="690" t="s">
        <v>128</v>
      </c>
      <c r="AM41" s="691"/>
      <c r="AN41" s="691"/>
      <c r="AO41" s="692"/>
      <c r="AQ41" s="763" t="s">
        <v>346</v>
      </c>
      <c r="AR41" s="764"/>
      <c r="AS41" s="764"/>
      <c r="AT41" s="764"/>
      <c r="AU41" s="764"/>
      <c r="AV41" s="764"/>
      <c r="AW41" s="764"/>
      <c r="AX41" s="764"/>
      <c r="AY41" s="765"/>
      <c r="AZ41" s="685">
        <v>693397</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232</v>
      </c>
      <c r="CS41" s="721"/>
      <c r="CT41" s="721"/>
      <c r="CU41" s="721"/>
      <c r="CV41" s="721"/>
      <c r="CW41" s="721"/>
      <c r="CX41" s="721"/>
      <c r="CY41" s="722"/>
      <c r="CZ41" s="690" t="s">
        <v>128</v>
      </c>
      <c r="DA41" s="719"/>
      <c r="DB41" s="719"/>
      <c r="DC41" s="723"/>
      <c r="DD41" s="694" t="s">
        <v>232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828600</v>
      </c>
      <c r="S42" s="686"/>
      <c r="T42" s="686"/>
      <c r="U42" s="686"/>
      <c r="V42" s="686"/>
      <c r="W42" s="686"/>
      <c r="X42" s="686"/>
      <c r="Y42" s="687"/>
      <c r="Z42" s="688">
        <v>1.7</v>
      </c>
      <c r="AA42" s="688"/>
      <c r="AB42" s="688"/>
      <c r="AC42" s="688"/>
      <c r="AD42" s="689" t="s">
        <v>128</v>
      </c>
      <c r="AE42" s="689"/>
      <c r="AF42" s="689"/>
      <c r="AG42" s="689"/>
      <c r="AH42" s="689"/>
      <c r="AI42" s="689"/>
      <c r="AJ42" s="689"/>
      <c r="AK42" s="689"/>
      <c r="AL42" s="690" t="s">
        <v>232</v>
      </c>
      <c r="AM42" s="691"/>
      <c r="AN42" s="691"/>
      <c r="AO42" s="692"/>
      <c r="AQ42" s="784" t="s">
        <v>350</v>
      </c>
      <c r="AR42" s="785"/>
      <c r="AS42" s="785"/>
      <c r="AT42" s="785"/>
      <c r="AU42" s="785"/>
      <c r="AV42" s="785"/>
      <c r="AW42" s="785"/>
      <c r="AX42" s="785"/>
      <c r="AY42" s="786"/>
      <c r="AZ42" s="776">
        <v>2100578</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316</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3462938</v>
      </c>
      <c r="CS42" s="686"/>
      <c r="CT42" s="686"/>
      <c r="CU42" s="686"/>
      <c r="CV42" s="686"/>
      <c r="CW42" s="686"/>
      <c r="CX42" s="686"/>
      <c r="CY42" s="687"/>
      <c r="CZ42" s="690">
        <v>7.6</v>
      </c>
      <c r="DA42" s="691"/>
      <c r="DB42" s="691"/>
      <c r="DC42" s="703"/>
      <c r="DD42" s="694">
        <v>940441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47436865</v>
      </c>
      <c r="S43" s="777"/>
      <c r="T43" s="777"/>
      <c r="U43" s="777"/>
      <c r="V43" s="777"/>
      <c r="W43" s="777"/>
      <c r="X43" s="777"/>
      <c r="Y43" s="778"/>
      <c r="Z43" s="779">
        <v>100</v>
      </c>
      <c r="AA43" s="779"/>
      <c r="AB43" s="779"/>
      <c r="AC43" s="779"/>
      <c r="AD43" s="780">
        <v>18636527</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83596</v>
      </c>
      <c r="CS43" s="721"/>
      <c r="CT43" s="721"/>
      <c r="CU43" s="721"/>
      <c r="CV43" s="721"/>
      <c r="CW43" s="721"/>
      <c r="CX43" s="721"/>
      <c r="CY43" s="722"/>
      <c r="CZ43" s="690">
        <v>0.2</v>
      </c>
      <c r="DA43" s="719"/>
      <c r="DB43" s="719"/>
      <c r="DC43" s="723"/>
      <c r="DD43" s="694">
        <v>83596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3462938</v>
      </c>
      <c r="CS44" s="686"/>
      <c r="CT44" s="686"/>
      <c r="CU44" s="686"/>
      <c r="CV44" s="686"/>
      <c r="CW44" s="686"/>
      <c r="CX44" s="686"/>
      <c r="CY44" s="687"/>
      <c r="CZ44" s="690">
        <v>7.6</v>
      </c>
      <c r="DA44" s="691"/>
      <c r="DB44" s="691"/>
      <c r="DC44" s="703"/>
      <c r="DD44" s="694">
        <v>940441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829305</v>
      </c>
      <c r="CS45" s="721"/>
      <c r="CT45" s="721"/>
      <c r="CU45" s="721"/>
      <c r="CV45" s="721"/>
      <c r="CW45" s="721"/>
      <c r="CX45" s="721"/>
      <c r="CY45" s="722"/>
      <c r="CZ45" s="690">
        <v>1.8</v>
      </c>
      <c r="DA45" s="719"/>
      <c r="DB45" s="719"/>
      <c r="DC45" s="723"/>
      <c r="DD45" s="694">
        <v>81847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2579750</v>
      </c>
      <c r="CS46" s="686"/>
      <c r="CT46" s="686"/>
      <c r="CU46" s="686"/>
      <c r="CV46" s="686"/>
      <c r="CW46" s="686"/>
      <c r="CX46" s="686"/>
      <c r="CY46" s="687"/>
      <c r="CZ46" s="690">
        <v>5.7</v>
      </c>
      <c r="DA46" s="691"/>
      <c r="DB46" s="691"/>
      <c r="DC46" s="703"/>
      <c r="DD46" s="694">
        <v>804711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t="s">
        <v>232</v>
      </c>
      <c r="CS47" s="721"/>
      <c r="CT47" s="721"/>
      <c r="CU47" s="721"/>
      <c r="CV47" s="721"/>
      <c r="CW47" s="721"/>
      <c r="CX47" s="721"/>
      <c r="CY47" s="722"/>
      <c r="CZ47" s="690" t="s">
        <v>128</v>
      </c>
      <c r="DA47" s="719"/>
      <c r="DB47" s="719"/>
      <c r="DC47" s="723"/>
      <c r="DD47" s="694" t="s">
        <v>232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232</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45390341</v>
      </c>
      <c r="CS49" s="756"/>
      <c r="CT49" s="756"/>
      <c r="CU49" s="756"/>
      <c r="CV49" s="756"/>
      <c r="CW49" s="756"/>
      <c r="CX49" s="756"/>
      <c r="CY49" s="787"/>
      <c r="CZ49" s="781">
        <v>100</v>
      </c>
      <c r="DA49" s="788"/>
      <c r="DB49" s="788"/>
      <c r="DC49" s="789"/>
      <c r="DD49" s="790">
        <v>23706988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J6CFYQclLjJhQyIDlMKmnAJvafJV39YQm9mMNTvGz+bVJvgBLG2+mjJWlDWk/x5JZvxLohMh/LGW6YTsu5usIA==" saltValue="ajSWEmgLPSwaXwjU8ijLT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47380</v>
      </c>
      <c r="R7" s="821"/>
      <c r="S7" s="821"/>
      <c r="T7" s="821"/>
      <c r="U7" s="821"/>
      <c r="V7" s="821">
        <v>45385</v>
      </c>
      <c r="W7" s="821"/>
      <c r="X7" s="821"/>
      <c r="Y7" s="821"/>
      <c r="Z7" s="821"/>
      <c r="AA7" s="821">
        <f>Q7-V7</f>
        <v>1995</v>
      </c>
      <c r="AB7" s="821"/>
      <c r="AC7" s="821"/>
      <c r="AD7" s="821"/>
      <c r="AE7" s="822"/>
      <c r="AF7" s="823">
        <v>1462</v>
      </c>
      <c r="AG7" s="824"/>
      <c r="AH7" s="824"/>
      <c r="AI7" s="824"/>
      <c r="AJ7" s="825"/>
      <c r="AK7" s="863">
        <v>27</v>
      </c>
      <c r="AL7" s="864"/>
      <c r="AM7" s="864"/>
      <c r="AN7" s="864"/>
      <c r="AO7" s="864"/>
      <c r="AP7" s="864">
        <v>23051</v>
      </c>
      <c r="AQ7" s="864"/>
      <c r="AR7" s="864"/>
      <c r="AS7" s="864"/>
      <c r="AT7" s="864"/>
      <c r="AU7" s="865" t="s">
        <v>595</v>
      </c>
      <c r="AV7" s="865"/>
      <c r="AW7" s="865"/>
      <c r="AX7" s="865"/>
      <c r="AY7" s="866"/>
      <c r="AZ7" s="254"/>
      <c r="BA7" s="254"/>
      <c r="BB7" s="254"/>
      <c r="BC7" s="254"/>
      <c r="BD7" s="254"/>
      <c r="BE7" s="255"/>
      <c r="BF7" s="255"/>
      <c r="BG7" s="255"/>
      <c r="BH7" s="255"/>
      <c r="BI7" s="255"/>
      <c r="BJ7" s="255"/>
      <c r="BK7" s="255"/>
      <c r="BL7" s="255"/>
      <c r="BM7" s="255"/>
      <c r="BN7" s="255"/>
      <c r="BO7" s="255"/>
      <c r="BP7" s="255"/>
      <c r="BQ7" s="261">
        <v>1</v>
      </c>
      <c r="BR7" s="262"/>
      <c r="BS7" s="867" t="s">
        <v>610</v>
      </c>
      <c r="BT7" s="868"/>
      <c r="BU7" s="868"/>
      <c r="BV7" s="868"/>
      <c r="BW7" s="868"/>
      <c r="BX7" s="868"/>
      <c r="BY7" s="868"/>
      <c r="BZ7" s="868"/>
      <c r="CA7" s="868"/>
      <c r="CB7" s="868"/>
      <c r="CC7" s="868"/>
      <c r="CD7" s="868"/>
      <c r="CE7" s="868"/>
      <c r="CF7" s="868"/>
      <c r="CG7" s="869"/>
      <c r="CH7" s="857">
        <v>0</v>
      </c>
      <c r="CI7" s="858"/>
      <c r="CJ7" s="858"/>
      <c r="CK7" s="858"/>
      <c r="CL7" s="859"/>
      <c r="CM7" s="857">
        <v>24</v>
      </c>
      <c r="CN7" s="858"/>
      <c r="CO7" s="858"/>
      <c r="CP7" s="858"/>
      <c r="CQ7" s="859"/>
      <c r="CR7" s="857">
        <v>15</v>
      </c>
      <c r="CS7" s="858"/>
      <c r="CT7" s="858"/>
      <c r="CU7" s="858"/>
      <c r="CV7" s="859"/>
      <c r="CW7" s="857">
        <v>24</v>
      </c>
      <c r="CX7" s="858"/>
      <c r="CY7" s="858"/>
      <c r="CZ7" s="858"/>
      <c r="DA7" s="859"/>
      <c r="DB7" s="860" t="s">
        <v>596</v>
      </c>
      <c r="DC7" s="861"/>
      <c r="DD7" s="861"/>
      <c r="DE7" s="861"/>
      <c r="DF7" s="862"/>
      <c r="DG7" s="860" t="s">
        <v>596</v>
      </c>
      <c r="DH7" s="861"/>
      <c r="DI7" s="861"/>
      <c r="DJ7" s="861"/>
      <c r="DK7" s="862"/>
      <c r="DL7" s="860" t="s">
        <v>596</v>
      </c>
      <c r="DM7" s="861"/>
      <c r="DN7" s="861"/>
      <c r="DO7" s="861"/>
      <c r="DP7" s="862"/>
      <c r="DQ7" s="860" t="s">
        <v>596</v>
      </c>
      <c r="DR7" s="861"/>
      <c r="DS7" s="861"/>
      <c r="DT7" s="861"/>
      <c r="DU7" s="862"/>
      <c r="DV7" s="838"/>
      <c r="DW7" s="839"/>
      <c r="DX7" s="839"/>
      <c r="DY7" s="839"/>
      <c r="DZ7" s="840"/>
      <c r="EA7" s="256"/>
    </row>
    <row r="8" spans="1:131" s="257" customFormat="1" ht="26.25" customHeight="1" x14ac:dyDescent="0.15">
      <c r="A8" s="263">
        <v>2</v>
      </c>
      <c r="B8" s="841" t="s">
        <v>387</v>
      </c>
      <c r="C8" s="842"/>
      <c r="D8" s="842"/>
      <c r="E8" s="842"/>
      <c r="F8" s="842"/>
      <c r="G8" s="842"/>
      <c r="H8" s="842"/>
      <c r="I8" s="842"/>
      <c r="J8" s="842"/>
      <c r="K8" s="842"/>
      <c r="L8" s="842"/>
      <c r="M8" s="842"/>
      <c r="N8" s="842"/>
      <c r="O8" s="842"/>
      <c r="P8" s="843"/>
      <c r="Q8" s="844">
        <v>206</v>
      </c>
      <c r="R8" s="845"/>
      <c r="S8" s="845"/>
      <c r="T8" s="845"/>
      <c r="U8" s="845"/>
      <c r="V8" s="845">
        <v>158</v>
      </c>
      <c r="W8" s="845"/>
      <c r="X8" s="845"/>
      <c r="Y8" s="845"/>
      <c r="Z8" s="845"/>
      <c r="AA8" s="845">
        <v>48</v>
      </c>
      <c r="AB8" s="845"/>
      <c r="AC8" s="845"/>
      <c r="AD8" s="845"/>
      <c r="AE8" s="846"/>
      <c r="AF8" s="847">
        <v>48</v>
      </c>
      <c r="AG8" s="848"/>
      <c r="AH8" s="848"/>
      <c r="AI8" s="848"/>
      <c r="AJ8" s="849"/>
      <c r="AK8" s="850" t="s">
        <v>596</v>
      </c>
      <c r="AL8" s="851"/>
      <c r="AM8" s="851"/>
      <c r="AN8" s="851"/>
      <c r="AO8" s="851"/>
      <c r="AP8" s="851" t="s">
        <v>596</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611</v>
      </c>
      <c r="BT8" s="855"/>
      <c r="BU8" s="855"/>
      <c r="BV8" s="855"/>
      <c r="BW8" s="855"/>
      <c r="BX8" s="855"/>
      <c r="BY8" s="855"/>
      <c r="BZ8" s="855"/>
      <c r="CA8" s="855"/>
      <c r="CB8" s="855"/>
      <c r="CC8" s="855"/>
      <c r="CD8" s="855"/>
      <c r="CE8" s="855"/>
      <c r="CF8" s="855"/>
      <c r="CG8" s="856"/>
      <c r="CH8" s="860">
        <v>5</v>
      </c>
      <c r="CI8" s="861"/>
      <c r="CJ8" s="861"/>
      <c r="CK8" s="861"/>
      <c r="CL8" s="862"/>
      <c r="CM8" s="860">
        <v>224</v>
      </c>
      <c r="CN8" s="861"/>
      <c r="CO8" s="861"/>
      <c r="CP8" s="861"/>
      <c r="CQ8" s="862"/>
      <c r="CR8" s="860">
        <v>106</v>
      </c>
      <c r="CS8" s="861"/>
      <c r="CT8" s="861"/>
      <c r="CU8" s="861"/>
      <c r="CV8" s="862"/>
      <c r="CW8" s="860">
        <v>45</v>
      </c>
      <c r="CX8" s="861"/>
      <c r="CY8" s="861"/>
      <c r="CZ8" s="861"/>
      <c r="DA8" s="862"/>
      <c r="DB8" s="860" t="s">
        <v>596</v>
      </c>
      <c r="DC8" s="861"/>
      <c r="DD8" s="861"/>
      <c r="DE8" s="861"/>
      <c r="DF8" s="862"/>
      <c r="DG8" s="860" t="s">
        <v>596</v>
      </c>
      <c r="DH8" s="861"/>
      <c r="DI8" s="861"/>
      <c r="DJ8" s="861"/>
      <c r="DK8" s="862"/>
      <c r="DL8" s="860" t="s">
        <v>596</v>
      </c>
      <c r="DM8" s="861"/>
      <c r="DN8" s="861"/>
      <c r="DO8" s="861"/>
      <c r="DP8" s="862"/>
      <c r="DQ8" s="860" t="s">
        <v>596</v>
      </c>
      <c r="DR8" s="861"/>
      <c r="DS8" s="861"/>
      <c r="DT8" s="861"/>
      <c r="DU8" s="862"/>
      <c r="DV8" s="870"/>
      <c r="DW8" s="871"/>
      <c r="DX8" s="871"/>
      <c r="DY8" s="871"/>
      <c r="DZ8" s="872"/>
      <c r="EA8" s="256"/>
    </row>
    <row r="9" spans="1:131" s="257" customFormat="1" ht="26.25" customHeight="1" x14ac:dyDescent="0.15">
      <c r="A9" s="263">
        <v>3</v>
      </c>
      <c r="B9" s="841" t="s">
        <v>388</v>
      </c>
      <c r="C9" s="842"/>
      <c r="D9" s="842"/>
      <c r="E9" s="842"/>
      <c r="F9" s="842"/>
      <c r="G9" s="842"/>
      <c r="H9" s="842"/>
      <c r="I9" s="842"/>
      <c r="J9" s="842"/>
      <c r="K9" s="842"/>
      <c r="L9" s="842"/>
      <c r="M9" s="842"/>
      <c r="N9" s="842"/>
      <c r="O9" s="842"/>
      <c r="P9" s="843"/>
      <c r="Q9" s="844">
        <v>29</v>
      </c>
      <c r="R9" s="845"/>
      <c r="S9" s="845"/>
      <c r="T9" s="845"/>
      <c r="U9" s="845"/>
      <c r="V9" s="845">
        <v>25</v>
      </c>
      <c r="W9" s="845"/>
      <c r="X9" s="845"/>
      <c r="Y9" s="845"/>
      <c r="Z9" s="845"/>
      <c r="AA9" s="845">
        <v>4</v>
      </c>
      <c r="AB9" s="845"/>
      <c r="AC9" s="845"/>
      <c r="AD9" s="845"/>
      <c r="AE9" s="846"/>
      <c r="AF9" s="847">
        <v>4</v>
      </c>
      <c r="AG9" s="848"/>
      <c r="AH9" s="848"/>
      <c r="AI9" s="848"/>
      <c r="AJ9" s="849"/>
      <c r="AK9" s="850" t="s">
        <v>596</v>
      </c>
      <c r="AL9" s="851"/>
      <c r="AM9" s="851"/>
      <c r="AN9" s="851"/>
      <c r="AO9" s="851"/>
      <c r="AP9" s="851" t="s">
        <v>596</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612</v>
      </c>
      <c r="BT9" s="855"/>
      <c r="BU9" s="855"/>
      <c r="BV9" s="855"/>
      <c r="BW9" s="855"/>
      <c r="BX9" s="855"/>
      <c r="BY9" s="855"/>
      <c r="BZ9" s="855"/>
      <c r="CA9" s="855"/>
      <c r="CB9" s="855"/>
      <c r="CC9" s="855"/>
      <c r="CD9" s="855"/>
      <c r="CE9" s="855"/>
      <c r="CF9" s="855"/>
      <c r="CG9" s="856"/>
      <c r="CH9" s="860">
        <v>9</v>
      </c>
      <c r="CI9" s="861"/>
      <c r="CJ9" s="861"/>
      <c r="CK9" s="861"/>
      <c r="CL9" s="862"/>
      <c r="CM9" s="860">
        <v>156</v>
      </c>
      <c r="CN9" s="861"/>
      <c r="CO9" s="861"/>
      <c r="CP9" s="861"/>
      <c r="CQ9" s="862"/>
      <c r="CR9" s="860">
        <v>100</v>
      </c>
      <c r="CS9" s="861"/>
      <c r="CT9" s="861"/>
      <c r="CU9" s="861"/>
      <c r="CV9" s="862"/>
      <c r="CW9" s="860" t="s">
        <v>596</v>
      </c>
      <c r="CX9" s="861"/>
      <c r="CY9" s="861"/>
      <c r="CZ9" s="861"/>
      <c r="DA9" s="862"/>
      <c r="DB9" s="860" t="s">
        <v>596</v>
      </c>
      <c r="DC9" s="861"/>
      <c r="DD9" s="861"/>
      <c r="DE9" s="861"/>
      <c r="DF9" s="862"/>
      <c r="DG9" s="860" t="s">
        <v>596</v>
      </c>
      <c r="DH9" s="861"/>
      <c r="DI9" s="861"/>
      <c r="DJ9" s="861"/>
      <c r="DK9" s="862"/>
      <c r="DL9" s="860" t="s">
        <v>596</v>
      </c>
      <c r="DM9" s="861"/>
      <c r="DN9" s="861"/>
      <c r="DO9" s="861"/>
      <c r="DP9" s="862"/>
      <c r="DQ9" s="860" t="s">
        <v>596</v>
      </c>
      <c r="DR9" s="861"/>
      <c r="DS9" s="861"/>
      <c r="DT9" s="861"/>
      <c r="DU9" s="862"/>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t="s">
        <v>615</v>
      </c>
      <c r="BS10" s="854" t="s">
        <v>613</v>
      </c>
      <c r="BT10" s="855"/>
      <c r="BU10" s="855"/>
      <c r="BV10" s="855"/>
      <c r="BW10" s="855"/>
      <c r="BX10" s="855"/>
      <c r="BY10" s="855"/>
      <c r="BZ10" s="855"/>
      <c r="CA10" s="855"/>
      <c r="CB10" s="855"/>
      <c r="CC10" s="855"/>
      <c r="CD10" s="855"/>
      <c r="CE10" s="855"/>
      <c r="CF10" s="855"/>
      <c r="CG10" s="856"/>
      <c r="CH10" s="860">
        <v>0</v>
      </c>
      <c r="CI10" s="861"/>
      <c r="CJ10" s="861"/>
      <c r="CK10" s="861"/>
      <c r="CL10" s="862"/>
      <c r="CM10" s="860">
        <v>1307</v>
      </c>
      <c r="CN10" s="861"/>
      <c r="CO10" s="861"/>
      <c r="CP10" s="861"/>
      <c r="CQ10" s="862"/>
      <c r="CR10" s="860">
        <v>5</v>
      </c>
      <c r="CS10" s="861"/>
      <c r="CT10" s="861"/>
      <c r="CU10" s="861"/>
      <c r="CV10" s="862"/>
      <c r="CW10" s="860" t="s">
        <v>596</v>
      </c>
      <c r="CX10" s="861"/>
      <c r="CY10" s="861"/>
      <c r="CZ10" s="861"/>
      <c r="DA10" s="862"/>
      <c r="DB10" s="860" t="s">
        <v>596</v>
      </c>
      <c r="DC10" s="861"/>
      <c r="DD10" s="861"/>
      <c r="DE10" s="861"/>
      <c r="DF10" s="862"/>
      <c r="DG10" s="860" t="s">
        <v>596</v>
      </c>
      <c r="DH10" s="861"/>
      <c r="DI10" s="861"/>
      <c r="DJ10" s="861"/>
      <c r="DK10" s="862"/>
      <c r="DL10" s="860" t="s">
        <v>596</v>
      </c>
      <c r="DM10" s="861"/>
      <c r="DN10" s="861"/>
      <c r="DO10" s="861"/>
      <c r="DP10" s="862"/>
      <c r="DQ10" s="860" t="s">
        <v>596</v>
      </c>
      <c r="DR10" s="861"/>
      <c r="DS10" s="861"/>
      <c r="DT10" s="861"/>
      <c r="DU10" s="862"/>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614</v>
      </c>
      <c r="BT11" s="855"/>
      <c r="BU11" s="855"/>
      <c r="BV11" s="855"/>
      <c r="BW11" s="855"/>
      <c r="BX11" s="855"/>
      <c r="BY11" s="855"/>
      <c r="BZ11" s="855"/>
      <c r="CA11" s="855"/>
      <c r="CB11" s="855"/>
      <c r="CC11" s="855"/>
      <c r="CD11" s="855"/>
      <c r="CE11" s="855"/>
      <c r="CF11" s="855"/>
      <c r="CG11" s="856"/>
      <c r="CH11" s="860">
        <v>3</v>
      </c>
      <c r="CI11" s="861"/>
      <c r="CJ11" s="861"/>
      <c r="CK11" s="861"/>
      <c r="CL11" s="862"/>
      <c r="CM11" s="860">
        <v>105</v>
      </c>
      <c r="CN11" s="861"/>
      <c r="CO11" s="861"/>
      <c r="CP11" s="861"/>
      <c r="CQ11" s="862"/>
      <c r="CR11" s="860">
        <v>10</v>
      </c>
      <c r="CS11" s="861"/>
      <c r="CT11" s="861"/>
      <c r="CU11" s="861"/>
      <c r="CV11" s="862"/>
      <c r="CW11" s="860" t="s">
        <v>596</v>
      </c>
      <c r="CX11" s="861"/>
      <c r="CY11" s="861"/>
      <c r="CZ11" s="861"/>
      <c r="DA11" s="862"/>
      <c r="DB11" s="860" t="s">
        <v>596</v>
      </c>
      <c r="DC11" s="861"/>
      <c r="DD11" s="861"/>
      <c r="DE11" s="861"/>
      <c r="DF11" s="862"/>
      <c r="DG11" s="860" t="s">
        <v>596</v>
      </c>
      <c r="DH11" s="861"/>
      <c r="DI11" s="861"/>
      <c r="DJ11" s="861"/>
      <c r="DK11" s="862"/>
      <c r="DL11" s="860" t="s">
        <v>596</v>
      </c>
      <c r="DM11" s="861"/>
      <c r="DN11" s="861"/>
      <c r="DO11" s="861"/>
      <c r="DP11" s="862"/>
      <c r="DQ11" s="860" t="s">
        <v>596</v>
      </c>
      <c r="DR11" s="861"/>
      <c r="DS11" s="861"/>
      <c r="DT11" s="861"/>
      <c r="DU11" s="862"/>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0"/>
      <c r="CI12" s="861"/>
      <c r="CJ12" s="861"/>
      <c r="CK12" s="861"/>
      <c r="CL12" s="862"/>
      <c r="CM12" s="860"/>
      <c r="CN12" s="861"/>
      <c r="CO12" s="861"/>
      <c r="CP12" s="861"/>
      <c r="CQ12" s="862"/>
      <c r="CR12" s="860"/>
      <c r="CS12" s="861"/>
      <c r="CT12" s="861"/>
      <c r="CU12" s="861"/>
      <c r="CV12" s="862"/>
      <c r="CW12" s="860"/>
      <c r="CX12" s="861"/>
      <c r="CY12" s="861"/>
      <c r="CZ12" s="861"/>
      <c r="DA12" s="862"/>
      <c r="DB12" s="860"/>
      <c r="DC12" s="861"/>
      <c r="DD12" s="861"/>
      <c r="DE12" s="861"/>
      <c r="DF12" s="862"/>
      <c r="DG12" s="860"/>
      <c r="DH12" s="861"/>
      <c r="DI12" s="861"/>
      <c r="DJ12" s="861"/>
      <c r="DK12" s="862"/>
      <c r="DL12" s="860"/>
      <c r="DM12" s="861"/>
      <c r="DN12" s="861"/>
      <c r="DO12" s="861"/>
      <c r="DP12" s="862"/>
      <c r="DQ12" s="860"/>
      <c r="DR12" s="861"/>
      <c r="DS12" s="861"/>
      <c r="DT12" s="861"/>
      <c r="DU12" s="862"/>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0"/>
      <c r="CI13" s="861"/>
      <c r="CJ13" s="861"/>
      <c r="CK13" s="861"/>
      <c r="CL13" s="862"/>
      <c r="CM13" s="860"/>
      <c r="CN13" s="861"/>
      <c r="CO13" s="861"/>
      <c r="CP13" s="861"/>
      <c r="CQ13" s="862"/>
      <c r="CR13" s="860"/>
      <c r="CS13" s="861"/>
      <c r="CT13" s="861"/>
      <c r="CU13" s="861"/>
      <c r="CV13" s="862"/>
      <c r="CW13" s="860"/>
      <c r="CX13" s="861"/>
      <c r="CY13" s="861"/>
      <c r="CZ13" s="861"/>
      <c r="DA13" s="862"/>
      <c r="DB13" s="860"/>
      <c r="DC13" s="861"/>
      <c r="DD13" s="861"/>
      <c r="DE13" s="861"/>
      <c r="DF13" s="862"/>
      <c r="DG13" s="860"/>
      <c r="DH13" s="861"/>
      <c r="DI13" s="861"/>
      <c r="DJ13" s="861"/>
      <c r="DK13" s="862"/>
      <c r="DL13" s="860"/>
      <c r="DM13" s="861"/>
      <c r="DN13" s="861"/>
      <c r="DO13" s="861"/>
      <c r="DP13" s="862"/>
      <c r="DQ13" s="860"/>
      <c r="DR13" s="861"/>
      <c r="DS13" s="861"/>
      <c r="DT13" s="861"/>
      <c r="DU13" s="862"/>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0"/>
      <c r="CI14" s="861"/>
      <c r="CJ14" s="861"/>
      <c r="CK14" s="861"/>
      <c r="CL14" s="862"/>
      <c r="CM14" s="860"/>
      <c r="CN14" s="861"/>
      <c r="CO14" s="861"/>
      <c r="CP14" s="861"/>
      <c r="CQ14" s="862"/>
      <c r="CR14" s="860"/>
      <c r="CS14" s="861"/>
      <c r="CT14" s="861"/>
      <c r="CU14" s="861"/>
      <c r="CV14" s="862"/>
      <c r="CW14" s="860"/>
      <c r="CX14" s="861"/>
      <c r="CY14" s="861"/>
      <c r="CZ14" s="861"/>
      <c r="DA14" s="862"/>
      <c r="DB14" s="860"/>
      <c r="DC14" s="861"/>
      <c r="DD14" s="861"/>
      <c r="DE14" s="861"/>
      <c r="DF14" s="862"/>
      <c r="DG14" s="860"/>
      <c r="DH14" s="861"/>
      <c r="DI14" s="861"/>
      <c r="DJ14" s="861"/>
      <c r="DK14" s="862"/>
      <c r="DL14" s="860"/>
      <c r="DM14" s="861"/>
      <c r="DN14" s="861"/>
      <c r="DO14" s="861"/>
      <c r="DP14" s="862"/>
      <c r="DQ14" s="860"/>
      <c r="DR14" s="861"/>
      <c r="DS14" s="861"/>
      <c r="DT14" s="861"/>
      <c r="DU14" s="862"/>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0"/>
      <c r="CI15" s="861"/>
      <c r="CJ15" s="861"/>
      <c r="CK15" s="861"/>
      <c r="CL15" s="862"/>
      <c r="CM15" s="860"/>
      <c r="CN15" s="861"/>
      <c r="CO15" s="861"/>
      <c r="CP15" s="861"/>
      <c r="CQ15" s="862"/>
      <c r="CR15" s="860"/>
      <c r="CS15" s="861"/>
      <c r="CT15" s="861"/>
      <c r="CU15" s="861"/>
      <c r="CV15" s="862"/>
      <c r="CW15" s="860"/>
      <c r="CX15" s="861"/>
      <c r="CY15" s="861"/>
      <c r="CZ15" s="861"/>
      <c r="DA15" s="862"/>
      <c r="DB15" s="860"/>
      <c r="DC15" s="861"/>
      <c r="DD15" s="861"/>
      <c r="DE15" s="861"/>
      <c r="DF15" s="862"/>
      <c r="DG15" s="860"/>
      <c r="DH15" s="861"/>
      <c r="DI15" s="861"/>
      <c r="DJ15" s="861"/>
      <c r="DK15" s="862"/>
      <c r="DL15" s="860"/>
      <c r="DM15" s="861"/>
      <c r="DN15" s="861"/>
      <c r="DO15" s="861"/>
      <c r="DP15" s="862"/>
      <c r="DQ15" s="860"/>
      <c r="DR15" s="861"/>
      <c r="DS15" s="861"/>
      <c r="DT15" s="861"/>
      <c r="DU15" s="862"/>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0"/>
      <c r="CI16" s="861"/>
      <c r="CJ16" s="861"/>
      <c r="CK16" s="861"/>
      <c r="CL16" s="862"/>
      <c r="CM16" s="860"/>
      <c r="CN16" s="861"/>
      <c r="CO16" s="861"/>
      <c r="CP16" s="861"/>
      <c r="CQ16" s="862"/>
      <c r="CR16" s="860"/>
      <c r="CS16" s="861"/>
      <c r="CT16" s="861"/>
      <c r="CU16" s="861"/>
      <c r="CV16" s="862"/>
      <c r="CW16" s="860"/>
      <c r="CX16" s="861"/>
      <c r="CY16" s="861"/>
      <c r="CZ16" s="861"/>
      <c r="DA16" s="862"/>
      <c r="DB16" s="860"/>
      <c r="DC16" s="861"/>
      <c r="DD16" s="861"/>
      <c r="DE16" s="861"/>
      <c r="DF16" s="862"/>
      <c r="DG16" s="860"/>
      <c r="DH16" s="861"/>
      <c r="DI16" s="861"/>
      <c r="DJ16" s="861"/>
      <c r="DK16" s="862"/>
      <c r="DL16" s="860"/>
      <c r="DM16" s="861"/>
      <c r="DN16" s="861"/>
      <c r="DO16" s="861"/>
      <c r="DP16" s="862"/>
      <c r="DQ16" s="860"/>
      <c r="DR16" s="861"/>
      <c r="DS16" s="861"/>
      <c r="DT16" s="861"/>
      <c r="DU16" s="862"/>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0"/>
      <c r="CI17" s="861"/>
      <c r="CJ17" s="861"/>
      <c r="CK17" s="861"/>
      <c r="CL17" s="862"/>
      <c r="CM17" s="860"/>
      <c r="CN17" s="861"/>
      <c r="CO17" s="861"/>
      <c r="CP17" s="861"/>
      <c r="CQ17" s="862"/>
      <c r="CR17" s="860"/>
      <c r="CS17" s="861"/>
      <c r="CT17" s="861"/>
      <c r="CU17" s="861"/>
      <c r="CV17" s="862"/>
      <c r="CW17" s="860"/>
      <c r="CX17" s="861"/>
      <c r="CY17" s="861"/>
      <c r="CZ17" s="861"/>
      <c r="DA17" s="862"/>
      <c r="DB17" s="860"/>
      <c r="DC17" s="861"/>
      <c r="DD17" s="861"/>
      <c r="DE17" s="861"/>
      <c r="DF17" s="862"/>
      <c r="DG17" s="860"/>
      <c r="DH17" s="861"/>
      <c r="DI17" s="861"/>
      <c r="DJ17" s="861"/>
      <c r="DK17" s="862"/>
      <c r="DL17" s="860"/>
      <c r="DM17" s="861"/>
      <c r="DN17" s="861"/>
      <c r="DO17" s="861"/>
      <c r="DP17" s="862"/>
      <c r="DQ17" s="860"/>
      <c r="DR17" s="861"/>
      <c r="DS17" s="861"/>
      <c r="DT17" s="861"/>
      <c r="DU17" s="862"/>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0"/>
      <c r="CI18" s="861"/>
      <c r="CJ18" s="861"/>
      <c r="CK18" s="861"/>
      <c r="CL18" s="862"/>
      <c r="CM18" s="860"/>
      <c r="CN18" s="861"/>
      <c r="CO18" s="861"/>
      <c r="CP18" s="861"/>
      <c r="CQ18" s="862"/>
      <c r="CR18" s="860"/>
      <c r="CS18" s="861"/>
      <c r="CT18" s="861"/>
      <c r="CU18" s="861"/>
      <c r="CV18" s="862"/>
      <c r="CW18" s="860"/>
      <c r="CX18" s="861"/>
      <c r="CY18" s="861"/>
      <c r="CZ18" s="861"/>
      <c r="DA18" s="862"/>
      <c r="DB18" s="860"/>
      <c r="DC18" s="861"/>
      <c r="DD18" s="861"/>
      <c r="DE18" s="861"/>
      <c r="DF18" s="862"/>
      <c r="DG18" s="860"/>
      <c r="DH18" s="861"/>
      <c r="DI18" s="861"/>
      <c r="DJ18" s="861"/>
      <c r="DK18" s="862"/>
      <c r="DL18" s="860"/>
      <c r="DM18" s="861"/>
      <c r="DN18" s="861"/>
      <c r="DO18" s="861"/>
      <c r="DP18" s="862"/>
      <c r="DQ18" s="860"/>
      <c r="DR18" s="861"/>
      <c r="DS18" s="861"/>
      <c r="DT18" s="861"/>
      <c r="DU18" s="862"/>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0"/>
      <c r="CI19" s="861"/>
      <c r="CJ19" s="861"/>
      <c r="CK19" s="861"/>
      <c r="CL19" s="862"/>
      <c r="CM19" s="860"/>
      <c r="CN19" s="861"/>
      <c r="CO19" s="861"/>
      <c r="CP19" s="861"/>
      <c r="CQ19" s="862"/>
      <c r="CR19" s="860"/>
      <c r="CS19" s="861"/>
      <c r="CT19" s="861"/>
      <c r="CU19" s="861"/>
      <c r="CV19" s="862"/>
      <c r="CW19" s="860"/>
      <c r="CX19" s="861"/>
      <c r="CY19" s="861"/>
      <c r="CZ19" s="861"/>
      <c r="DA19" s="862"/>
      <c r="DB19" s="860"/>
      <c r="DC19" s="861"/>
      <c r="DD19" s="861"/>
      <c r="DE19" s="861"/>
      <c r="DF19" s="862"/>
      <c r="DG19" s="860"/>
      <c r="DH19" s="861"/>
      <c r="DI19" s="861"/>
      <c r="DJ19" s="861"/>
      <c r="DK19" s="862"/>
      <c r="DL19" s="860"/>
      <c r="DM19" s="861"/>
      <c r="DN19" s="861"/>
      <c r="DO19" s="861"/>
      <c r="DP19" s="862"/>
      <c r="DQ19" s="860"/>
      <c r="DR19" s="861"/>
      <c r="DS19" s="861"/>
      <c r="DT19" s="861"/>
      <c r="DU19" s="862"/>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0"/>
      <c r="CI20" s="861"/>
      <c r="CJ20" s="861"/>
      <c r="CK20" s="861"/>
      <c r="CL20" s="862"/>
      <c r="CM20" s="860"/>
      <c r="CN20" s="861"/>
      <c r="CO20" s="861"/>
      <c r="CP20" s="861"/>
      <c r="CQ20" s="862"/>
      <c r="CR20" s="860"/>
      <c r="CS20" s="861"/>
      <c r="CT20" s="861"/>
      <c r="CU20" s="861"/>
      <c r="CV20" s="862"/>
      <c r="CW20" s="860"/>
      <c r="CX20" s="861"/>
      <c r="CY20" s="861"/>
      <c r="CZ20" s="861"/>
      <c r="DA20" s="862"/>
      <c r="DB20" s="860"/>
      <c r="DC20" s="861"/>
      <c r="DD20" s="861"/>
      <c r="DE20" s="861"/>
      <c r="DF20" s="862"/>
      <c r="DG20" s="860"/>
      <c r="DH20" s="861"/>
      <c r="DI20" s="861"/>
      <c r="DJ20" s="861"/>
      <c r="DK20" s="862"/>
      <c r="DL20" s="860"/>
      <c r="DM20" s="861"/>
      <c r="DN20" s="861"/>
      <c r="DO20" s="861"/>
      <c r="DP20" s="862"/>
      <c r="DQ20" s="860"/>
      <c r="DR20" s="861"/>
      <c r="DS20" s="861"/>
      <c r="DT20" s="861"/>
      <c r="DU20" s="862"/>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0"/>
      <c r="CI21" s="861"/>
      <c r="CJ21" s="861"/>
      <c r="CK21" s="861"/>
      <c r="CL21" s="862"/>
      <c r="CM21" s="860"/>
      <c r="CN21" s="861"/>
      <c r="CO21" s="861"/>
      <c r="CP21" s="861"/>
      <c r="CQ21" s="862"/>
      <c r="CR21" s="860"/>
      <c r="CS21" s="861"/>
      <c r="CT21" s="861"/>
      <c r="CU21" s="861"/>
      <c r="CV21" s="862"/>
      <c r="CW21" s="860"/>
      <c r="CX21" s="861"/>
      <c r="CY21" s="861"/>
      <c r="CZ21" s="861"/>
      <c r="DA21" s="862"/>
      <c r="DB21" s="860"/>
      <c r="DC21" s="861"/>
      <c r="DD21" s="861"/>
      <c r="DE21" s="861"/>
      <c r="DF21" s="862"/>
      <c r="DG21" s="860"/>
      <c r="DH21" s="861"/>
      <c r="DI21" s="861"/>
      <c r="DJ21" s="861"/>
      <c r="DK21" s="862"/>
      <c r="DL21" s="860"/>
      <c r="DM21" s="861"/>
      <c r="DN21" s="861"/>
      <c r="DO21" s="861"/>
      <c r="DP21" s="862"/>
      <c r="DQ21" s="860"/>
      <c r="DR21" s="861"/>
      <c r="DS21" s="861"/>
      <c r="DT21" s="861"/>
      <c r="DU21" s="862"/>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0"/>
      <c r="CI22" s="861"/>
      <c r="CJ22" s="861"/>
      <c r="CK22" s="861"/>
      <c r="CL22" s="862"/>
      <c r="CM22" s="860"/>
      <c r="CN22" s="861"/>
      <c r="CO22" s="861"/>
      <c r="CP22" s="861"/>
      <c r="CQ22" s="862"/>
      <c r="CR22" s="860"/>
      <c r="CS22" s="861"/>
      <c r="CT22" s="861"/>
      <c r="CU22" s="861"/>
      <c r="CV22" s="862"/>
      <c r="CW22" s="860"/>
      <c r="CX22" s="861"/>
      <c r="CY22" s="861"/>
      <c r="CZ22" s="861"/>
      <c r="DA22" s="862"/>
      <c r="DB22" s="860"/>
      <c r="DC22" s="861"/>
      <c r="DD22" s="861"/>
      <c r="DE22" s="861"/>
      <c r="DF22" s="862"/>
      <c r="DG22" s="860"/>
      <c r="DH22" s="861"/>
      <c r="DI22" s="861"/>
      <c r="DJ22" s="861"/>
      <c r="DK22" s="862"/>
      <c r="DL22" s="860"/>
      <c r="DM22" s="861"/>
      <c r="DN22" s="861"/>
      <c r="DO22" s="861"/>
      <c r="DP22" s="862"/>
      <c r="DQ22" s="860"/>
      <c r="DR22" s="861"/>
      <c r="DS22" s="861"/>
      <c r="DT22" s="861"/>
      <c r="DU22" s="862"/>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47460</v>
      </c>
      <c r="R23" s="880"/>
      <c r="S23" s="880"/>
      <c r="T23" s="880"/>
      <c r="U23" s="880"/>
      <c r="V23" s="880">
        <v>45414</v>
      </c>
      <c r="W23" s="880"/>
      <c r="X23" s="880"/>
      <c r="Y23" s="880"/>
      <c r="Z23" s="880"/>
      <c r="AA23" s="880">
        <v>2047</v>
      </c>
      <c r="AB23" s="880"/>
      <c r="AC23" s="880"/>
      <c r="AD23" s="880"/>
      <c r="AE23" s="881"/>
      <c r="AF23" s="882">
        <v>1514</v>
      </c>
      <c r="AG23" s="880"/>
      <c r="AH23" s="880"/>
      <c r="AI23" s="880"/>
      <c r="AJ23" s="883"/>
      <c r="AK23" s="884"/>
      <c r="AL23" s="885"/>
      <c r="AM23" s="885"/>
      <c r="AN23" s="885"/>
      <c r="AO23" s="885"/>
      <c r="AP23" s="880">
        <v>23051</v>
      </c>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0"/>
      <c r="CI23" s="861"/>
      <c r="CJ23" s="861"/>
      <c r="CK23" s="861"/>
      <c r="CL23" s="862"/>
      <c r="CM23" s="860"/>
      <c r="CN23" s="861"/>
      <c r="CO23" s="861"/>
      <c r="CP23" s="861"/>
      <c r="CQ23" s="862"/>
      <c r="CR23" s="860"/>
      <c r="CS23" s="861"/>
      <c r="CT23" s="861"/>
      <c r="CU23" s="861"/>
      <c r="CV23" s="862"/>
      <c r="CW23" s="860"/>
      <c r="CX23" s="861"/>
      <c r="CY23" s="861"/>
      <c r="CZ23" s="861"/>
      <c r="DA23" s="862"/>
      <c r="DB23" s="860"/>
      <c r="DC23" s="861"/>
      <c r="DD23" s="861"/>
      <c r="DE23" s="861"/>
      <c r="DF23" s="862"/>
      <c r="DG23" s="860"/>
      <c r="DH23" s="861"/>
      <c r="DI23" s="861"/>
      <c r="DJ23" s="861"/>
      <c r="DK23" s="862"/>
      <c r="DL23" s="860"/>
      <c r="DM23" s="861"/>
      <c r="DN23" s="861"/>
      <c r="DO23" s="861"/>
      <c r="DP23" s="862"/>
      <c r="DQ23" s="860"/>
      <c r="DR23" s="861"/>
      <c r="DS23" s="861"/>
      <c r="DT23" s="861"/>
      <c r="DU23" s="862"/>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0"/>
      <c r="CI24" s="861"/>
      <c r="CJ24" s="861"/>
      <c r="CK24" s="861"/>
      <c r="CL24" s="862"/>
      <c r="CM24" s="860"/>
      <c r="CN24" s="861"/>
      <c r="CO24" s="861"/>
      <c r="CP24" s="861"/>
      <c r="CQ24" s="862"/>
      <c r="CR24" s="860"/>
      <c r="CS24" s="861"/>
      <c r="CT24" s="861"/>
      <c r="CU24" s="861"/>
      <c r="CV24" s="862"/>
      <c r="CW24" s="860"/>
      <c r="CX24" s="861"/>
      <c r="CY24" s="861"/>
      <c r="CZ24" s="861"/>
      <c r="DA24" s="862"/>
      <c r="DB24" s="860"/>
      <c r="DC24" s="861"/>
      <c r="DD24" s="861"/>
      <c r="DE24" s="861"/>
      <c r="DF24" s="862"/>
      <c r="DG24" s="860"/>
      <c r="DH24" s="861"/>
      <c r="DI24" s="861"/>
      <c r="DJ24" s="861"/>
      <c r="DK24" s="862"/>
      <c r="DL24" s="860"/>
      <c r="DM24" s="861"/>
      <c r="DN24" s="861"/>
      <c r="DO24" s="861"/>
      <c r="DP24" s="862"/>
      <c r="DQ24" s="860"/>
      <c r="DR24" s="861"/>
      <c r="DS24" s="861"/>
      <c r="DT24" s="861"/>
      <c r="DU24" s="862"/>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0"/>
      <c r="CI25" s="861"/>
      <c r="CJ25" s="861"/>
      <c r="CK25" s="861"/>
      <c r="CL25" s="862"/>
      <c r="CM25" s="860"/>
      <c r="CN25" s="861"/>
      <c r="CO25" s="861"/>
      <c r="CP25" s="861"/>
      <c r="CQ25" s="862"/>
      <c r="CR25" s="860"/>
      <c r="CS25" s="861"/>
      <c r="CT25" s="861"/>
      <c r="CU25" s="861"/>
      <c r="CV25" s="862"/>
      <c r="CW25" s="860"/>
      <c r="CX25" s="861"/>
      <c r="CY25" s="861"/>
      <c r="CZ25" s="861"/>
      <c r="DA25" s="862"/>
      <c r="DB25" s="860"/>
      <c r="DC25" s="861"/>
      <c r="DD25" s="861"/>
      <c r="DE25" s="861"/>
      <c r="DF25" s="862"/>
      <c r="DG25" s="860"/>
      <c r="DH25" s="861"/>
      <c r="DI25" s="861"/>
      <c r="DJ25" s="861"/>
      <c r="DK25" s="862"/>
      <c r="DL25" s="860"/>
      <c r="DM25" s="861"/>
      <c r="DN25" s="861"/>
      <c r="DO25" s="861"/>
      <c r="DP25" s="862"/>
      <c r="DQ25" s="860"/>
      <c r="DR25" s="861"/>
      <c r="DS25" s="861"/>
      <c r="DT25" s="861"/>
      <c r="DU25" s="862"/>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0"/>
      <c r="CI26" s="861"/>
      <c r="CJ26" s="861"/>
      <c r="CK26" s="861"/>
      <c r="CL26" s="862"/>
      <c r="CM26" s="860"/>
      <c r="CN26" s="861"/>
      <c r="CO26" s="861"/>
      <c r="CP26" s="861"/>
      <c r="CQ26" s="862"/>
      <c r="CR26" s="860"/>
      <c r="CS26" s="861"/>
      <c r="CT26" s="861"/>
      <c r="CU26" s="861"/>
      <c r="CV26" s="862"/>
      <c r="CW26" s="860"/>
      <c r="CX26" s="861"/>
      <c r="CY26" s="861"/>
      <c r="CZ26" s="861"/>
      <c r="DA26" s="862"/>
      <c r="DB26" s="860"/>
      <c r="DC26" s="861"/>
      <c r="DD26" s="861"/>
      <c r="DE26" s="861"/>
      <c r="DF26" s="862"/>
      <c r="DG26" s="860"/>
      <c r="DH26" s="861"/>
      <c r="DI26" s="861"/>
      <c r="DJ26" s="861"/>
      <c r="DK26" s="862"/>
      <c r="DL26" s="860"/>
      <c r="DM26" s="861"/>
      <c r="DN26" s="861"/>
      <c r="DO26" s="861"/>
      <c r="DP26" s="862"/>
      <c r="DQ26" s="860"/>
      <c r="DR26" s="861"/>
      <c r="DS26" s="861"/>
      <c r="DT26" s="861"/>
      <c r="DU26" s="862"/>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0"/>
      <c r="CI27" s="861"/>
      <c r="CJ27" s="861"/>
      <c r="CK27" s="861"/>
      <c r="CL27" s="862"/>
      <c r="CM27" s="860"/>
      <c r="CN27" s="861"/>
      <c r="CO27" s="861"/>
      <c r="CP27" s="861"/>
      <c r="CQ27" s="862"/>
      <c r="CR27" s="860"/>
      <c r="CS27" s="861"/>
      <c r="CT27" s="861"/>
      <c r="CU27" s="861"/>
      <c r="CV27" s="862"/>
      <c r="CW27" s="860"/>
      <c r="CX27" s="861"/>
      <c r="CY27" s="861"/>
      <c r="CZ27" s="861"/>
      <c r="DA27" s="862"/>
      <c r="DB27" s="860"/>
      <c r="DC27" s="861"/>
      <c r="DD27" s="861"/>
      <c r="DE27" s="861"/>
      <c r="DF27" s="862"/>
      <c r="DG27" s="860"/>
      <c r="DH27" s="861"/>
      <c r="DI27" s="861"/>
      <c r="DJ27" s="861"/>
      <c r="DK27" s="862"/>
      <c r="DL27" s="860"/>
      <c r="DM27" s="861"/>
      <c r="DN27" s="861"/>
      <c r="DO27" s="861"/>
      <c r="DP27" s="862"/>
      <c r="DQ27" s="860"/>
      <c r="DR27" s="861"/>
      <c r="DS27" s="861"/>
      <c r="DT27" s="861"/>
      <c r="DU27" s="862"/>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v>9960</v>
      </c>
      <c r="R28" s="909"/>
      <c r="S28" s="909"/>
      <c r="T28" s="909"/>
      <c r="U28" s="909"/>
      <c r="V28" s="909">
        <v>9694</v>
      </c>
      <c r="W28" s="909"/>
      <c r="X28" s="909"/>
      <c r="Y28" s="909"/>
      <c r="Z28" s="909"/>
      <c r="AA28" s="909">
        <v>266</v>
      </c>
      <c r="AB28" s="909"/>
      <c r="AC28" s="909"/>
      <c r="AD28" s="909"/>
      <c r="AE28" s="910"/>
      <c r="AF28" s="911">
        <v>266</v>
      </c>
      <c r="AG28" s="909"/>
      <c r="AH28" s="909"/>
      <c r="AI28" s="909"/>
      <c r="AJ28" s="912"/>
      <c r="AK28" s="913">
        <v>688</v>
      </c>
      <c r="AL28" s="904"/>
      <c r="AM28" s="904"/>
      <c r="AN28" s="904"/>
      <c r="AO28" s="904"/>
      <c r="AP28" s="904" t="s">
        <v>596</v>
      </c>
      <c r="AQ28" s="904"/>
      <c r="AR28" s="904"/>
      <c r="AS28" s="904"/>
      <c r="AT28" s="904"/>
      <c r="AU28" s="904" t="s">
        <v>596</v>
      </c>
      <c r="AV28" s="904"/>
      <c r="AW28" s="904"/>
      <c r="AX28" s="904"/>
      <c r="AY28" s="904"/>
      <c r="AZ28" s="905" t="s">
        <v>596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0"/>
      <c r="CI28" s="861"/>
      <c r="CJ28" s="861"/>
      <c r="CK28" s="861"/>
      <c r="CL28" s="862"/>
      <c r="CM28" s="860"/>
      <c r="CN28" s="861"/>
      <c r="CO28" s="861"/>
      <c r="CP28" s="861"/>
      <c r="CQ28" s="862"/>
      <c r="CR28" s="860"/>
      <c r="CS28" s="861"/>
      <c r="CT28" s="861"/>
      <c r="CU28" s="861"/>
      <c r="CV28" s="862"/>
      <c r="CW28" s="860"/>
      <c r="CX28" s="861"/>
      <c r="CY28" s="861"/>
      <c r="CZ28" s="861"/>
      <c r="DA28" s="862"/>
      <c r="DB28" s="860"/>
      <c r="DC28" s="861"/>
      <c r="DD28" s="861"/>
      <c r="DE28" s="861"/>
      <c r="DF28" s="862"/>
      <c r="DG28" s="860"/>
      <c r="DH28" s="861"/>
      <c r="DI28" s="861"/>
      <c r="DJ28" s="861"/>
      <c r="DK28" s="862"/>
      <c r="DL28" s="860"/>
      <c r="DM28" s="861"/>
      <c r="DN28" s="861"/>
      <c r="DO28" s="861"/>
      <c r="DP28" s="862"/>
      <c r="DQ28" s="860"/>
      <c r="DR28" s="861"/>
      <c r="DS28" s="861"/>
      <c r="DT28" s="861"/>
      <c r="DU28" s="862"/>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16</v>
      </c>
      <c r="R29" s="845"/>
      <c r="S29" s="845"/>
      <c r="T29" s="845"/>
      <c r="U29" s="845"/>
      <c r="V29" s="845">
        <v>16</v>
      </c>
      <c r="W29" s="845"/>
      <c r="X29" s="845"/>
      <c r="Y29" s="845"/>
      <c r="Z29" s="845"/>
      <c r="AA29" s="845" t="s">
        <v>596</v>
      </c>
      <c r="AB29" s="845"/>
      <c r="AC29" s="845"/>
      <c r="AD29" s="845"/>
      <c r="AE29" s="846"/>
      <c r="AF29" s="847" t="s">
        <v>405</v>
      </c>
      <c r="AG29" s="848"/>
      <c r="AH29" s="848"/>
      <c r="AI29" s="848"/>
      <c r="AJ29" s="849"/>
      <c r="AK29" s="916">
        <v>6</v>
      </c>
      <c r="AL29" s="917"/>
      <c r="AM29" s="917"/>
      <c r="AN29" s="917"/>
      <c r="AO29" s="917"/>
      <c r="AP29" s="917" t="s">
        <v>596</v>
      </c>
      <c r="AQ29" s="917"/>
      <c r="AR29" s="917"/>
      <c r="AS29" s="917"/>
      <c r="AT29" s="917"/>
      <c r="AU29" s="917" t="s">
        <v>596</v>
      </c>
      <c r="AV29" s="917"/>
      <c r="AW29" s="917"/>
      <c r="AX29" s="917"/>
      <c r="AY29" s="917"/>
      <c r="AZ29" s="918" t="s">
        <v>596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0"/>
      <c r="CI29" s="861"/>
      <c r="CJ29" s="861"/>
      <c r="CK29" s="861"/>
      <c r="CL29" s="862"/>
      <c r="CM29" s="860"/>
      <c r="CN29" s="861"/>
      <c r="CO29" s="861"/>
      <c r="CP29" s="861"/>
      <c r="CQ29" s="862"/>
      <c r="CR29" s="860"/>
      <c r="CS29" s="861"/>
      <c r="CT29" s="861"/>
      <c r="CU29" s="861"/>
      <c r="CV29" s="862"/>
      <c r="CW29" s="860"/>
      <c r="CX29" s="861"/>
      <c r="CY29" s="861"/>
      <c r="CZ29" s="861"/>
      <c r="DA29" s="862"/>
      <c r="DB29" s="860"/>
      <c r="DC29" s="861"/>
      <c r="DD29" s="861"/>
      <c r="DE29" s="861"/>
      <c r="DF29" s="862"/>
      <c r="DG29" s="860"/>
      <c r="DH29" s="861"/>
      <c r="DI29" s="861"/>
      <c r="DJ29" s="861"/>
      <c r="DK29" s="862"/>
      <c r="DL29" s="860"/>
      <c r="DM29" s="861"/>
      <c r="DN29" s="861"/>
      <c r="DO29" s="861"/>
      <c r="DP29" s="862"/>
      <c r="DQ29" s="860"/>
      <c r="DR29" s="861"/>
      <c r="DS29" s="861"/>
      <c r="DT29" s="861"/>
      <c r="DU29" s="862"/>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1394</v>
      </c>
      <c r="R30" s="845"/>
      <c r="S30" s="845"/>
      <c r="T30" s="845"/>
      <c r="U30" s="845"/>
      <c r="V30" s="845">
        <v>1358</v>
      </c>
      <c r="W30" s="845"/>
      <c r="X30" s="845"/>
      <c r="Y30" s="845"/>
      <c r="Z30" s="845"/>
      <c r="AA30" s="845">
        <v>36</v>
      </c>
      <c r="AB30" s="845"/>
      <c r="AC30" s="845"/>
      <c r="AD30" s="845"/>
      <c r="AE30" s="846"/>
      <c r="AF30" s="847">
        <v>36</v>
      </c>
      <c r="AG30" s="848"/>
      <c r="AH30" s="848"/>
      <c r="AI30" s="848"/>
      <c r="AJ30" s="849"/>
      <c r="AK30" s="916">
        <v>234</v>
      </c>
      <c r="AL30" s="917"/>
      <c r="AM30" s="917"/>
      <c r="AN30" s="917"/>
      <c r="AO30" s="917"/>
      <c r="AP30" s="917" t="s">
        <v>596</v>
      </c>
      <c r="AQ30" s="917"/>
      <c r="AR30" s="917"/>
      <c r="AS30" s="917"/>
      <c r="AT30" s="917"/>
      <c r="AU30" s="917" t="s">
        <v>596</v>
      </c>
      <c r="AV30" s="917"/>
      <c r="AW30" s="917"/>
      <c r="AX30" s="917"/>
      <c r="AY30" s="917"/>
      <c r="AZ30" s="918" t="s">
        <v>596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0"/>
      <c r="CI30" s="861"/>
      <c r="CJ30" s="861"/>
      <c r="CK30" s="861"/>
      <c r="CL30" s="862"/>
      <c r="CM30" s="860"/>
      <c r="CN30" s="861"/>
      <c r="CO30" s="861"/>
      <c r="CP30" s="861"/>
      <c r="CQ30" s="862"/>
      <c r="CR30" s="860"/>
      <c r="CS30" s="861"/>
      <c r="CT30" s="861"/>
      <c r="CU30" s="861"/>
      <c r="CV30" s="862"/>
      <c r="CW30" s="860"/>
      <c r="CX30" s="861"/>
      <c r="CY30" s="861"/>
      <c r="CZ30" s="861"/>
      <c r="DA30" s="862"/>
      <c r="DB30" s="860"/>
      <c r="DC30" s="861"/>
      <c r="DD30" s="861"/>
      <c r="DE30" s="861"/>
      <c r="DF30" s="862"/>
      <c r="DG30" s="860"/>
      <c r="DH30" s="861"/>
      <c r="DI30" s="861"/>
      <c r="DJ30" s="861"/>
      <c r="DK30" s="862"/>
      <c r="DL30" s="860"/>
      <c r="DM30" s="861"/>
      <c r="DN30" s="861"/>
      <c r="DO30" s="861"/>
      <c r="DP30" s="862"/>
      <c r="DQ30" s="860"/>
      <c r="DR30" s="861"/>
      <c r="DS30" s="861"/>
      <c r="DT30" s="861"/>
      <c r="DU30" s="862"/>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7317</v>
      </c>
      <c r="R31" s="845"/>
      <c r="S31" s="845"/>
      <c r="T31" s="845"/>
      <c r="U31" s="845"/>
      <c r="V31" s="845">
        <v>7107</v>
      </c>
      <c r="W31" s="845"/>
      <c r="X31" s="845"/>
      <c r="Y31" s="845"/>
      <c r="Z31" s="845"/>
      <c r="AA31" s="845">
        <v>210</v>
      </c>
      <c r="AB31" s="845"/>
      <c r="AC31" s="845"/>
      <c r="AD31" s="845"/>
      <c r="AE31" s="846"/>
      <c r="AF31" s="847">
        <v>210</v>
      </c>
      <c r="AG31" s="848"/>
      <c r="AH31" s="848"/>
      <c r="AI31" s="848"/>
      <c r="AJ31" s="849"/>
      <c r="AK31" s="916">
        <v>1087</v>
      </c>
      <c r="AL31" s="917"/>
      <c r="AM31" s="917"/>
      <c r="AN31" s="917"/>
      <c r="AO31" s="917"/>
      <c r="AP31" s="917" t="s">
        <v>596</v>
      </c>
      <c r="AQ31" s="917"/>
      <c r="AR31" s="917"/>
      <c r="AS31" s="917"/>
      <c r="AT31" s="917"/>
      <c r="AU31" s="917" t="s">
        <v>596</v>
      </c>
      <c r="AV31" s="917"/>
      <c r="AW31" s="917"/>
      <c r="AX31" s="917"/>
      <c r="AY31" s="917"/>
      <c r="AZ31" s="918" t="s">
        <v>596</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0"/>
      <c r="CI31" s="861"/>
      <c r="CJ31" s="861"/>
      <c r="CK31" s="861"/>
      <c r="CL31" s="862"/>
      <c r="CM31" s="860"/>
      <c r="CN31" s="861"/>
      <c r="CO31" s="861"/>
      <c r="CP31" s="861"/>
      <c r="CQ31" s="862"/>
      <c r="CR31" s="860"/>
      <c r="CS31" s="861"/>
      <c r="CT31" s="861"/>
      <c r="CU31" s="861"/>
      <c r="CV31" s="862"/>
      <c r="CW31" s="860"/>
      <c r="CX31" s="861"/>
      <c r="CY31" s="861"/>
      <c r="CZ31" s="861"/>
      <c r="DA31" s="862"/>
      <c r="DB31" s="860"/>
      <c r="DC31" s="861"/>
      <c r="DD31" s="861"/>
      <c r="DE31" s="861"/>
      <c r="DF31" s="862"/>
      <c r="DG31" s="860"/>
      <c r="DH31" s="861"/>
      <c r="DI31" s="861"/>
      <c r="DJ31" s="861"/>
      <c r="DK31" s="862"/>
      <c r="DL31" s="860"/>
      <c r="DM31" s="861"/>
      <c r="DN31" s="861"/>
      <c r="DO31" s="861"/>
      <c r="DP31" s="862"/>
      <c r="DQ31" s="860"/>
      <c r="DR31" s="861"/>
      <c r="DS31" s="861"/>
      <c r="DT31" s="861"/>
      <c r="DU31" s="862"/>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v>7</v>
      </c>
      <c r="R32" s="845"/>
      <c r="S32" s="845"/>
      <c r="T32" s="845"/>
      <c r="U32" s="845"/>
      <c r="V32" s="845">
        <v>6</v>
      </c>
      <c r="W32" s="845"/>
      <c r="X32" s="845"/>
      <c r="Y32" s="845"/>
      <c r="Z32" s="845"/>
      <c r="AA32" s="845">
        <v>1</v>
      </c>
      <c r="AB32" s="845"/>
      <c r="AC32" s="845"/>
      <c r="AD32" s="845"/>
      <c r="AE32" s="846"/>
      <c r="AF32" s="847">
        <v>1</v>
      </c>
      <c r="AG32" s="848"/>
      <c r="AH32" s="848"/>
      <c r="AI32" s="848"/>
      <c r="AJ32" s="849"/>
      <c r="AK32" s="916">
        <v>4</v>
      </c>
      <c r="AL32" s="917"/>
      <c r="AM32" s="917"/>
      <c r="AN32" s="917"/>
      <c r="AO32" s="917"/>
      <c r="AP32" s="917" t="s">
        <v>596</v>
      </c>
      <c r="AQ32" s="917"/>
      <c r="AR32" s="917"/>
      <c r="AS32" s="917"/>
      <c r="AT32" s="917"/>
      <c r="AU32" s="917" t="s">
        <v>596</v>
      </c>
      <c r="AV32" s="917"/>
      <c r="AW32" s="917"/>
      <c r="AX32" s="917"/>
      <c r="AY32" s="917"/>
      <c r="AZ32" s="918" t="s">
        <v>596</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0"/>
      <c r="CI32" s="861"/>
      <c r="CJ32" s="861"/>
      <c r="CK32" s="861"/>
      <c r="CL32" s="862"/>
      <c r="CM32" s="860"/>
      <c r="CN32" s="861"/>
      <c r="CO32" s="861"/>
      <c r="CP32" s="861"/>
      <c r="CQ32" s="862"/>
      <c r="CR32" s="860"/>
      <c r="CS32" s="861"/>
      <c r="CT32" s="861"/>
      <c r="CU32" s="861"/>
      <c r="CV32" s="862"/>
      <c r="CW32" s="860"/>
      <c r="CX32" s="861"/>
      <c r="CY32" s="861"/>
      <c r="CZ32" s="861"/>
      <c r="DA32" s="862"/>
      <c r="DB32" s="860"/>
      <c r="DC32" s="861"/>
      <c r="DD32" s="861"/>
      <c r="DE32" s="861"/>
      <c r="DF32" s="862"/>
      <c r="DG32" s="860"/>
      <c r="DH32" s="861"/>
      <c r="DI32" s="861"/>
      <c r="DJ32" s="861"/>
      <c r="DK32" s="862"/>
      <c r="DL32" s="860"/>
      <c r="DM32" s="861"/>
      <c r="DN32" s="861"/>
      <c r="DO32" s="861"/>
      <c r="DP32" s="862"/>
      <c r="DQ32" s="860"/>
      <c r="DR32" s="861"/>
      <c r="DS32" s="861"/>
      <c r="DT32" s="861"/>
      <c r="DU32" s="862"/>
      <c r="DV32" s="870"/>
      <c r="DW32" s="871"/>
      <c r="DX32" s="871"/>
      <c r="DY32" s="871"/>
      <c r="DZ32" s="872"/>
      <c r="EA32" s="248"/>
    </row>
    <row r="33" spans="1:131" s="249" customFormat="1" ht="26.25" customHeight="1" x14ac:dyDescent="0.15">
      <c r="A33" s="268">
        <v>6</v>
      </c>
      <c r="B33" s="841" t="s">
        <v>409</v>
      </c>
      <c r="C33" s="842"/>
      <c r="D33" s="842"/>
      <c r="E33" s="842"/>
      <c r="F33" s="842"/>
      <c r="G33" s="842"/>
      <c r="H33" s="842"/>
      <c r="I33" s="842"/>
      <c r="J33" s="842"/>
      <c r="K33" s="842"/>
      <c r="L33" s="842"/>
      <c r="M33" s="842"/>
      <c r="N33" s="842"/>
      <c r="O33" s="842"/>
      <c r="P33" s="843"/>
      <c r="Q33" s="844">
        <v>2520</v>
      </c>
      <c r="R33" s="845"/>
      <c r="S33" s="845"/>
      <c r="T33" s="845"/>
      <c r="U33" s="845"/>
      <c r="V33" s="845">
        <v>2102</v>
      </c>
      <c r="W33" s="845"/>
      <c r="X33" s="845"/>
      <c r="Y33" s="845"/>
      <c r="Z33" s="845"/>
      <c r="AA33" s="845">
        <v>418</v>
      </c>
      <c r="AB33" s="845"/>
      <c r="AC33" s="845"/>
      <c r="AD33" s="845"/>
      <c r="AE33" s="846"/>
      <c r="AF33" s="847">
        <v>2459</v>
      </c>
      <c r="AG33" s="848"/>
      <c r="AH33" s="848"/>
      <c r="AI33" s="848"/>
      <c r="AJ33" s="849"/>
      <c r="AK33" s="916">
        <v>30</v>
      </c>
      <c r="AL33" s="917"/>
      <c r="AM33" s="917"/>
      <c r="AN33" s="917"/>
      <c r="AO33" s="917"/>
      <c r="AP33" s="917">
        <v>151</v>
      </c>
      <c r="AQ33" s="917"/>
      <c r="AR33" s="917"/>
      <c r="AS33" s="917"/>
      <c r="AT33" s="917"/>
      <c r="AU33" s="917">
        <v>16</v>
      </c>
      <c r="AV33" s="917"/>
      <c r="AW33" s="917"/>
      <c r="AX33" s="917"/>
      <c r="AY33" s="917"/>
      <c r="AZ33" s="918" t="s">
        <v>596</v>
      </c>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0"/>
      <c r="CI33" s="861"/>
      <c r="CJ33" s="861"/>
      <c r="CK33" s="861"/>
      <c r="CL33" s="862"/>
      <c r="CM33" s="860"/>
      <c r="CN33" s="861"/>
      <c r="CO33" s="861"/>
      <c r="CP33" s="861"/>
      <c r="CQ33" s="862"/>
      <c r="CR33" s="860"/>
      <c r="CS33" s="861"/>
      <c r="CT33" s="861"/>
      <c r="CU33" s="861"/>
      <c r="CV33" s="862"/>
      <c r="CW33" s="860"/>
      <c r="CX33" s="861"/>
      <c r="CY33" s="861"/>
      <c r="CZ33" s="861"/>
      <c r="DA33" s="862"/>
      <c r="DB33" s="860"/>
      <c r="DC33" s="861"/>
      <c r="DD33" s="861"/>
      <c r="DE33" s="861"/>
      <c r="DF33" s="862"/>
      <c r="DG33" s="860"/>
      <c r="DH33" s="861"/>
      <c r="DI33" s="861"/>
      <c r="DJ33" s="861"/>
      <c r="DK33" s="862"/>
      <c r="DL33" s="860"/>
      <c r="DM33" s="861"/>
      <c r="DN33" s="861"/>
      <c r="DO33" s="861"/>
      <c r="DP33" s="862"/>
      <c r="DQ33" s="860"/>
      <c r="DR33" s="861"/>
      <c r="DS33" s="861"/>
      <c r="DT33" s="861"/>
      <c r="DU33" s="862"/>
      <c r="DV33" s="870"/>
      <c r="DW33" s="871"/>
      <c r="DX33" s="871"/>
      <c r="DY33" s="871"/>
      <c r="DZ33" s="872"/>
      <c r="EA33" s="248"/>
    </row>
    <row r="34" spans="1:131" s="249" customFormat="1" ht="26.25" customHeight="1" x14ac:dyDescent="0.15">
      <c r="A34" s="268">
        <v>7</v>
      </c>
      <c r="B34" s="841" t="s">
        <v>411</v>
      </c>
      <c r="C34" s="842"/>
      <c r="D34" s="842"/>
      <c r="E34" s="842"/>
      <c r="F34" s="842"/>
      <c r="G34" s="842"/>
      <c r="H34" s="842"/>
      <c r="I34" s="842"/>
      <c r="J34" s="842"/>
      <c r="K34" s="842"/>
      <c r="L34" s="842"/>
      <c r="M34" s="842"/>
      <c r="N34" s="842"/>
      <c r="O34" s="842"/>
      <c r="P34" s="843"/>
      <c r="Q34" s="844">
        <v>2952</v>
      </c>
      <c r="R34" s="845"/>
      <c r="S34" s="845"/>
      <c r="T34" s="845"/>
      <c r="U34" s="845"/>
      <c r="V34" s="845">
        <v>2475</v>
      </c>
      <c r="W34" s="845"/>
      <c r="X34" s="845"/>
      <c r="Y34" s="845"/>
      <c r="Z34" s="845"/>
      <c r="AA34" s="845">
        <v>477</v>
      </c>
      <c r="AB34" s="845"/>
      <c r="AC34" s="845"/>
      <c r="AD34" s="845"/>
      <c r="AE34" s="846"/>
      <c r="AF34" s="847">
        <v>404</v>
      </c>
      <c r="AG34" s="848"/>
      <c r="AH34" s="848"/>
      <c r="AI34" s="848"/>
      <c r="AJ34" s="849"/>
      <c r="AK34" s="916">
        <v>1516</v>
      </c>
      <c r="AL34" s="917"/>
      <c r="AM34" s="917"/>
      <c r="AN34" s="917"/>
      <c r="AO34" s="917"/>
      <c r="AP34" s="917">
        <v>13563</v>
      </c>
      <c r="AQ34" s="917"/>
      <c r="AR34" s="917"/>
      <c r="AS34" s="917"/>
      <c r="AT34" s="917"/>
      <c r="AU34" s="917">
        <v>10321</v>
      </c>
      <c r="AV34" s="917"/>
      <c r="AW34" s="917"/>
      <c r="AX34" s="917"/>
      <c r="AY34" s="917"/>
      <c r="AZ34" s="918" t="s">
        <v>596</v>
      </c>
      <c r="BA34" s="918"/>
      <c r="BB34" s="918"/>
      <c r="BC34" s="918"/>
      <c r="BD34" s="918"/>
      <c r="BE34" s="914" t="s">
        <v>412</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0"/>
      <c r="CI34" s="861"/>
      <c r="CJ34" s="861"/>
      <c r="CK34" s="861"/>
      <c r="CL34" s="862"/>
      <c r="CM34" s="860"/>
      <c r="CN34" s="861"/>
      <c r="CO34" s="861"/>
      <c r="CP34" s="861"/>
      <c r="CQ34" s="862"/>
      <c r="CR34" s="860"/>
      <c r="CS34" s="861"/>
      <c r="CT34" s="861"/>
      <c r="CU34" s="861"/>
      <c r="CV34" s="862"/>
      <c r="CW34" s="860"/>
      <c r="CX34" s="861"/>
      <c r="CY34" s="861"/>
      <c r="CZ34" s="861"/>
      <c r="DA34" s="862"/>
      <c r="DB34" s="860"/>
      <c r="DC34" s="861"/>
      <c r="DD34" s="861"/>
      <c r="DE34" s="861"/>
      <c r="DF34" s="862"/>
      <c r="DG34" s="860"/>
      <c r="DH34" s="861"/>
      <c r="DI34" s="861"/>
      <c r="DJ34" s="861"/>
      <c r="DK34" s="862"/>
      <c r="DL34" s="860"/>
      <c r="DM34" s="861"/>
      <c r="DN34" s="861"/>
      <c r="DO34" s="861"/>
      <c r="DP34" s="862"/>
      <c r="DQ34" s="860"/>
      <c r="DR34" s="861"/>
      <c r="DS34" s="861"/>
      <c r="DT34" s="861"/>
      <c r="DU34" s="862"/>
      <c r="DV34" s="870"/>
      <c r="DW34" s="871"/>
      <c r="DX34" s="871"/>
      <c r="DY34" s="871"/>
      <c r="DZ34" s="872"/>
      <c r="EA34" s="248"/>
    </row>
    <row r="35" spans="1:131" s="249" customFormat="1" ht="26.25" customHeight="1" x14ac:dyDescent="0.15">
      <c r="A35" s="268">
        <v>8</v>
      </c>
      <c r="B35" s="841" t="s">
        <v>413</v>
      </c>
      <c r="C35" s="842"/>
      <c r="D35" s="842"/>
      <c r="E35" s="842"/>
      <c r="F35" s="842"/>
      <c r="G35" s="842"/>
      <c r="H35" s="842"/>
      <c r="I35" s="842"/>
      <c r="J35" s="842"/>
      <c r="K35" s="842"/>
      <c r="L35" s="842"/>
      <c r="M35" s="842"/>
      <c r="N35" s="842"/>
      <c r="O35" s="842"/>
      <c r="P35" s="843"/>
      <c r="Q35" s="844">
        <v>176</v>
      </c>
      <c r="R35" s="845"/>
      <c r="S35" s="845"/>
      <c r="T35" s="845"/>
      <c r="U35" s="845"/>
      <c r="V35" s="845">
        <v>161</v>
      </c>
      <c r="W35" s="845"/>
      <c r="X35" s="845"/>
      <c r="Y35" s="845"/>
      <c r="Z35" s="845"/>
      <c r="AA35" s="845">
        <v>15</v>
      </c>
      <c r="AB35" s="845"/>
      <c r="AC35" s="845"/>
      <c r="AD35" s="845"/>
      <c r="AE35" s="846"/>
      <c r="AF35" s="847">
        <v>15</v>
      </c>
      <c r="AG35" s="848"/>
      <c r="AH35" s="848"/>
      <c r="AI35" s="848"/>
      <c r="AJ35" s="849"/>
      <c r="AK35" s="916">
        <v>128</v>
      </c>
      <c r="AL35" s="917"/>
      <c r="AM35" s="917"/>
      <c r="AN35" s="917"/>
      <c r="AO35" s="917"/>
      <c r="AP35" s="917">
        <v>182</v>
      </c>
      <c r="AQ35" s="917"/>
      <c r="AR35" s="917"/>
      <c r="AS35" s="917"/>
      <c r="AT35" s="917"/>
      <c r="AU35" s="917">
        <v>182</v>
      </c>
      <c r="AV35" s="917"/>
      <c r="AW35" s="917"/>
      <c r="AX35" s="917"/>
      <c r="AY35" s="917"/>
      <c r="AZ35" s="918" t="s">
        <v>596</v>
      </c>
      <c r="BA35" s="918"/>
      <c r="BB35" s="918"/>
      <c r="BC35" s="918"/>
      <c r="BD35" s="918"/>
      <c r="BE35" s="914" t="s">
        <v>414</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0"/>
      <c r="CI35" s="861"/>
      <c r="CJ35" s="861"/>
      <c r="CK35" s="861"/>
      <c r="CL35" s="862"/>
      <c r="CM35" s="860"/>
      <c r="CN35" s="861"/>
      <c r="CO35" s="861"/>
      <c r="CP35" s="861"/>
      <c r="CQ35" s="862"/>
      <c r="CR35" s="860"/>
      <c r="CS35" s="861"/>
      <c r="CT35" s="861"/>
      <c r="CU35" s="861"/>
      <c r="CV35" s="862"/>
      <c r="CW35" s="860"/>
      <c r="CX35" s="861"/>
      <c r="CY35" s="861"/>
      <c r="CZ35" s="861"/>
      <c r="DA35" s="862"/>
      <c r="DB35" s="860"/>
      <c r="DC35" s="861"/>
      <c r="DD35" s="861"/>
      <c r="DE35" s="861"/>
      <c r="DF35" s="862"/>
      <c r="DG35" s="860"/>
      <c r="DH35" s="861"/>
      <c r="DI35" s="861"/>
      <c r="DJ35" s="861"/>
      <c r="DK35" s="862"/>
      <c r="DL35" s="860"/>
      <c r="DM35" s="861"/>
      <c r="DN35" s="861"/>
      <c r="DO35" s="861"/>
      <c r="DP35" s="862"/>
      <c r="DQ35" s="860"/>
      <c r="DR35" s="861"/>
      <c r="DS35" s="861"/>
      <c r="DT35" s="861"/>
      <c r="DU35" s="862"/>
      <c r="DV35" s="870"/>
      <c r="DW35" s="871"/>
      <c r="DX35" s="871"/>
      <c r="DY35" s="871"/>
      <c r="DZ35" s="872"/>
      <c r="EA35" s="248"/>
    </row>
    <row r="36" spans="1:131" s="249" customFormat="1" ht="26.25" customHeight="1" x14ac:dyDescent="0.15">
      <c r="A36" s="268">
        <v>9</v>
      </c>
      <c r="B36" s="841" t="s">
        <v>415</v>
      </c>
      <c r="C36" s="842"/>
      <c r="D36" s="842"/>
      <c r="E36" s="842"/>
      <c r="F36" s="842"/>
      <c r="G36" s="842"/>
      <c r="H36" s="842"/>
      <c r="I36" s="842"/>
      <c r="J36" s="842"/>
      <c r="K36" s="842"/>
      <c r="L36" s="842"/>
      <c r="M36" s="842"/>
      <c r="N36" s="842"/>
      <c r="O36" s="842"/>
      <c r="P36" s="843"/>
      <c r="Q36" s="844">
        <v>1808</v>
      </c>
      <c r="R36" s="845"/>
      <c r="S36" s="845"/>
      <c r="T36" s="845"/>
      <c r="U36" s="845"/>
      <c r="V36" s="845">
        <v>1808</v>
      </c>
      <c r="W36" s="845"/>
      <c r="X36" s="845"/>
      <c r="Y36" s="845"/>
      <c r="Z36" s="845"/>
      <c r="AA36" s="845" t="s">
        <v>596</v>
      </c>
      <c r="AB36" s="845"/>
      <c r="AC36" s="845"/>
      <c r="AD36" s="845"/>
      <c r="AE36" s="846"/>
      <c r="AF36" s="847" t="s">
        <v>416</v>
      </c>
      <c r="AG36" s="848"/>
      <c r="AH36" s="848"/>
      <c r="AI36" s="848"/>
      <c r="AJ36" s="849"/>
      <c r="AK36" s="916">
        <v>107</v>
      </c>
      <c r="AL36" s="917"/>
      <c r="AM36" s="917"/>
      <c r="AN36" s="917"/>
      <c r="AO36" s="917"/>
      <c r="AP36" s="917">
        <v>1701</v>
      </c>
      <c r="AQ36" s="917"/>
      <c r="AR36" s="917"/>
      <c r="AS36" s="917"/>
      <c r="AT36" s="917"/>
      <c r="AU36" s="917" t="s">
        <v>596</v>
      </c>
      <c r="AV36" s="917"/>
      <c r="AW36" s="917"/>
      <c r="AX36" s="917"/>
      <c r="AY36" s="917"/>
      <c r="AZ36" s="918" t="s">
        <v>596</v>
      </c>
      <c r="BA36" s="918"/>
      <c r="BB36" s="918"/>
      <c r="BC36" s="918"/>
      <c r="BD36" s="918"/>
      <c r="BE36" s="914" t="s">
        <v>414</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0"/>
      <c r="CI36" s="861"/>
      <c r="CJ36" s="861"/>
      <c r="CK36" s="861"/>
      <c r="CL36" s="862"/>
      <c r="CM36" s="860"/>
      <c r="CN36" s="861"/>
      <c r="CO36" s="861"/>
      <c r="CP36" s="861"/>
      <c r="CQ36" s="862"/>
      <c r="CR36" s="860"/>
      <c r="CS36" s="861"/>
      <c r="CT36" s="861"/>
      <c r="CU36" s="861"/>
      <c r="CV36" s="862"/>
      <c r="CW36" s="860"/>
      <c r="CX36" s="861"/>
      <c r="CY36" s="861"/>
      <c r="CZ36" s="861"/>
      <c r="DA36" s="862"/>
      <c r="DB36" s="860"/>
      <c r="DC36" s="861"/>
      <c r="DD36" s="861"/>
      <c r="DE36" s="861"/>
      <c r="DF36" s="862"/>
      <c r="DG36" s="860"/>
      <c r="DH36" s="861"/>
      <c r="DI36" s="861"/>
      <c r="DJ36" s="861"/>
      <c r="DK36" s="862"/>
      <c r="DL36" s="860"/>
      <c r="DM36" s="861"/>
      <c r="DN36" s="861"/>
      <c r="DO36" s="861"/>
      <c r="DP36" s="862"/>
      <c r="DQ36" s="860"/>
      <c r="DR36" s="861"/>
      <c r="DS36" s="861"/>
      <c r="DT36" s="861"/>
      <c r="DU36" s="862"/>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0"/>
      <c r="CI37" s="861"/>
      <c r="CJ37" s="861"/>
      <c r="CK37" s="861"/>
      <c r="CL37" s="862"/>
      <c r="CM37" s="860"/>
      <c r="CN37" s="861"/>
      <c r="CO37" s="861"/>
      <c r="CP37" s="861"/>
      <c r="CQ37" s="862"/>
      <c r="CR37" s="860"/>
      <c r="CS37" s="861"/>
      <c r="CT37" s="861"/>
      <c r="CU37" s="861"/>
      <c r="CV37" s="862"/>
      <c r="CW37" s="860"/>
      <c r="CX37" s="861"/>
      <c r="CY37" s="861"/>
      <c r="CZ37" s="861"/>
      <c r="DA37" s="862"/>
      <c r="DB37" s="860"/>
      <c r="DC37" s="861"/>
      <c r="DD37" s="861"/>
      <c r="DE37" s="861"/>
      <c r="DF37" s="862"/>
      <c r="DG37" s="860"/>
      <c r="DH37" s="861"/>
      <c r="DI37" s="861"/>
      <c r="DJ37" s="861"/>
      <c r="DK37" s="862"/>
      <c r="DL37" s="860"/>
      <c r="DM37" s="861"/>
      <c r="DN37" s="861"/>
      <c r="DO37" s="861"/>
      <c r="DP37" s="862"/>
      <c r="DQ37" s="860"/>
      <c r="DR37" s="861"/>
      <c r="DS37" s="861"/>
      <c r="DT37" s="861"/>
      <c r="DU37" s="862"/>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0"/>
      <c r="CI38" s="861"/>
      <c r="CJ38" s="861"/>
      <c r="CK38" s="861"/>
      <c r="CL38" s="862"/>
      <c r="CM38" s="860"/>
      <c r="CN38" s="861"/>
      <c r="CO38" s="861"/>
      <c r="CP38" s="861"/>
      <c r="CQ38" s="862"/>
      <c r="CR38" s="860"/>
      <c r="CS38" s="861"/>
      <c r="CT38" s="861"/>
      <c r="CU38" s="861"/>
      <c r="CV38" s="862"/>
      <c r="CW38" s="860"/>
      <c r="CX38" s="861"/>
      <c r="CY38" s="861"/>
      <c r="CZ38" s="861"/>
      <c r="DA38" s="862"/>
      <c r="DB38" s="860"/>
      <c r="DC38" s="861"/>
      <c r="DD38" s="861"/>
      <c r="DE38" s="861"/>
      <c r="DF38" s="862"/>
      <c r="DG38" s="860"/>
      <c r="DH38" s="861"/>
      <c r="DI38" s="861"/>
      <c r="DJ38" s="861"/>
      <c r="DK38" s="862"/>
      <c r="DL38" s="860"/>
      <c r="DM38" s="861"/>
      <c r="DN38" s="861"/>
      <c r="DO38" s="861"/>
      <c r="DP38" s="862"/>
      <c r="DQ38" s="860"/>
      <c r="DR38" s="861"/>
      <c r="DS38" s="861"/>
      <c r="DT38" s="861"/>
      <c r="DU38" s="862"/>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0"/>
      <c r="CI39" s="861"/>
      <c r="CJ39" s="861"/>
      <c r="CK39" s="861"/>
      <c r="CL39" s="862"/>
      <c r="CM39" s="860"/>
      <c r="CN39" s="861"/>
      <c r="CO39" s="861"/>
      <c r="CP39" s="861"/>
      <c r="CQ39" s="862"/>
      <c r="CR39" s="860"/>
      <c r="CS39" s="861"/>
      <c r="CT39" s="861"/>
      <c r="CU39" s="861"/>
      <c r="CV39" s="862"/>
      <c r="CW39" s="860"/>
      <c r="CX39" s="861"/>
      <c r="CY39" s="861"/>
      <c r="CZ39" s="861"/>
      <c r="DA39" s="862"/>
      <c r="DB39" s="860"/>
      <c r="DC39" s="861"/>
      <c r="DD39" s="861"/>
      <c r="DE39" s="861"/>
      <c r="DF39" s="862"/>
      <c r="DG39" s="860"/>
      <c r="DH39" s="861"/>
      <c r="DI39" s="861"/>
      <c r="DJ39" s="861"/>
      <c r="DK39" s="862"/>
      <c r="DL39" s="860"/>
      <c r="DM39" s="861"/>
      <c r="DN39" s="861"/>
      <c r="DO39" s="861"/>
      <c r="DP39" s="862"/>
      <c r="DQ39" s="860"/>
      <c r="DR39" s="861"/>
      <c r="DS39" s="861"/>
      <c r="DT39" s="861"/>
      <c r="DU39" s="862"/>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0"/>
      <c r="CI40" s="861"/>
      <c r="CJ40" s="861"/>
      <c r="CK40" s="861"/>
      <c r="CL40" s="862"/>
      <c r="CM40" s="860"/>
      <c r="CN40" s="861"/>
      <c r="CO40" s="861"/>
      <c r="CP40" s="861"/>
      <c r="CQ40" s="862"/>
      <c r="CR40" s="860"/>
      <c r="CS40" s="861"/>
      <c r="CT40" s="861"/>
      <c r="CU40" s="861"/>
      <c r="CV40" s="862"/>
      <c r="CW40" s="860"/>
      <c r="CX40" s="861"/>
      <c r="CY40" s="861"/>
      <c r="CZ40" s="861"/>
      <c r="DA40" s="862"/>
      <c r="DB40" s="860"/>
      <c r="DC40" s="861"/>
      <c r="DD40" s="861"/>
      <c r="DE40" s="861"/>
      <c r="DF40" s="862"/>
      <c r="DG40" s="860"/>
      <c r="DH40" s="861"/>
      <c r="DI40" s="861"/>
      <c r="DJ40" s="861"/>
      <c r="DK40" s="862"/>
      <c r="DL40" s="860"/>
      <c r="DM40" s="861"/>
      <c r="DN40" s="861"/>
      <c r="DO40" s="861"/>
      <c r="DP40" s="862"/>
      <c r="DQ40" s="860"/>
      <c r="DR40" s="861"/>
      <c r="DS40" s="861"/>
      <c r="DT40" s="861"/>
      <c r="DU40" s="862"/>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0"/>
      <c r="CI41" s="861"/>
      <c r="CJ41" s="861"/>
      <c r="CK41" s="861"/>
      <c r="CL41" s="862"/>
      <c r="CM41" s="860"/>
      <c r="CN41" s="861"/>
      <c r="CO41" s="861"/>
      <c r="CP41" s="861"/>
      <c r="CQ41" s="862"/>
      <c r="CR41" s="860"/>
      <c r="CS41" s="861"/>
      <c r="CT41" s="861"/>
      <c r="CU41" s="861"/>
      <c r="CV41" s="862"/>
      <c r="CW41" s="860"/>
      <c r="CX41" s="861"/>
      <c r="CY41" s="861"/>
      <c r="CZ41" s="861"/>
      <c r="DA41" s="862"/>
      <c r="DB41" s="860"/>
      <c r="DC41" s="861"/>
      <c r="DD41" s="861"/>
      <c r="DE41" s="861"/>
      <c r="DF41" s="862"/>
      <c r="DG41" s="860"/>
      <c r="DH41" s="861"/>
      <c r="DI41" s="861"/>
      <c r="DJ41" s="861"/>
      <c r="DK41" s="862"/>
      <c r="DL41" s="860"/>
      <c r="DM41" s="861"/>
      <c r="DN41" s="861"/>
      <c r="DO41" s="861"/>
      <c r="DP41" s="862"/>
      <c r="DQ41" s="860"/>
      <c r="DR41" s="861"/>
      <c r="DS41" s="861"/>
      <c r="DT41" s="861"/>
      <c r="DU41" s="862"/>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0"/>
      <c r="CI42" s="861"/>
      <c r="CJ42" s="861"/>
      <c r="CK42" s="861"/>
      <c r="CL42" s="862"/>
      <c r="CM42" s="860"/>
      <c r="CN42" s="861"/>
      <c r="CO42" s="861"/>
      <c r="CP42" s="861"/>
      <c r="CQ42" s="862"/>
      <c r="CR42" s="860"/>
      <c r="CS42" s="861"/>
      <c r="CT42" s="861"/>
      <c r="CU42" s="861"/>
      <c r="CV42" s="862"/>
      <c r="CW42" s="860"/>
      <c r="CX42" s="861"/>
      <c r="CY42" s="861"/>
      <c r="CZ42" s="861"/>
      <c r="DA42" s="862"/>
      <c r="DB42" s="860"/>
      <c r="DC42" s="861"/>
      <c r="DD42" s="861"/>
      <c r="DE42" s="861"/>
      <c r="DF42" s="862"/>
      <c r="DG42" s="860"/>
      <c r="DH42" s="861"/>
      <c r="DI42" s="861"/>
      <c r="DJ42" s="861"/>
      <c r="DK42" s="862"/>
      <c r="DL42" s="860"/>
      <c r="DM42" s="861"/>
      <c r="DN42" s="861"/>
      <c r="DO42" s="861"/>
      <c r="DP42" s="862"/>
      <c r="DQ42" s="860"/>
      <c r="DR42" s="861"/>
      <c r="DS42" s="861"/>
      <c r="DT42" s="861"/>
      <c r="DU42" s="862"/>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0"/>
      <c r="CI43" s="861"/>
      <c r="CJ43" s="861"/>
      <c r="CK43" s="861"/>
      <c r="CL43" s="862"/>
      <c r="CM43" s="860"/>
      <c r="CN43" s="861"/>
      <c r="CO43" s="861"/>
      <c r="CP43" s="861"/>
      <c r="CQ43" s="862"/>
      <c r="CR43" s="860"/>
      <c r="CS43" s="861"/>
      <c r="CT43" s="861"/>
      <c r="CU43" s="861"/>
      <c r="CV43" s="862"/>
      <c r="CW43" s="860"/>
      <c r="CX43" s="861"/>
      <c r="CY43" s="861"/>
      <c r="CZ43" s="861"/>
      <c r="DA43" s="862"/>
      <c r="DB43" s="860"/>
      <c r="DC43" s="861"/>
      <c r="DD43" s="861"/>
      <c r="DE43" s="861"/>
      <c r="DF43" s="862"/>
      <c r="DG43" s="860"/>
      <c r="DH43" s="861"/>
      <c r="DI43" s="861"/>
      <c r="DJ43" s="861"/>
      <c r="DK43" s="862"/>
      <c r="DL43" s="860"/>
      <c r="DM43" s="861"/>
      <c r="DN43" s="861"/>
      <c r="DO43" s="861"/>
      <c r="DP43" s="862"/>
      <c r="DQ43" s="860"/>
      <c r="DR43" s="861"/>
      <c r="DS43" s="861"/>
      <c r="DT43" s="861"/>
      <c r="DU43" s="862"/>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0"/>
      <c r="CI44" s="861"/>
      <c r="CJ44" s="861"/>
      <c r="CK44" s="861"/>
      <c r="CL44" s="862"/>
      <c r="CM44" s="860"/>
      <c r="CN44" s="861"/>
      <c r="CO44" s="861"/>
      <c r="CP44" s="861"/>
      <c r="CQ44" s="862"/>
      <c r="CR44" s="860"/>
      <c r="CS44" s="861"/>
      <c r="CT44" s="861"/>
      <c r="CU44" s="861"/>
      <c r="CV44" s="862"/>
      <c r="CW44" s="860"/>
      <c r="CX44" s="861"/>
      <c r="CY44" s="861"/>
      <c r="CZ44" s="861"/>
      <c r="DA44" s="862"/>
      <c r="DB44" s="860"/>
      <c r="DC44" s="861"/>
      <c r="DD44" s="861"/>
      <c r="DE44" s="861"/>
      <c r="DF44" s="862"/>
      <c r="DG44" s="860"/>
      <c r="DH44" s="861"/>
      <c r="DI44" s="861"/>
      <c r="DJ44" s="861"/>
      <c r="DK44" s="862"/>
      <c r="DL44" s="860"/>
      <c r="DM44" s="861"/>
      <c r="DN44" s="861"/>
      <c r="DO44" s="861"/>
      <c r="DP44" s="862"/>
      <c r="DQ44" s="860"/>
      <c r="DR44" s="861"/>
      <c r="DS44" s="861"/>
      <c r="DT44" s="861"/>
      <c r="DU44" s="862"/>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0"/>
      <c r="CI45" s="861"/>
      <c r="CJ45" s="861"/>
      <c r="CK45" s="861"/>
      <c r="CL45" s="862"/>
      <c r="CM45" s="860"/>
      <c r="CN45" s="861"/>
      <c r="CO45" s="861"/>
      <c r="CP45" s="861"/>
      <c r="CQ45" s="862"/>
      <c r="CR45" s="860"/>
      <c r="CS45" s="861"/>
      <c r="CT45" s="861"/>
      <c r="CU45" s="861"/>
      <c r="CV45" s="862"/>
      <c r="CW45" s="860"/>
      <c r="CX45" s="861"/>
      <c r="CY45" s="861"/>
      <c r="CZ45" s="861"/>
      <c r="DA45" s="862"/>
      <c r="DB45" s="860"/>
      <c r="DC45" s="861"/>
      <c r="DD45" s="861"/>
      <c r="DE45" s="861"/>
      <c r="DF45" s="862"/>
      <c r="DG45" s="860"/>
      <c r="DH45" s="861"/>
      <c r="DI45" s="861"/>
      <c r="DJ45" s="861"/>
      <c r="DK45" s="862"/>
      <c r="DL45" s="860"/>
      <c r="DM45" s="861"/>
      <c r="DN45" s="861"/>
      <c r="DO45" s="861"/>
      <c r="DP45" s="862"/>
      <c r="DQ45" s="860"/>
      <c r="DR45" s="861"/>
      <c r="DS45" s="861"/>
      <c r="DT45" s="861"/>
      <c r="DU45" s="862"/>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0"/>
      <c r="CI46" s="861"/>
      <c r="CJ46" s="861"/>
      <c r="CK46" s="861"/>
      <c r="CL46" s="862"/>
      <c r="CM46" s="860"/>
      <c r="CN46" s="861"/>
      <c r="CO46" s="861"/>
      <c r="CP46" s="861"/>
      <c r="CQ46" s="862"/>
      <c r="CR46" s="860"/>
      <c r="CS46" s="861"/>
      <c r="CT46" s="861"/>
      <c r="CU46" s="861"/>
      <c r="CV46" s="862"/>
      <c r="CW46" s="860"/>
      <c r="CX46" s="861"/>
      <c r="CY46" s="861"/>
      <c r="CZ46" s="861"/>
      <c r="DA46" s="862"/>
      <c r="DB46" s="860"/>
      <c r="DC46" s="861"/>
      <c r="DD46" s="861"/>
      <c r="DE46" s="861"/>
      <c r="DF46" s="862"/>
      <c r="DG46" s="860"/>
      <c r="DH46" s="861"/>
      <c r="DI46" s="861"/>
      <c r="DJ46" s="861"/>
      <c r="DK46" s="862"/>
      <c r="DL46" s="860"/>
      <c r="DM46" s="861"/>
      <c r="DN46" s="861"/>
      <c r="DO46" s="861"/>
      <c r="DP46" s="862"/>
      <c r="DQ46" s="860"/>
      <c r="DR46" s="861"/>
      <c r="DS46" s="861"/>
      <c r="DT46" s="861"/>
      <c r="DU46" s="862"/>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0"/>
      <c r="CI47" s="861"/>
      <c r="CJ47" s="861"/>
      <c r="CK47" s="861"/>
      <c r="CL47" s="862"/>
      <c r="CM47" s="860"/>
      <c r="CN47" s="861"/>
      <c r="CO47" s="861"/>
      <c r="CP47" s="861"/>
      <c r="CQ47" s="862"/>
      <c r="CR47" s="860"/>
      <c r="CS47" s="861"/>
      <c r="CT47" s="861"/>
      <c r="CU47" s="861"/>
      <c r="CV47" s="862"/>
      <c r="CW47" s="860"/>
      <c r="CX47" s="861"/>
      <c r="CY47" s="861"/>
      <c r="CZ47" s="861"/>
      <c r="DA47" s="862"/>
      <c r="DB47" s="860"/>
      <c r="DC47" s="861"/>
      <c r="DD47" s="861"/>
      <c r="DE47" s="861"/>
      <c r="DF47" s="862"/>
      <c r="DG47" s="860"/>
      <c r="DH47" s="861"/>
      <c r="DI47" s="861"/>
      <c r="DJ47" s="861"/>
      <c r="DK47" s="862"/>
      <c r="DL47" s="860"/>
      <c r="DM47" s="861"/>
      <c r="DN47" s="861"/>
      <c r="DO47" s="861"/>
      <c r="DP47" s="862"/>
      <c r="DQ47" s="860"/>
      <c r="DR47" s="861"/>
      <c r="DS47" s="861"/>
      <c r="DT47" s="861"/>
      <c r="DU47" s="862"/>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0"/>
      <c r="CI48" s="861"/>
      <c r="CJ48" s="861"/>
      <c r="CK48" s="861"/>
      <c r="CL48" s="862"/>
      <c r="CM48" s="860"/>
      <c r="CN48" s="861"/>
      <c r="CO48" s="861"/>
      <c r="CP48" s="861"/>
      <c r="CQ48" s="862"/>
      <c r="CR48" s="860"/>
      <c r="CS48" s="861"/>
      <c r="CT48" s="861"/>
      <c r="CU48" s="861"/>
      <c r="CV48" s="862"/>
      <c r="CW48" s="860"/>
      <c r="CX48" s="861"/>
      <c r="CY48" s="861"/>
      <c r="CZ48" s="861"/>
      <c r="DA48" s="862"/>
      <c r="DB48" s="860"/>
      <c r="DC48" s="861"/>
      <c r="DD48" s="861"/>
      <c r="DE48" s="861"/>
      <c r="DF48" s="862"/>
      <c r="DG48" s="860"/>
      <c r="DH48" s="861"/>
      <c r="DI48" s="861"/>
      <c r="DJ48" s="861"/>
      <c r="DK48" s="862"/>
      <c r="DL48" s="860"/>
      <c r="DM48" s="861"/>
      <c r="DN48" s="861"/>
      <c r="DO48" s="861"/>
      <c r="DP48" s="862"/>
      <c r="DQ48" s="860"/>
      <c r="DR48" s="861"/>
      <c r="DS48" s="861"/>
      <c r="DT48" s="861"/>
      <c r="DU48" s="862"/>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0"/>
      <c r="CI49" s="861"/>
      <c r="CJ49" s="861"/>
      <c r="CK49" s="861"/>
      <c r="CL49" s="862"/>
      <c r="CM49" s="860"/>
      <c r="CN49" s="861"/>
      <c r="CO49" s="861"/>
      <c r="CP49" s="861"/>
      <c r="CQ49" s="862"/>
      <c r="CR49" s="860"/>
      <c r="CS49" s="861"/>
      <c r="CT49" s="861"/>
      <c r="CU49" s="861"/>
      <c r="CV49" s="862"/>
      <c r="CW49" s="860"/>
      <c r="CX49" s="861"/>
      <c r="CY49" s="861"/>
      <c r="CZ49" s="861"/>
      <c r="DA49" s="862"/>
      <c r="DB49" s="860"/>
      <c r="DC49" s="861"/>
      <c r="DD49" s="861"/>
      <c r="DE49" s="861"/>
      <c r="DF49" s="862"/>
      <c r="DG49" s="860"/>
      <c r="DH49" s="861"/>
      <c r="DI49" s="861"/>
      <c r="DJ49" s="861"/>
      <c r="DK49" s="862"/>
      <c r="DL49" s="860"/>
      <c r="DM49" s="861"/>
      <c r="DN49" s="861"/>
      <c r="DO49" s="861"/>
      <c r="DP49" s="862"/>
      <c r="DQ49" s="860"/>
      <c r="DR49" s="861"/>
      <c r="DS49" s="861"/>
      <c r="DT49" s="861"/>
      <c r="DU49" s="862"/>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0"/>
      <c r="CI50" s="861"/>
      <c r="CJ50" s="861"/>
      <c r="CK50" s="861"/>
      <c r="CL50" s="862"/>
      <c r="CM50" s="860"/>
      <c r="CN50" s="861"/>
      <c r="CO50" s="861"/>
      <c r="CP50" s="861"/>
      <c r="CQ50" s="862"/>
      <c r="CR50" s="860"/>
      <c r="CS50" s="861"/>
      <c r="CT50" s="861"/>
      <c r="CU50" s="861"/>
      <c r="CV50" s="862"/>
      <c r="CW50" s="860"/>
      <c r="CX50" s="861"/>
      <c r="CY50" s="861"/>
      <c r="CZ50" s="861"/>
      <c r="DA50" s="862"/>
      <c r="DB50" s="860"/>
      <c r="DC50" s="861"/>
      <c r="DD50" s="861"/>
      <c r="DE50" s="861"/>
      <c r="DF50" s="862"/>
      <c r="DG50" s="860"/>
      <c r="DH50" s="861"/>
      <c r="DI50" s="861"/>
      <c r="DJ50" s="861"/>
      <c r="DK50" s="862"/>
      <c r="DL50" s="860"/>
      <c r="DM50" s="861"/>
      <c r="DN50" s="861"/>
      <c r="DO50" s="861"/>
      <c r="DP50" s="862"/>
      <c r="DQ50" s="860"/>
      <c r="DR50" s="861"/>
      <c r="DS50" s="861"/>
      <c r="DT50" s="861"/>
      <c r="DU50" s="862"/>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0"/>
      <c r="CI51" s="861"/>
      <c r="CJ51" s="861"/>
      <c r="CK51" s="861"/>
      <c r="CL51" s="862"/>
      <c r="CM51" s="860"/>
      <c r="CN51" s="861"/>
      <c r="CO51" s="861"/>
      <c r="CP51" s="861"/>
      <c r="CQ51" s="862"/>
      <c r="CR51" s="860"/>
      <c r="CS51" s="861"/>
      <c r="CT51" s="861"/>
      <c r="CU51" s="861"/>
      <c r="CV51" s="862"/>
      <c r="CW51" s="860"/>
      <c r="CX51" s="861"/>
      <c r="CY51" s="861"/>
      <c r="CZ51" s="861"/>
      <c r="DA51" s="862"/>
      <c r="DB51" s="860"/>
      <c r="DC51" s="861"/>
      <c r="DD51" s="861"/>
      <c r="DE51" s="861"/>
      <c r="DF51" s="862"/>
      <c r="DG51" s="860"/>
      <c r="DH51" s="861"/>
      <c r="DI51" s="861"/>
      <c r="DJ51" s="861"/>
      <c r="DK51" s="862"/>
      <c r="DL51" s="860"/>
      <c r="DM51" s="861"/>
      <c r="DN51" s="861"/>
      <c r="DO51" s="861"/>
      <c r="DP51" s="862"/>
      <c r="DQ51" s="860"/>
      <c r="DR51" s="861"/>
      <c r="DS51" s="861"/>
      <c r="DT51" s="861"/>
      <c r="DU51" s="862"/>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0"/>
      <c r="CI52" s="861"/>
      <c r="CJ52" s="861"/>
      <c r="CK52" s="861"/>
      <c r="CL52" s="862"/>
      <c r="CM52" s="860"/>
      <c r="CN52" s="861"/>
      <c r="CO52" s="861"/>
      <c r="CP52" s="861"/>
      <c r="CQ52" s="862"/>
      <c r="CR52" s="860"/>
      <c r="CS52" s="861"/>
      <c r="CT52" s="861"/>
      <c r="CU52" s="861"/>
      <c r="CV52" s="862"/>
      <c r="CW52" s="860"/>
      <c r="CX52" s="861"/>
      <c r="CY52" s="861"/>
      <c r="CZ52" s="861"/>
      <c r="DA52" s="862"/>
      <c r="DB52" s="860"/>
      <c r="DC52" s="861"/>
      <c r="DD52" s="861"/>
      <c r="DE52" s="861"/>
      <c r="DF52" s="862"/>
      <c r="DG52" s="860"/>
      <c r="DH52" s="861"/>
      <c r="DI52" s="861"/>
      <c r="DJ52" s="861"/>
      <c r="DK52" s="862"/>
      <c r="DL52" s="860"/>
      <c r="DM52" s="861"/>
      <c r="DN52" s="861"/>
      <c r="DO52" s="861"/>
      <c r="DP52" s="862"/>
      <c r="DQ52" s="860"/>
      <c r="DR52" s="861"/>
      <c r="DS52" s="861"/>
      <c r="DT52" s="861"/>
      <c r="DU52" s="862"/>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0"/>
      <c r="CI53" s="861"/>
      <c r="CJ53" s="861"/>
      <c r="CK53" s="861"/>
      <c r="CL53" s="862"/>
      <c r="CM53" s="860"/>
      <c r="CN53" s="861"/>
      <c r="CO53" s="861"/>
      <c r="CP53" s="861"/>
      <c r="CQ53" s="862"/>
      <c r="CR53" s="860"/>
      <c r="CS53" s="861"/>
      <c r="CT53" s="861"/>
      <c r="CU53" s="861"/>
      <c r="CV53" s="862"/>
      <c r="CW53" s="860"/>
      <c r="CX53" s="861"/>
      <c r="CY53" s="861"/>
      <c r="CZ53" s="861"/>
      <c r="DA53" s="862"/>
      <c r="DB53" s="860"/>
      <c r="DC53" s="861"/>
      <c r="DD53" s="861"/>
      <c r="DE53" s="861"/>
      <c r="DF53" s="862"/>
      <c r="DG53" s="860"/>
      <c r="DH53" s="861"/>
      <c r="DI53" s="861"/>
      <c r="DJ53" s="861"/>
      <c r="DK53" s="862"/>
      <c r="DL53" s="860"/>
      <c r="DM53" s="861"/>
      <c r="DN53" s="861"/>
      <c r="DO53" s="861"/>
      <c r="DP53" s="862"/>
      <c r="DQ53" s="860"/>
      <c r="DR53" s="861"/>
      <c r="DS53" s="861"/>
      <c r="DT53" s="861"/>
      <c r="DU53" s="862"/>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0"/>
      <c r="CI54" s="861"/>
      <c r="CJ54" s="861"/>
      <c r="CK54" s="861"/>
      <c r="CL54" s="862"/>
      <c r="CM54" s="860"/>
      <c r="CN54" s="861"/>
      <c r="CO54" s="861"/>
      <c r="CP54" s="861"/>
      <c r="CQ54" s="862"/>
      <c r="CR54" s="860"/>
      <c r="CS54" s="861"/>
      <c r="CT54" s="861"/>
      <c r="CU54" s="861"/>
      <c r="CV54" s="862"/>
      <c r="CW54" s="860"/>
      <c r="CX54" s="861"/>
      <c r="CY54" s="861"/>
      <c r="CZ54" s="861"/>
      <c r="DA54" s="862"/>
      <c r="DB54" s="860"/>
      <c r="DC54" s="861"/>
      <c r="DD54" s="861"/>
      <c r="DE54" s="861"/>
      <c r="DF54" s="862"/>
      <c r="DG54" s="860"/>
      <c r="DH54" s="861"/>
      <c r="DI54" s="861"/>
      <c r="DJ54" s="861"/>
      <c r="DK54" s="862"/>
      <c r="DL54" s="860"/>
      <c r="DM54" s="861"/>
      <c r="DN54" s="861"/>
      <c r="DO54" s="861"/>
      <c r="DP54" s="862"/>
      <c r="DQ54" s="860"/>
      <c r="DR54" s="861"/>
      <c r="DS54" s="861"/>
      <c r="DT54" s="861"/>
      <c r="DU54" s="862"/>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0"/>
      <c r="CI55" s="861"/>
      <c r="CJ55" s="861"/>
      <c r="CK55" s="861"/>
      <c r="CL55" s="862"/>
      <c r="CM55" s="860"/>
      <c r="CN55" s="861"/>
      <c r="CO55" s="861"/>
      <c r="CP55" s="861"/>
      <c r="CQ55" s="862"/>
      <c r="CR55" s="860"/>
      <c r="CS55" s="861"/>
      <c r="CT55" s="861"/>
      <c r="CU55" s="861"/>
      <c r="CV55" s="862"/>
      <c r="CW55" s="860"/>
      <c r="CX55" s="861"/>
      <c r="CY55" s="861"/>
      <c r="CZ55" s="861"/>
      <c r="DA55" s="862"/>
      <c r="DB55" s="860"/>
      <c r="DC55" s="861"/>
      <c r="DD55" s="861"/>
      <c r="DE55" s="861"/>
      <c r="DF55" s="862"/>
      <c r="DG55" s="860"/>
      <c r="DH55" s="861"/>
      <c r="DI55" s="861"/>
      <c r="DJ55" s="861"/>
      <c r="DK55" s="862"/>
      <c r="DL55" s="860"/>
      <c r="DM55" s="861"/>
      <c r="DN55" s="861"/>
      <c r="DO55" s="861"/>
      <c r="DP55" s="862"/>
      <c r="DQ55" s="860"/>
      <c r="DR55" s="861"/>
      <c r="DS55" s="861"/>
      <c r="DT55" s="861"/>
      <c r="DU55" s="862"/>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0"/>
      <c r="CI56" s="861"/>
      <c r="CJ56" s="861"/>
      <c r="CK56" s="861"/>
      <c r="CL56" s="862"/>
      <c r="CM56" s="860"/>
      <c r="CN56" s="861"/>
      <c r="CO56" s="861"/>
      <c r="CP56" s="861"/>
      <c r="CQ56" s="862"/>
      <c r="CR56" s="860"/>
      <c r="CS56" s="861"/>
      <c r="CT56" s="861"/>
      <c r="CU56" s="861"/>
      <c r="CV56" s="862"/>
      <c r="CW56" s="860"/>
      <c r="CX56" s="861"/>
      <c r="CY56" s="861"/>
      <c r="CZ56" s="861"/>
      <c r="DA56" s="862"/>
      <c r="DB56" s="860"/>
      <c r="DC56" s="861"/>
      <c r="DD56" s="861"/>
      <c r="DE56" s="861"/>
      <c r="DF56" s="862"/>
      <c r="DG56" s="860"/>
      <c r="DH56" s="861"/>
      <c r="DI56" s="861"/>
      <c r="DJ56" s="861"/>
      <c r="DK56" s="862"/>
      <c r="DL56" s="860"/>
      <c r="DM56" s="861"/>
      <c r="DN56" s="861"/>
      <c r="DO56" s="861"/>
      <c r="DP56" s="862"/>
      <c r="DQ56" s="860"/>
      <c r="DR56" s="861"/>
      <c r="DS56" s="861"/>
      <c r="DT56" s="861"/>
      <c r="DU56" s="862"/>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0"/>
      <c r="CI57" s="861"/>
      <c r="CJ57" s="861"/>
      <c r="CK57" s="861"/>
      <c r="CL57" s="862"/>
      <c r="CM57" s="860"/>
      <c r="CN57" s="861"/>
      <c r="CO57" s="861"/>
      <c r="CP57" s="861"/>
      <c r="CQ57" s="862"/>
      <c r="CR57" s="860"/>
      <c r="CS57" s="861"/>
      <c r="CT57" s="861"/>
      <c r="CU57" s="861"/>
      <c r="CV57" s="862"/>
      <c r="CW57" s="860"/>
      <c r="CX57" s="861"/>
      <c r="CY57" s="861"/>
      <c r="CZ57" s="861"/>
      <c r="DA57" s="862"/>
      <c r="DB57" s="860"/>
      <c r="DC57" s="861"/>
      <c r="DD57" s="861"/>
      <c r="DE57" s="861"/>
      <c r="DF57" s="862"/>
      <c r="DG57" s="860"/>
      <c r="DH57" s="861"/>
      <c r="DI57" s="861"/>
      <c r="DJ57" s="861"/>
      <c r="DK57" s="862"/>
      <c r="DL57" s="860"/>
      <c r="DM57" s="861"/>
      <c r="DN57" s="861"/>
      <c r="DO57" s="861"/>
      <c r="DP57" s="862"/>
      <c r="DQ57" s="860"/>
      <c r="DR57" s="861"/>
      <c r="DS57" s="861"/>
      <c r="DT57" s="861"/>
      <c r="DU57" s="862"/>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0"/>
      <c r="CI58" s="861"/>
      <c r="CJ58" s="861"/>
      <c r="CK58" s="861"/>
      <c r="CL58" s="862"/>
      <c r="CM58" s="860"/>
      <c r="CN58" s="861"/>
      <c r="CO58" s="861"/>
      <c r="CP58" s="861"/>
      <c r="CQ58" s="862"/>
      <c r="CR58" s="860"/>
      <c r="CS58" s="861"/>
      <c r="CT58" s="861"/>
      <c r="CU58" s="861"/>
      <c r="CV58" s="862"/>
      <c r="CW58" s="860"/>
      <c r="CX58" s="861"/>
      <c r="CY58" s="861"/>
      <c r="CZ58" s="861"/>
      <c r="DA58" s="862"/>
      <c r="DB58" s="860"/>
      <c r="DC58" s="861"/>
      <c r="DD58" s="861"/>
      <c r="DE58" s="861"/>
      <c r="DF58" s="862"/>
      <c r="DG58" s="860"/>
      <c r="DH58" s="861"/>
      <c r="DI58" s="861"/>
      <c r="DJ58" s="861"/>
      <c r="DK58" s="862"/>
      <c r="DL58" s="860"/>
      <c r="DM58" s="861"/>
      <c r="DN58" s="861"/>
      <c r="DO58" s="861"/>
      <c r="DP58" s="862"/>
      <c r="DQ58" s="860"/>
      <c r="DR58" s="861"/>
      <c r="DS58" s="861"/>
      <c r="DT58" s="861"/>
      <c r="DU58" s="862"/>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0"/>
      <c r="CI59" s="861"/>
      <c r="CJ59" s="861"/>
      <c r="CK59" s="861"/>
      <c r="CL59" s="862"/>
      <c r="CM59" s="860"/>
      <c r="CN59" s="861"/>
      <c r="CO59" s="861"/>
      <c r="CP59" s="861"/>
      <c r="CQ59" s="862"/>
      <c r="CR59" s="860"/>
      <c r="CS59" s="861"/>
      <c r="CT59" s="861"/>
      <c r="CU59" s="861"/>
      <c r="CV59" s="862"/>
      <c r="CW59" s="860"/>
      <c r="CX59" s="861"/>
      <c r="CY59" s="861"/>
      <c r="CZ59" s="861"/>
      <c r="DA59" s="862"/>
      <c r="DB59" s="860"/>
      <c r="DC59" s="861"/>
      <c r="DD59" s="861"/>
      <c r="DE59" s="861"/>
      <c r="DF59" s="862"/>
      <c r="DG59" s="860"/>
      <c r="DH59" s="861"/>
      <c r="DI59" s="861"/>
      <c r="DJ59" s="861"/>
      <c r="DK59" s="862"/>
      <c r="DL59" s="860"/>
      <c r="DM59" s="861"/>
      <c r="DN59" s="861"/>
      <c r="DO59" s="861"/>
      <c r="DP59" s="862"/>
      <c r="DQ59" s="860"/>
      <c r="DR59" s="861"/>
      <c r="DS59" s="861"/>
      <c r="DT59" s="861"/>
      <c r="DU59" s="862"/>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0"/>
      <c r="CI60" s="861"/>
      <c r="CJ60" s="861"/>
      <c r="CK60" s="861"/>
      <c r="CL60" s="862"/>
      <c r="CM60" s="860"/>
      <c r="CN60" s="861"/>
      <c r="CO60" s="861"/>
      <c r="CP60" s="861"/>
      <c r="CQ60" s="862"/>
      <c r="CR60" s="860"/>
      <c r="CS60" s="861"/>
      <c r="CT60" s="861"/>
      <c r="CU60" s="861"/>
      <c r="CV60" s="862"/>
      <c r="CW60" s="860"/>
      <c r="CX60" s="861"/>
      <c r="CY60" s="861"/>
      <c r="CZ60" s="861"/>
      <c r="DA60" s="862"/>
      <c r="DB60" s="860"/>
      <c r="DC60" s="861"/>
      <c r="DD60" s="861"/>
      <c r="DE60" s="861"/>
      <c r="DF60" s="862"/>
      <c r="DG60" s="860"/>
      <c r="DH60" s="861"/>
      <c r="DI60" s="861"/>
      <c r="DJ60" s="861"/>
      <c r="DK60" s="862"/>
      <c r="DL60" s="860"/>
      <c r="DM60" s="861"/>
      <c r="DN60" s="861"/>
      <c r="DO60" s="861"/>
      <c r="DP60" s="862"/>
      <c r="DQ60" s="860"/>
      <c r="DR60" s="861"/>
      <c r="DS60" s="861"/>
      <c r="DT60" s="861"/>
      <c r="DU60" s="862"/>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0"/>
      <c r="CI61" s="861"/>
      <c r="CJ61" s="861"/>
      <c r="CK61" s="861"/>
      <c r="CL61" s="862"/>
      <c r="CM61" s="860"/>
      <c r="CN61" s="861"/>
      <c r="CO61" s="861"/>
      <c r="CP61" s="861"/>
      <c r="CQ61" s="862"/>
      <c r="CR61" s="860"/>
      <c r="CS61" s="861"/>
      <c r="CT61" s="861"/>
      <c r="CU61" s="861"/>
      <c r="CV61" s="862"/>
      <c r="CW61" s="860"/>
      <c r="CX61" s="861"/>
      <c r="CY61" s="861"/>
      <c r="CZ61" s="861"/>
      <c r="DA61" s="862"/>
      <c r="DB61" s="860"/>
      <c r="DC61" s="861"/>
      <c r="DD61" s="861"/>
      <c r="DE61" s="861"/>
      <c r="DF61" s="862"/>
      <c r="DG61" s="860"/>
      <c r="DH61" s="861"/>
      <c r="DI61" s="861"/>
      <c r="DJ61" s="861"/>
      <c r="DK61" s="862"/>
      <c r="DL61" s="860"/>
      <c r="DM61" s="861"/>
      <c r="DN61" s="861"/>
      <c r="DO61" s="861"/>
      <c r="DP61" s="862"/>
      <c r="DQ61" s="860"/>
      <c r="DR61" s="861"/>
      <c r="DS61" s="861"/>
      <c r="DT61" s="861"/>
      <c r="DU61" s="862"/>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0"/>
      <c r="CI62" s="861"/>
      <c r="CJ62" s="861"/>
      <c r="CK62" s="861"/>
      <c r="CL62" s="862"/>
      <c r="CM62" s="860"/>
      <c r="CN62" s="861"/>
      <c r="CO62" s="861"/>
      <c r="CP62" s="861"/>
      <c r="CQ62" s="862"/>
      <c r="CR62" s="860"/>
      <c r="CS62" s="861"/>
      <c r="CT62" s="861"/>
      <c r="CU62" s="861"/>
      <c r="CV62" s="862"/>
      <c r="CW62" s="860"/>
      <c r="CX62" s="861"/>
      <c r="CY62" s="861"/>
      <c r="CZ62" s="861"/>
      <c r="DA62" s="862"/>
      <c r="DB62" s="860"/>
      <c r="DC62" s="861"/>
      <c r="DD62" s="861"/>
      <c r="DE62" s="861"/>
      <c r="DF62" s="862"/>
      <c r="DG62" s="860"/>
      <c r="DH62" s="861"/>
      <c r="DI62" s="861"/>
      <c r="DJ62" s="861"/>
      <c r="DK62" s="862"/>
      <c r="DL62" s="860"/>
      <c r="DM62" s="861"/>
      <c r="DN62" s="861"/>
      <c r="DO62" s="861"/>
      <c r="DP62" s="862"/>
      <c r="DQ62" s="860"/>
      <c r="DR62" s="861"/>
      <c r="DS62" s="861"/>
      <c r="DT62" s="861"/>
      <c r="DU62" s="862"/>
      <c r="DV62" s="870"/>
      <c r="DW62" s="871"/>
      <c r="DX62" s="871"/>
      <c r="DY62" s="871"/>
      <c r="DZ62" s="872"/>
      <c r="EA62" s="248"/>
    </row>
    <row r="63" spans="1:131" s="249" customFormat="1" ht="26.25" customHeight="1" thickBot="1" x14ac:dyDescent="0.2">
      <c r="A63" s="266" t="s">
        <v>390</v>
      </c>
      <c r="B63" s="876" t="s">
        <v>418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3391</v>
      </c>
      <c r="AG63" s="928"/>
      <c r="AH63" s="928"/>
      <c r="AI63" s="928"/>
      <c r="AJ63" s="929"/>
      <c r="AK63" s="930"/>
      <c r="AL63" s="925"/>
      <c r="AM63" s="925"/>
      <c r="AN63" s="925"/>
      <c r="AO63" s="925"/>
      <c r="AP63" s="928">
        <f>SUM(AP28:AT36)</f>
        <v>15597</v>
      </c>
      <c r="AQ63" s="928"/>
      <c r="AR63" s="928"/>
      <c r="AS63" s="928"/>
      <c r="AT63" s="928"/>
      <c r="AU63" s="928">
        <f>SUM(AU28:AY36)</f>
        <v>10519</v>
      </c>
      <c r="AV63" s="928"/>
      <c r="AW63" s="928"/>
      <c r="AX63" s="928"/>
      <c r="AY63" s="928"/>
      <c r="AZ63" s="932"/>
      <c r="BA63" s="932"/>
      <c r="BB63" s="932"/>
      <c r="BC63" s="932"/>
      <c r="BD63" s="932"/>
      <c r="BE63" s="933"/>
      <c r="BF63" s="933"/>
      <c r="BG63" s="933"/>
      <c r="BH63" s="933"/>
      <c r="BI63" s="934"/>
      <c r="BJ63" s="935" t="s">
        <v>392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0"/>
      <c r="CI63" s="861"/>
      <c r="CJ63" s="861"/>
      <c r="CK63" s="861"/>
      <c r="CL63" s="862"/>
      <c r="CM63" s="860"/>
      <c r="CN63" s="861"/>
      <c r="CO63" s="861"/>
      <c r="CP63" s="861"/>
      <c r="CQ63" s="862"/>
      <c r="CR63" s="860"/>
      <c r="CS63" s="861"/>
      <c r="CT63" s="861"/>
      <c r="CU63" s="861"/>
      <c r="CV63" s="862"/>
      <c r="CW63" s="860"/>
      <c r="CX63" s="861"/>
      <c r="CY63" s="861"/>
      <c r="CZ63" s="861"/>
      <c r="DA63" s="862"/>
      <c r="DB63" s="860"/>
      <c r="DC63" s="861"/>
      <c r="DD63" s="861"/>
      <c r="DE63" s="861"/>
      <c r="DF63" s="862"/>
      <c r="DG63" s="860"/>
      <c r="DH63" s="861"/>
      <c r="DI63" s="861"/>
      <c r="DJ63" s="861"/>
      <c r="DK63" s="862"/>
      <c r="DL63" s="860"/>
      <c r="DM63" s="861"/>
      <c r="DN63" s="861"/>
      <c r="DO63" s="861"/>
      <c r="DP63" s="862"/>
      <c r="DQ63" s="860"/>
      <c r="DR63" s="861"/>
      <c r="DS63" s="861"/>
      <c r="DT63" s="861"/>
      <c r="DU63" s="862"/>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0"/>
      <c r="CI64" s="861"/>
      <c r="CJ64" s="861"/>
      <c r="CK64" s="861"/>
      <c r="CL64" s="862"/>
      <c r="CM64" s="860"/>
      <c r="CN64" s="861"/>
      <c r="CO64" s="861"/>
      <c r="CP64" s="861"/>
      <c r="CQ64" s="862"/>
      <c r="CR64" s="860"/>
      <c r="CS64" s="861"/>
      <c r="CT64" s="861"/>
      <c r="CU64" s="861"/>
      <c r="CV64" s="862"/>
      <c r="CW64" s="860"/>
      <c r="CX64" s="861"/>
      <c r="CY64" s="861"/>
      <c r="CZ64" s="861"/>
      <c r="DA64" s="862"/>
      <c r="DB64" s="860"/>
      <c r="DC64" s="861"/>
      <c r="DD64" s="861"/>
      <c r="DE64" s="861"/>
      <c r="DF64" s="862"/>
      <c r="DG64" s="860"/>
      <c r="DH64" s="861"/>
      <c r="DI64" s="861"/>
      <c r="DJ64" s="861"/>
      <c r="DK64" s="862"/>
      <c r="DL64" s="860"/>
      <c r="DM64" s="861"/>
      <c r="DN64" s="861"/>
      <c r="DO64" s="861"/>
      <c r="DP64" s="862"/>
      <c r="DQ64" s="860"/>
      <c r="DR64" s="861"/>
      <c r="DS64" s="861"/>
      <c r="DT64" s="861"/>
      <c r="DU64" s="862"/>
      <c r="DV64" s="870"/>
      <c r="DW64" s="871"/>
      <c r="DX64" s="871"/>
      <c r="DY64" s="871"/>
      <c r="DZ64" s="872"/>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0"/>
      <c r="CI65" s="861"/>
      <c r="CJ65" s="861"/>
      <c r="CK65" s="861"/>
      <c r="CL65" s="862"/>
      <c r="CM65" s="860"/>
      <c r="CN65" s="861"/>
      <c r="CO65" s="861"/>
      <c r="CP65" s="861"/>
      <c r="CQ65" s="862"/>
      <c r="CR65" s="860"/>
      <c r="CS65" s="861"/>
      <c r="CT65" s="861"/>
      <c r="CU65" s="861"/>
      <c r="CV65" s="862"/>
      <c r="CW65" s="860"/>
      <c r="CX65" s="861"/>
      <c r="CY65" s="861"/>
      <c r="CZ65" s="861"/>
      <c r="DA65" s="862"/>
      <c r="DB65" s="860"/>
      <c r="DC65" s="861"/>
      <c r="DD65" s="861"/>
      <c r="DE65" s="861"/>
      <c r="DF65" s="862"/>
      <c r="DG65" s="860"/>
      <c r="DH65" s="861"/>
      <c r="DI65" s="861"/>
      <c r="DJ65" s="861"/>
      <c r="DK65" s="862"/>
      <c r="DL65" s="860"/>
      <c r="DM65" s="861"/>
      <c r="DN65" s="861"/>
      <c r="DO65" s="861"/>
      <c r="DP65" s="862"/>
      <c r="DQ65" s="860"/>
      <c r="DR65" s="861"/>
      <c r="DS65" s="861"/>
      <c r="DT65" s="861"/>
      <c r="DU65" s="862"/>
      <c r="DV65" s="870"/>
      <c r="DW65" s="871"/>
      <c r="DX65" s="871"/>
      <c r="DY65" s="871"/>
      <c r="DZ65" s="872"/>
      <c r="EA65" s="248"/>
    </row>
    <row r="66" spans="1:131" s="249" customFormat="1" ht="26.25" customHeight="1" x14ac:dyDescent="0.15">
      <c r="A66" s="826" t="s">
        <v>420</v>
      </c>
      <c r="B66" s="827"/>
      <c r="C66" s="827"/>
      <c r="D66" s="827"/>
      <c r="E66" s="827"/>
      <c r="F66" s="827"/>
      <c r="G66" s="827"/>
      <c r="H66" s="827"/>
      <c r="I66" s="827"/>
      <c r="J66" s="827"/>
      <c r="K66" s="827"/>
      <c r="L66" s="827"/>
      <c r="M66" s="827"/>
      <c r="N66" s="827"/>
      <c r="O66" s="827"/>
      <c r="P66" s="828"/>
      <c r="Q66" s="803" t="s">
        <v>421</v>
      </c>
      <c r="R66" s="804"/>
      <c r="S66" s="804"/>
      <c r="T66" s="804"/>
      <c r="U66" s="805"/>
      <c r="V66" s="803" t="s">
        <v>422</v>
      </c>
      <c r="W66" s="804"/>
      <c r="X66" s="804"/>
      <c r="Y66" s="804"/>
      <c r="Z66" s="805"/>
      <c r="AA66" s="803" t="s">
        <v>423</v>
      </c>
      <c r="AB66" s="804"/>
      <c r="AC66" s="804"/>
      <c r="AD66" s="804"/>
      <c r="AE66" s="805"/>
      <c r="AF66" s="938" t="s">
        <v>424</v>
      </c>
      <c r="AG66" s="899"/>
      <c r="AH66" s="899"/>
      <c r="AI66" s="899"/>
      <c r="AJ66" s="939"/>
      <c r="AK66" s="803" t="s">
        <v>425</v>
      </c>
      <c r="AL66" s="827"/>
      <c r="AM66" s="827"/>
      <c r="AN66" s="827"/>
      <c r="AO66" s="828"/>
      <c r="AP66" s="803" t="s">
        <v>426</v>
      </c>
      <c r="AQ66" s="804"/>
      <c r="AR66" s="804"/>
      <c r="AS66" s="804"/>
      <c r="AT66" s="805"/>
      <c r="AU66" s="803" t="s">
        <v>427</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597</v>
      </c>
      <c r="C68" s="956"/>
      <c r="D68" s="956"/>
      <c r="E68" s="956"/>
      <c r="F68" s="956"/>
      <c r="G68" s="956"/>
      <c r="H68" s="956"/>
      <c r="I68" s="956"/>
      <c r="J68" s="956"/>
      <c r="K68" s="956"/>
      <c r="L68" s="956"/>
      <c r="M68" s="956"/>
      <c r="N68" s="956"/>
      <c r="O68" s="956"/>
      <c r="P68" s="957"/>
      <c r="Q68" s="958">
        <v>3407</v>
      </c>
      <c r="R68" s="952"/>
      <c r="S68" s="952"/>
      <c r="T68" s="952"/>
      <c r="U68" s="952"/>
      <c r="V68" s="952">
        <v>3247</v>
      </c>
      <c r="W68" s="952"/>
      <c r="X68" s="952"/>
      <c r="Y68" s="952"/>
      <c r="Z68" s="952"/>
      <c r="AA68" s="952">
        <v>160</v>
      </c>
      <c r="AB68" s="952"/>
      <c r="AC68" s="952"/>
      <c r="AD68" s="952"/>
      <c r="AE68" s="952"/>
      <c r="AF68" s="952">
        <v>160</v>
      </c>
      <c r="AG68" s="952"/>
      <c r="AH68" s="952"/>
      <c r="AI68" s="952"/>
      <c r="AJ68" s="952"/>
      <c r="AK68" s="952">
        <v>94</v>
      </c>
      <c r="AL68" s="952"/>
      <c r="AM68" s="952"/>
      <c r="AN68" s="952"/>
      <c r="AO68" s="952"/>
      <c r="AP68" s="952">
        <v>2841</v>
      </c>
      <c r="AQ68" s="952"/>
      <c r="AR68" s="952"/>
      <c r="AS68" s="952"/>
      <c r="AT68" s="952"/>
      <c r="AU68" s="952">
        <v>1244</v>
      </c>
      <c r="AV68" s="952"/>
      <c r="AW68" s="952"/>
      <c r="AX68" s="952"/>
      <c r="AY68" s="952"/>
      <c r="AZ68" s="953" t="s">
        <v>606</v>
      </c>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598</v>
      </c>
      <c r="C69" s="960"/>
      <c r="D69" s="960"/>
      <c r="E69" s="960"/>
      <c r="F69" s="960"/>
      <c r="G69" s="960"/>
      <c r="H69" s="960"/>
      <c r="I69" s="960"/>
      <c r="J69" s="960"/>
      <c r="K69" s="960"/>
      <c r="L69" s="960"/>
      <c r="M69" s="960"/>
      <c r="N69" s="960"/>
      <c r="O69" s="960"/>
      <c r="P69" s="961"/>
      <c r="Q69" s="962">
        <v>38</v>
      </c>
      <c r="R69" s="917"/>
      <c r="S69" s="917"/>
      <c r="T69" s="917"/>
      <c r="U69" s="917"/>
      <c r="V69" s="917">
        <v>33</v>
      </c>
      <c r="W69" s="917"/>
      <c r="X69" s="917"/>
      <c r="Y69" s="917"/>
      <c r="Z69" s="917"/>
      <c r="AA69" s="917">
        <v>6</v>
      </c>
      <c r="AB69" s="917"/>
      <c r="AC69" s="917"/>
      <c r="AD69" s="917"/>
      <c r="AE69" s="917"/>
      <c r="AF69" s="917">
        <v>6</v>
      </c>
      <c r="AG69" s="917"/>
      <c r="AH69" s="917"/>
      <c r="AI69" s="917"/>
      <c r="AJ69" s="917"/>
      <c r="AK69" s="917" t="s">
        <v>596</v>
      </c>
      <c r="AL69" s="917"/>
      <c r="AM69" s="917"/>
      <c r="AN69" s="917"/>
      <c r="AO69" s="917"/>
      <c r="AP69" s="917" t="s">
        <v>596</v>
      </c>
      <c r="AQ69" s="917"/>
      <c r="AR69" s="917"/>
      <c r="AS69" s="917"/>
      <c r="AT69" s="917"/>
      <c r="AU69" s="917" t="s">
        <v>596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599</v>
      </c>
      <c r="C70" s="960"/>
      <c r="D70" s="960"/>
      <c r="E70" s="960"/>
      <c r="F70" s="960"/>
      <c r="G70" s="960"/>
      <c r="H70" s="960"/>
      <c r="I70" s="960"/>
      <c r="J70" s="960"/>
      <c r="K70" s="960"/>
      <c r="L70" s="960"/>
      <c r="M70" s="960"/>
      <c r="N70" s="960"/>
      <c r="O70" s="960"/>
      <c r="P70" s="961"/>
      <c r="Q70" s="962">
        <v>113</v>
      </c>
      <c r="R70" s="917"/>
      <c r="S70" s="917"/>
      <c r="T70" s="917"/>
      <c r="U70" s="917"/>
      <c r="V70" s="917">
        <v>111</v>
      </c>
      <c r="W70" s="917"/>
      <c r="X70" s="917"/>
      <c r="Y70" s="917"/>
      <c r="Z70" s="917"/>
      <c r="AA70" s="917">
        <v>2</v>
      </c>
      <c r="AB70" s="917"/>
      <c r="AC70" s="917"/>
      <c r="AD70" s="917"/>
      <c r="AE70" s="917"/>
      <c r="AF70" s="917">
        <v>2</v>
      </c>
      <c r="AG70" s="917"/>
      <c r="AH70" s="917"/>
      <c r="AI70" s="917"/>
      <c r="AJ70" s="917"/>
      <c r="AK70" s="917" t="s">
        <v>596</v>
      </c>
      <c r="AL70" s="917"/>
      <c r="AM70" s="917"/>
      <c r="AN70" s="917"/>
      <c r="AO70" s="917"/>
      <c r="AP70" s="917">
        <v>71</v>
      </c>
      <c r="AQ70" s="917"/>
      <c r="AR70" s="917"/>
      <c r="AS70" s="917"/>
      <c r="AT70" s="917"/>
      <c r="AU70" s="917" t="s">
        <v>596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600</v>
      </c>
      <c r="C71" s="960"/>
      <c r="D71" s="960"/>
      <c r="E71" s="960"/>
      <c r="F71" s="960"/>
      <c r="G71" s="960"/>
      <c r="H71" s="960"/>
      <c r="I71" s="960"/>
      <c r="J71" s="960"/>
      <c r="K71" s="960"/>
      <c r="L71" s="960"/>
      <c r="M71" s="960"/>
      <c r="N71" s="960"/>
      <c r="O71" s="960"/>
      <c r="P71" s="961"/>
      <c r="Q71" s="962">
        <v>73</v>
      </c>
      <c r="R71" s="917"/>
      <c r="S71" s="917"/>
      <c r="T71" s="917"/>
      <c r="U71" s="917"/>
      <c r="V71" s="917">
        <v>69</v>
      </c>
      <c r="W71" s="917"/>
      <c r="X71" s="917"/>
      <c r="Y71" s="917"/>
      <c r="Z71" s="917"/>
      <c r="AA71" s="917">
        <v>4</v>
      </c>
      <c r="AB71" s="917"/>
      <c r="AC71" s="917"/>
      <c r="AD71" s="917"/>
      <c r="AE71" s="917"/>
      <c r="AF71" s="917">
        <v>4</v>
      </c>
      <c r="AG71" s="917"/>
      <c r="AH71" s="917"/>
      <c r="AI71" s="917"/>
      <c r="AJ71" s="917"/>
      <c r="AK71" s="917" t="s">
        <v>596</v>
      </c>
      <c r="AL71" s="917"/>
      <c r="AM71" s="917"/>
      <c r="AN71" s="917"/>
      <c r="AO71" s="917"/>
      <c r="AP71" s="917" t="s">
        <v>596</v>
      </c>
      <c r="AQ71" s="917"/>
      <c r="AR71" s="917"/>
      <c r="AS71" s="917"/>
      <c r="AT71" s="917"/>
      <c r="AU71" s="917" t="s">
        <v>596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601</v>
      </c>
      <c r="C72" s="960"/>
      <c r="D72" s="960"/>
      <c r="E72" s="960"/>
      <c r="F72" s="960"/>
      <c r="G72" s="960"/>
      <c r="H72" s="960"/>
      <c r="I72" s="960"/>
      <c r="J72" s="960"/>
      <c r="K72" s="960"/>
      <c r="L72" s="960"/>
      <c r="M72" s="960"/>
      <c r="N72" s="960"/>
      <c r="O72" s="960"/>
      <c r="P72" s="961"/>
      <c r="Q72" s="962">
        <v>7622</v>
      </c>
      <c r="R72" s="917"/>
      <c r="S72" s="917"/>
      <c r="T72" s="917"/>
      <c r="U72" s="917"/>
      <c r="V72" s="917">
        <v>7593</v>
      </c>
      <c r="W72" s="917"/>
      <c r="X72" s="917"/>
      <c r="Y72" s="917"/>
      <c r="Z72" s="917"/>
      <c r="AA72" s="917">
        <v>29</v>
      </c>
      <c r="AB72" s="917"/>
      <c r="AC72" s="917"/>
      <c r="AD72" s="917"/>
      <c r="AE72" s="917"/>
      <c r="AF72" s="917">
        <v>29</v>
      </c>
      <c r="AG72" s="917"/>
      <c r="AH72" s="917"/>
      <c r="AI72" s="917"/>
      <c r="AJ72" s="917"/>
      <c r="AK72" s="917">
        <v>790</v>
      </c>
      <c r="AL72" s="917"/>
      <c r="AM72" s="917"/>
      <c r="AN72" s="917"/>
      <c r="AO72" s="917"/>
      <c r="AP72" s="917" t="s">
        <v>596</v>
      </c>
      <c r="AQ72" s="917"/>
      <c r="AR72" s="917"/>
      <c r="AS72" s="917"/>
      <c r="AT72" s="917"/>
      <c r="AU72" s="917" t="s">
        <v>596</v>
      </c>
      <c r="AV72" s="917"/>
      <c r="AW72" s="917"/>
      <c r="AX72" s="917"/>
      <c r="AY72" s="917"/>
      <c r="AZ72" s="963" t="s">
        <v>607</v>
      </c>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602</v>
      </c>
      <c r="C73" s="960"/>
      <c r="D73" s="960"/>
      <c r="E73" s="960"/>
      <c r="F73" s="960"/>
      <c r="G73" s="960"/>
      <c r="H73" s="960"/>
      <c r="I73" s="960"/>
      <c r="J73" s="960"/>
      <c r="K73" s="960"/>
      <c r="L73" s="960"/>
      <c r="M73" s="960"/>
      <c r="N73" s="960"/>
      <c r="O73" s="960"/>
      <c r="P73" s="961"/>
      <c r="Q73" s="962">
        <v>3015</v>
      </c>
      <c r="R73" s="917"/>
      <c r="S73" s="917"/>
      <c r="T73" s="917"/>
      <c r="U73" s="917"/>
      <c r="V73" s="917">
        <v>2854</v>
      </c>
      <c r="W73" s="917"/>
      <c r="X73" s="917"/>
      <c r="Y73" s="917"/>
      <c r="Z73" s="917"/>
      <c r="AA73" s="917">
        <v>161</v>
      </c>
      <c r="AB73" s="917"/>
      <c r="AC73" s="917"/>
      <c r="AD73" s="917"/>
      <c r="AE73" s="917"/>
      <c r="AF73" s="917">
        <v>161</v>
      </c>
      <c r="AG73" s="917"/>
      <c r="AH73" s="917"/>
      <c r="AI73" s="917"/>
      <c r="AJ73" s="917"/>
      <c r="AK73" s="917">
        <v>70</v>
      </c>
      <c r="AL73" s="917"/>
      <c r="AM73" s="917"/>
      <c r="AN73" s="917"/>
      <c r="AO73" s="917"/>
      <c r="AP73" s="917">
        <v>764</v>
      </c>
      <c r="AQ73" s="917"/>
      <c r="AR73" s="917"/>
      <c r="AS73" s="917"/>
      <c r="AT73" s="917"/>
      <c r="AU73" s="917">
        <v>276</v>
      </c>
      <c r="AV73" s="917"/>
      <c r="AW73" s="917"/>
      <c r="AX73" s="917"/>
      <c r="AY73" s="917"/>
      <c r="AZ73" s="963" t="s">
        <v>608</v>
      </c>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603</v>
      </c>
      <c r="C74" s="960"/>
      <c r="D74" s="960"/>
      <c r="E74" s="960"/>
      <c r="F74" s="960"/>
      <c r="G74" s="960"/>
      <c r="H74" s="960"/>
      <c r="I74" s="960"/>
      <c r="J74" s="960"/>
      <c r="K74" s="960"/>
      <c r="L74" s="960"/>
      <c r="M74" s="960"/>
      <c r="N74" s="960"/>
      <c r="O74" s="960"/>
      <c r="P74" s="961"/>
      <c r="Q74" s="965">
        <v>264</v>
      </c>
      <c r="R74" s="966"/>
      <c r="S74" s="966"/>
      <c r="T74" s="966"/>
      <c r="U74" s="916"/>
      <c r="V74" s="967">
        <v>227</v>
      </c>
      <c r="W74" s="966"/>
      <c r="X74" s="966"/>
      <c r="Y74" s="966"/>
      <c r="Z74" s="916"/>
      <c r="AA74" s="967">
        <v>36</v>
      </c>
      <c r="AB74" s="966"/>
      <c r="AC74" s="966"/>
      <c r="AD74" s="966"/>
      <c r="AE74" s="916"/>
      <c r="AF74" s="967">
        <v>36</v>
      </c>
      <c r="AG74" s="966"/>
      <c r="AH74" s="966"/>
      <c r="AI74" s="966"/>
      <c r="AJ74" s="916"/>
      <c r="AK74" s="967" t="s">
        <v>596</v>
      </c>
      <c r="AL74" s="966"/>
      <c r="AM74" s="966"/>
      <c r="AN74" s="966"/>
      <c r="AO74" s="916"/>
      <c r="AP74" s="967" t="s">
        <v>596</v>
      </c>
      <c r="AQ74" s="966"/>
      <c r="AR74" s="966"/>
      <c r="AS74" s="966"/>
      <c r="AT74" s="916"/>
      <c r="AU74" s="967" t="s">
        <v>596</v>
      </c>
      <c r="AV74" s="966"/>
      <c r="AW74" s="966"/>
      <c r="AX74" s="966"/>
      <c r="AY74" s="916"/>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604</v>
      </c>
      <c r="C75" s="960"/>
      <c r="D75" s="960"/>
      <c r="E75" s="960"/>
      <c r="F75" s="960"/>
      <c r="G75" s="960"/>
      <c r="H75" s="960"/>
      <c r="I75" s="960"/>
      <c r="J75" s="960"/>
      <c r="K75" s="960"/>
      <c r="L75" s="960"/>
      <c r="M75" s="960"/>
      <c r="N75" s="960"/>
      <c r="O75" s="960"/>
      <c r="P75" s="961"/>
      <c r="Q75" s="965">
        <v>261826</v>
      </c>
      <c r="R75" s="966"/>
      <c r="S75" s="966"/>
      <c r="T75" s="966"/>
      <c r="U75" s="916"/>
      <c r="V75" s="967">
        <v>245795</v>
      </c>
      <c r="W75" s="966"/>
      <c r="X75" s="966"/>
      <c r="Y75" s="966"/>
      <c r="Z75" s="916"/>
      <c r="AA75" s="967">
        <v>16031</v>
      </c>
      <c r="AB75" s="966"/>
      <c r="AC75" s="966"/>
      <c r="AD75" s="966"/>
      <c r="AE75" s="916"/>
      <c r="AF75" s="967">
        <v>16031</v>
      </c>
      <c r="AG75" s="966"/>
      <c r="AH75" s="966"/>
      <c r="AI75" s="966"/>
      <c r="AJ75" s="916"/>
      <c r="AK75" s="967" t="s">
        <v>596</v>
      </c>
      <c r="AL75" s="966"/>
      <c r="AM75" s="966"/>
      <c r="AN75" s="966"/>
      <c r="AO75" s="916"/>
      <c r="AP75" s="967" t="s">
        <v>596</v>
      </c>
      <c r="AQ75" s="966"/>
      <c r="AR75" s="966"/>
      <c r="AS75" s="966"/>
      <c r="AT75" s="916"/>
      <c r="AU75" s="967" t="s">
        <v>596</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605</v>
      </c>
      <c r="C76" s="960"/>
      <c r="D76" s="960"/>
      <c r="E76" s="960"/>
      <c r="F76" s="960"/>
      <c r="G76" s="960"/>
      <c r="H76" s="960"/>
      <c r="I76" s="960"/>
      <c r="J76" s="960"/>
      <c r="K76" s="960"/>
      <c r="L76" s="960"/>
      <c r="M76" s="960"/>
      <c r="N76" s="960"/>
      <c r="O76" s="960"/>
      <c r="P76" s="961"/>
      <c r="Q76" s="965">
        <v>37</v>
      </c>
      <c r="R76" s="966"/>
      <c r="S76" s="966"/>
      <c r="T76" s="966"/>
      <c r="U76" s="916"/>
      <c r="V76" s="967">
        <v>31</v>
      </c>
      <c r="W76" s="966"/>
      <c r="X76" s="966"/>
      <c r="Y76" s="966"/>
      <c r="Z76" s="916"/>
      <c r="AA76" s="967">
        <v>6</v>
      </c>
      <c r="AB76" s="966"/>
      <c r="AC76" s="966"/>
      <c r="AD76" s="966"/>
      <c r="AE76" s="916"/>
      <c r="AF76" s="967">
        <v>6</v>
      </c>
      <c r="AG76" s="966"/>
      <c r="AH76" s="966"/>
      <c r="AI76" s="966"/>
      <c r="AJ76" s="916"/>
      <c r="AK76" s="967" t="s">
        <v>596</v>
      </c>
      <c r="AL76" s="966"/>
      <c r="AM76" s="966"/>
      <c r="AN76" s="966"/>
      <c r="AO76" s="916"/>
      <c r="AP76" s="967" t="s">
        <v>596</v>
      </c>
      <c r="AQ76" s="966"/>
      <c r="AR76" s="966"/>
      <c r="AS76" s="966"/>
      <c r="AT76" s="916"/>
      <c r="AU76" s="967" t="s">
        <v>596</v>
      </c>
      <c r="AV76" s="966"/>
      <c r="AW76" s="966"/>
      <c r="AX76" s="966"/>
      <c r="AY76" s="916"/>
      <c r="AZ76" s="963" t="s">
        <v>609</v>
      </c>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17"/>
      <c r="AV77" s="917"/>
      <c r="AW77" s="917"/>
      <c r="AX77" s="917"/>
      <c r="AY77" s="917"/>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428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SUM(AF68:AJ76)</f>
        <v>16435</v>
      </c>
      <c r="AG88" s="928"/>
      <c r="AH88" s="928"/>
      <c r="AI88" s="928"/>
      <c r="AJ88" s="928"/>
      <c r="AK88" s="925"/>
      <c r="AL88" s="925"/>
      <c r="AM88" s="925"/>
      <c r="AN88" s="925"/>
      <c r="AO88" s="925"/>
      <c r="AP88" s="928">
        <f>SUM(AP68:AT76)</f>
        <v>3676</v>
      </c>
      <c r="AQ88" s="928"/>
      <c r="AR88" s="928"/>
      <c r="AS88" s="928"/>
      <c r="AT88" s="928"/>
      <c r="AU88" s="928">
        <f>SUM(AU68:AY76)</f>
        <v>1520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f>SUM(CR7:CV11)</f>
        <v>236</v>
      </c>
      <c r="CS102" s="936"/>
      <c r="CT102" s="936"/>
      <c r="CU102" s="936"/>
      <c r="CV102" s="979"/>
      <c r="CW102" s="978">
        <f t="shared" ref="CW102" si="0">SUM(CW7:DA11)</f>
        <v>69</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437</v>
      </c>
      <c r="AB109" s="981"/>
      <c r="AC109" s="981"/>
      <c r="AD109" s="981"/>
      <c r="AE109" s="982"/>
      <c r="AF109" s="980" t="s">
        <v>438</v>
      </c>
      <c r="AG109" s="981"/>
      <c r="AH109" s="981"/>
      <c r="AI109" s="981"/>
      <c r="AJ109" s="982"/>
      <c r="AK109" s="980" t="s">
        <v>304</v>
      </c>
      <c r="AL109" s="981"/>
      <c r="AM109" s="981"/>
      <c r="AN109" s="981"/>
      <c r="AO109" s="982"/>
      <c r="AP109" s="980" t="s">
        <v>439</v>
      </c>
      <c r="AQ109" s="981"/>
      <c r="AR109" s="981"/>
      <c r="AS109" s="981"/>
      <c r="AT109" s="983"/>
      <c r="AU109" s="1000" t="s">
        <v>436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437</v>
      </c>
      <c r="BR109" s="981"/>
      <c r="BS109" s="981"/>
      <c r="BT109" s="981"/>
      <c r="BU109" s="982"/>
      <c r="BV109" s="980" t="s">
        <v>438</v>
      </c>
      <c r="BW109" s="981"/>
      <c r="BX109" s="981"/>
      <c r="BY109" s="981"/>
      <c r="BZ109" s="982"/>
      <c r="CA109" s="980" t="s">
        <v>304</v>
      </c>
      <c r="CB109" s="981"/>
      <c r="CC109" s="981"/>
      <c r="CD109" s="981"/>
      <c r="CE109" s="982"/>
      <c r="CF109" s="1001" t="s">
        <v>439</v>
      </c>
      <c r="CG109" s="1001"/>
      <c r="CH109" s="1001"/>
      <c r="CI109" s="1001"/>
      <c r="CJ109" s="1001"/>
      <c r="CK109" s="980" t="s">
        <v>440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437</v>
      </c>
      <c r="DH109" s="981"/>
      <c r="DI109" s="981"/>
      <c r="DJ109" s="981"/>
      <c r="DK109" s="982"/>
      <c r="DL109" s="980" t="s">
        <v>438</v>
      </c>
      <c r="DM109" s="981"/>
      <c r="DN109" s="981"/>
      <c r="DO109" s="981"/>
      <c r="DP109" s="982"/>
      <c r="DQ109" s="980" t="s">
        <v>304</v>
      </c>
      <c r="DR109" s="981"/>
      <c r="DS109" s="981"/>
      <c r="DT109" s="981"/>
      <c r="DU109" s="982"/>
      <c r="DV109" s="980" t="s">
        <v>439</v>
      </c>
      <c r="DW109" s="981"/>
      <c r="DX109" s="981"/>
      <c r="DY109" s="981"/>
      <c r="DZ109" s="983"/>
    </row>
    <row r="110" spans="1:131" s="248" customFormat="1" ht="26.25" customHeight="1" x14ac:dyDescent="0.15">
      <c r="A110" s="984" t="s">
        <v>441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2290881</v>
      </c>
      <c r="AB110" s="988"/>
      <c r="AC110" s="988"/>
      <c r="AD110" s="988"/>
      <c r="AE110" s="989"/>
      <c r="AF110" s="990">
        <v>2354898</v>
      </c>
      <c r="AG110" s="988"/>
      <c r="AH110" s="988"/>
      <c r="AI110" s="988"/>
      <c r="AJ110" s="989"/>
      <c r="AK110" s="990">
        <v>2355701</v>
      </c>
      <c r="AL110" s="988"/>
      <c r="AM110" s="988"/>
      <c r="AN110" s="988"/>
      <c r="AO110" s="989"/>
      <c r="AP110" s="991">
        <v>14</v>
      </c>
      <c r="AQ110" s="992"/>
      <c r="AR110" s="992"/>
      <c r="AS110" s="992"/>
      <c r="AT110" s="993"/>
      <c r="AU110" s="994" t="s">
        <v>73</v>
      </c>
      <c r="AV110" s="995"/>
      <c r="AW110" s="995"/>
      <c r="AX110" s="995"/>
      <c r="AY110" s="995"/>
      <c r="AZ110" s="1036" t="s">
        <v>442</v>
      </c>
      <c r="BA110" s="985"/>
      <c r="BB110" s="985"/>
      <c r="BC110" s="985"/>
      <c r="BD110" s="985"/>
      <c r="BE110" s="985"/>
      <c r="BF110" s="985"/>
      <c r="BG110" s="985"/>
      <c r="BH110" s="985"/>
      <c r="BI110" s="985"/>
      <c r="BJ110" s="985"/>
      <c r="BK110" s="985"/>
      <c r="BL110" s="985"/>
      <c r="BM110" s="985"/>
      <c r="BN110" s="985"/>
      <c r="BO110" s="985"/>
      <c r="BP110" s="986"/>
      <c r="BQ110" s="1022">
        <v>21826300</v>
      </c>
      <c r="BR110" s="1023"/>
      <c r="BS110" s="1023"/>
      <c r="BT110" s="1023"/>
      <c r="BU110" s="1023"/>
      <c r="BV110" s="1023">
        <v>22148591</v>
      </c>
      <c r="BW110" s="1023"/>
      <c r="BX110" s="1023"/>
      <c r="BY110" s="1023"/>
      <c r="BZ110" s="1023"/>
      <c r="CA110" s="1023">
        <v>23050866</v>
      </c>
      <c r="CB110" s="1023"/>
      <c r="CC110" s="1023"/>
      <c r="CD110" s="1023"/>
      <c r="CE110" s="1023"/>
      <c r="CF110" s="1037">
        <v>136.6</v>
      </c>
      <c r="CG110" s="1038"/>
      <c r="CH110" s="1038"/>
      <c r="CI110" s="1038"/>
      <c r="CJ110" s="1038"/>
      <c r="CK110" s="1039" t="s">
        <v>443</v>
      </c>
      <c r="CL110" s="1040"/>
      <c r="CM110" s="1019" t="s">
        <v>444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94654</v>
      </c>
      <c r="DH110" s="1023"/>
      <c r="DI110" s="1023"/>
      <c r="DJ110" s="1023"/>
      <c r="DK110" s="1023"/>
      <c r="DL110" s="1023" t="s">
        <v>445</v>
      </c>
      <c r="DM110" s="1023"/>
      <c r="DN110" s="1023"/>
      <c r="DO110" s="1023"/>
      <c r="DP110" s="1023"/>
      <c r="DQ110" s="1023" t="s">
        <v>446</v>
      </c>
      <c r="DR110" s="1023"/>
      <c r="DS110" s="1023"/>
      <c r="DT110" s="1023"/>
      <c r="DU110" s="1023"/>
      <c r="DV110" s="1024" t="s">
        <v>445</v>
      </c>
      <c r="DW110" s="1024"/>
      <c r="DX110" s="1024"/>
      <c r="DY110" s="1024"/>
      <c r="DZ110" s="1025"/>
    </row>
    <row r="111" spans="1:131" s="248" customFormat="1" ht="26.25" customHeight="1" x14ac:dyDescent="0.15">
      <c r="A111" s="1026" t="s">
        <v>447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128</v>
      </c>
      <c r="AB111" s="1030"/>
      <c r="AC111" s="1030"/>
      <c r="AD111" s="1030"/>
      <c r="AE111" s="1031"/>
      <c r="AF111" s="1032" t="s">
        <v>448</v>
      </c>
      <c r="AG111" s="1030"/>
      <c r="AH111" s="1030"/>
      <c r="AI111" s="1030"/>
      <c r="AJ111" s="1031"/>
      <c r="AK111" s="1032" t="s">
        <v>446</v>
      </c>
      <c r="AL111" s="1030"/>
      <c r="AM111" s="1030"/>
      <c r="AN111" s="1030"/>
      <c r="AO111" s="1031"/>
      <c r="AP111" s="1033" t="s">
        <v>445</v>
      </c>
      <c r="AQ111" s="1034"/>
      <c r="AR111" s="1034"/>
      <c r="AS111" s="1034"/>
      <c r="AT111" s="1035"/>
      <c r="AU111" s="996"/>
      <c r="AV111" s="997"/>
      <c r="AW111" s="997"/>
      <c r="AX111" s="997"/>
      <c r="AY111" s="997"/>
      <c r="AZ111" s="1045" t="s">
        <v>449</v>
      </c>
      <c r="BA111" s="1046"/>
      <c r="BB111" s="1046"/>
      <c r="BC111" s="1046"/>
      <c r="BD111" s="1046"/>
      <c r="BE111" s="1046"/>
      <c r="BF111" s="1046"/>
      <c r="BG111" s="1046"/>
      <c r="BH111" s="1046"/>
      <c r="BI111" s="1046"/>
      <c r="BJ111" s="1046"/>
      <c r="BK111" s="1046"/>
      <c r="BL111" s="1046"/>
      <c r="BM111" s="1046"/>
      <c r="BN111" s="1046"/>
      <c r="BO111" s="1046"/>
      <c r="BP111" s="1047"/>
      <c r="BQ111" s="1015">
        <v>608605</v>
      </c>
      <c r="BR111" s="1016"/>
      <c r="BS111" s="1016"/>
      <c r="BT111" s="1016"/>
      <c r="BU111" s="1016"/>
      <c r="BV111" s="1016">
        <v>511048</v>
      </c>
      <c r="BW111" s="1016"/>
      <c r="BX111" s="1016"/>
      <c r="BY111" s="1016"/>
      <c r="BZ111" s="1016"/>
      <c r="CA111" s="1016">
        <v>546280</v>
      </c>
      <c r="CB111" s="1016"/>
      <c r="CC111" s="1016"/>
      <c r="CD111" s="1016"/>
      <c r="CE111" s="1016"/>
      <c r="CF111" s="1010">
        <v>3.2</v>
      </c>
      <c r="CG111" s="1011"/>
      <c r="CH111" s="1011"/>
      <c r="CI111" s="1011"/>
      <c r="CJ111" s="1011"/>
      <c r="CK111" s="1041"/>
      <c r="CL111" s="1042"/>
      <c r="CM111" s="1012" t="s">
        <v>450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128</v>
      </c>
      <c r="DH111" s="1016"/>
      <c r="DI111" s="1016"/>
      <c r="DJ111" s="1016"/>
      <c r="DK111" s="1016"/>
      <c r="DL111" s="1016" t="s">
        <v>128</v>
      </c>
      <c r="DM111" s="1016"/>
      <c r="DN111" s="1016"/>
      <c r="DO111" s="1016"/>
      <c r="DP111" s="1016"/>
      <c r="DQ111" s="1016" t="s">
        <v>416</v>
      </c>
      <c r="DR111" s="1016"/>
      <c r="DS111" s="1016"/>
      <c r="DT111" s="1016"/>
      <c r="DU111" s="1016"/>
      <c r="DV111" s="1017" t="s">
        <v>128</v>
      </c>
      <c r="DW111" s="1017"/>
      <c r="DX111" s="1017"/>
      <c r="DY111" s="1017"/>
      <c r="DZ111" s="1018"/>
    </row>
    <row r="112" spans="1:131" s="248" customFormat="1" ht="26.25" customHeight="1" x14ac:dyDescent="0.15">
      <c r="A112" s="1048" t="s">
        <v>451</v>
      </c>
      <c r="B112" s="1049"/>
      <c r="C112" s="1046" t="s">
        <v>452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448</v>
      </c>
      <c r="AB112" s="1055"/>
      <c r="AC112" s="1055"/>
      <c r="AD112" s="1055"/>
      <c r="AE112" s="1056"/>
      <c r="AF112" s="1057" t="s">
        <v>392</v>
      </c>
      <c r="AG112" s="1055"/>
      <c r="AH112" s="1055"/>
      <c r="AI112" s="1055"/>
      <c r="AJ112" s="1056"/>
      <c r="AK112" s="1057" t="s">
        <v>445</v>
      </c>
      <c r="AL112" s="1055"/>
      <c r="AM112" s="1055"/>
      <c r="AN112" s="1055"/>
      <c r="AO112" s="1056"/>
      <c r="AP112" s="1058" t="s">
        <v>446</v>
      </c>
      <c r="AQ112" s="1059"/>
      <c r="AR112" s="1059"/>
      <c r="AS112" s="1059"/>
      <c r="AT112" s="1060"/>
      <c r="AU112" s="996"/>
      <c r="AV112" s="997"/>
      <c r="AW112" s="997"/>
      <c r="AX112" s="997"/>
      <c r="AY112" s="997"/>
      <c r="AZ112" s="1045" t="s">
        <v>453</v>
      </c>
      <c r="BA112" s="1046"/>
      <c r="BB112" s="1046"/>
      <c r="BC112" s="1046"/>
      <c r="BD112" s="1046"/>
      <c r="BE112" s="1046"/>
      <c r="BF112" s="1046"/>
      <c r="BG112" s="1046"/>
      <c r="BH112" s="1046"/>
      <c r="BI112" s="1046"/>
      <c r="BJ112" s="1046"/>
      <c r="BK112" s="1046"/>
      <c r="BL112" s="1046"/>
      <c r="BM112" s="1046"/>
      <c r="BN112" s="1046"/>
      <c r="BO112" s="1046"/>
      <c r="BP112" s="1047"/>
      <c r="BQ112" s="1015">
        <v>12417758</v>
      </c>
      <c r="BR112" s="1016"/>
      <c r="BS112" s="1016"/>
      <c r="BT112" s="1016"/>
      <c r="BU112" s="1016"/>
      <c r="BV112" s="1016">
        <v>11417149</v>
      </c>
      <c r="BW112" s="1016"/>
      <c r="BX112" s="1016"/>
      <c r="BY112" s="1016"/>
      <c r="BZ112" s="1016"/>
      <c r="CA112" s="1016">
        <v>10518774</v>
      </c>
      <c r="CB112" s="1016"/>
      <c r="CC112" s="1016"/>
      <c r="CD112" s="1016"/>
      <c r="CE112" s="1016"/>
      <c r="CF112" s="1010">
        <v>62.3</v>
      </c>
      <c r="CG112" s="1011"/>
      <c r="CH112" s="1011"/>
      <c r="CI112" s="1011"/>
      <c r="CJ112" s="1011"/>
      <c r="CK112" s="1041"/>
      <c r="CL112" s="1042"/>
      <c r="CM112" s="1012" t="s">
        <v>454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445</v>
      </c>
      <c r="DH112" s="1016"/>
      <c r="DI112" s="1016"/>
      <c r="DJ112" s="1016"/>
      <c r="DK112" s="1016"/>
      <c r="DL112" s="1016" t="s">
        <v>128</v>
      </c>
      <c r="DM112" s="1016"/>
      <c r="DN112" s="1016"/>
      <c r="DO112" s="1016"/>
      <c r="DP112" s="1016"/>
      <c r="DQ112" s="1016" t="s">
        <v>448</v>
      </c>
      <c r="DR112" s="1016"/>
      <c r="DS112" s="1016"/>
      <c r="DT112" s="1016"/>
      <c r="DU112" s="1016"/>
      <c r="DV112" s="1017" t="s">
        <v>128</v>
      </c>
      <c r="DW112" s="1017"/>
      <c r="DX112" s="1017"/>
      <c r="DY112" s="1017"/>
      <c r="DZ112" s="1018"/>
    </row>
    <row r="113" spans="1:130" s="248" customFormat="1" ht="26.25" customHeight="1" x14ac:dyDescent="0.15">
      <c r="A113" s="1050"/>
      <c r="B113" s="1051"/>
      <c r="C113" s="1046" t="s">
        <v>455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1654039</v>
      </c>
      <c r="AB113" s="1030"/>
      <c r="AC113" s="1030"/>
      <c r="AD113" s="1030"/>
      <c r="AE113" s="1031"/>
      <c r="AF113" s="1032">
        <v>1658839</v>
      </c>
      <c r="AG113" s="1030"/>
      <c r="AH113" s="1030"/>
      <c r="AI113" s="1030"/>
      <c r="AJ113" s="1031"/>
      <c r="AK113" s="1032">
        <v>1596244</v>
      </c>
      <c r="AL113" s="1030"/>
      <c r="AM113" s="1030"/>
      <c r="AN113" s="1030"/>
      <c r="AO113" s="1031"/>
      <c r="AP113" s="1033">
        <v>9.5</v>
      </c>
      <c r="AQ113" s="1034"/>
      <c r="AR113" s="1034"/>
      <c r="AS113" s="1034"/>
      <c r="AT113" s="1035"/>
      <c r="AU113" s="996"/>
      <c r="AV113" s="997"/>
      <c r="AW113" s="997"/>
      <c r="AX113" s="997"/>
      <c r="AY113" s="997"/>
      <c r="AZ113" s="1045" t="s">
        <v>456</v>
      </c>
      <c r="BA113" s="1046"/>
      <c r="BB113" s="1046"/>
      <c r="BC113" s="1046"/>
      <c r="BD113" s="1046"/>
      <c r="BE113" s="1046"/>
      <c r="BF113" s="1046"/>
      <c r="BG113" s="1046"/>
      <c r="BH113" s="1046"/>
      <c r="BI113" s="1046"/>
      <c r="BJ113" s="1046"/>
      <c r="BK113" s="1046"/>
      <c r="BL113" s="1046"/>
      <c r="BM113" s="1046"/>
      <c r="BN113" s="1046"/>
      <c r="BO113" s="1046"/>
      <c r="BP113" s="1047"/>
      <c r="BQ113" s="1015">
        <v>1288457</v>
      </c>
      <c r="BR113" s="1016"/>
      <c r="BS113" s="1016"/>
      <c r="BT113" s="1016"/>
      <c r="BU113" s="1016"/>
      <c r="BV113" s="1016">
        <v>1418828</v>
      </c>
      <c r="BW113" s="1016"/>
      <c r="BX113" s="1016"/>
      <c r="BY113" s="1016"/>
      <c r="BZ113" s="1016"/>
      <c r="CA113" s="1016">
        <v>1519526</v>
      </c>
      <c r="CB113" s="1016"/>
      <c r="CC113" s="1016"/>
      <c r="CD113" s="1016"/>
      <c r="CE113" s="1016"/>
      <c r="CF113" s="1010">
        <v>9</v>
      </c>
      <c r="CG113" s="1011"/>
      <c r="CH113" s="1011"/>
      <c r="CI113" s="1011"/>
      <c r="CJ113" s="1011"/>
      <c r="CK113" s="1041"/>
      <c r="CL113" s="1042"/>
      <c r="CM113" s="1012" t="s">
        <v>457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128</v>
      </c>
      <c r="DH113" s="1055"/>
      <c r="DI113" s="1055"/>
      <c r="DJ113" s="1055"/>
      <c r="DK113" s="1056"/>
      <c r="DL113" s="1057" t="s">
        <v>392</v>
      </c>
      <c r="DM113" s="1055"/>
      <c r="DN113" s="1055"/>
      <c r="DO113" s="1055"/>
      <c r="DP113" s="1056"/>
      <c r="DQ113" s="1057" t="s">
        <v>458</v>
      </c>
      <c r="DR113" s="1055"/>
      <c r="DS113" s="1055"/>
      <c r="DT113" s="1055"/>
      <c r="DU113" s="1056"/>
      <c r="DV113" s="1058" t="s">
        <v>458</v>
      </c>
      <c r="DW113" s="1059"/>
      <c r="DX113" s="1059"/>
      <c r="DY113" s="1059"/>
      <c r="DZ113" s="1060"/>
    </row>
    <row r="114" spans="1:130" s="248" customFormat="1" ht="26.25" customHeight="1" x14ac:dyDescent="0.15">
      <c r="A114" s="1050"/>
      <c r="B114" s="1051"/>
      <c r="C114" s="1046" t="s">
        <v>459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59221</v>
      </c>
      <c r="AB114" s="1055"/>
      <c r="AC114" s="1055"/>
      <c r="AD114" s="1055"/>
      <c r="AE114" s="1056"/>
      <c r="AF114" s="1057">
        <v>132067</v>
      </c>
      <c r="AG114" s="1055"/>
      <c r="AH114" s="1055"/>
      <c r="AI114" s="1055"/>
      <c r="AJ114" s="1056"/>
      <c r="AK114" s="1057">
        <v>174640</v>
      </c>
      <c r="AL114" s="1055"/>
      <c r="AM114" s="1055"/>
      <c r="AN114" s="1055"/>
      <c r="AO114" s="1056"/>
      <c r="AP114" s="1058">
        <v>1</v>
      </c>
      <c r="AQ114" s="1059"/>
      <c r="AR114" s="1059"/>
      <c r="AS114" s="1059"/>
      <c r="AT114" s="1060"/>
      <c r="AU114" s="996"/>
      <c r="AV114" s="997"/>
      <c r="AW114" s="997"/>
      <c r="AX114" s="997"/>
      <c r="AY114" s="997"/>
      <c r="AZ114" s="1045" t="s">
        <v>460</v>
      </c>
      <c r="BA114" s="1046"/>
      <c r="BB114" s="1046"/>
      <c r="BC114" s="1046"/>
      <c r="BD114" s="1046"/>
      <c r="BE114" s="1046"/>
      <c r="BF114" s="1046"/>
      <c r="BG114" s="1046"/>
      <c r="BH114" s="1046"/>
      <c r="BI114" s="1046"/>
      <c r="BJ114" s="1046"/>
      <c r="BK114" s="1046"/>
      <c r="BL114" s="1046"/>
      <c r="BM114" s="1046"/>
      <c r="BN114" s="1046"/>
      <c r="BO114" s="1046"/>
      <c r="BP114" s="1047"/>
      <c r="BQ114" s="1015" t="s">
        <v>445</v>
      </c>
      <c r="BR114" s="1016"/>
      <c r="BS114" s="1016"/>
      <c r="BT114" s="1016"/>
      <c r="BU114" s="1016"/>
      <c r="BV114" s="1016" t="s">
        <v>128</v>
      </c>
      <c r="BW114" s="1016"/>
      <c r="BX114" s="1016"/>
      <c r="BY114" s="1016"/>
      <c r="BZ114" s="1016"/>
      <c r="CA114" s="1016" t="s">
        <v>446</v>
      </c>
      <c r="CB114" s="1016"/>
      <c r="CC114" s="1016"/>
      <c r="CD114" s="1016"/>
      <c r="CE114" s="1016"/>
      <c r="CF114" s="1010" t="s">
        <v>445</v>
      </c>
      <c r="CG114" s="1011"/>
      <c r="CH114" s="1011"/>
      <c r="CI114" s="1011"/>
      <c r="CJ114" s="1011"/>
      <c r="CK114" s="1041"/>
      <c r="CL114" s="1042"/>
      <c r="CM114" s="1012" t="s">
        <v>461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128</v>
      </c>
      <c r="DH114" s="1055"/>
      <c r="DI114" s="1055"/>
      <c r="DJ114" s="1055"/>
      <c r="DK114" s="1056"/>
      <c r="DL114" s="1057" t="s">
        <v>128</v>
      </c>
      <c r="DM114" s="1055"/>
      <c r="DN114" s="1055"/>
      <c r="DO114" s="1055"/>
      <c r="DP114" s="1056"/>
      <c r="DQ114" s="1057" t="s">
        <v>128</v>
      </c>
      <c r="DR114" s="1055"/>
      <c r="DS114" s="1055"/>
      <c r="DT114" s="1055"/>
      <c r="DU114" s="1056"/>
      <c r="DV114" s="1058" t="s">
        <v>128</v>
      </c>
      <c r="DW114" s="1059"/>
      <c r="DX114" s="1059"/>
      <c r="DY114" s="1059"/>
      <c r="DZ114" s="1060"/>
    </row>
    <row r="115" spans="1:130" s="248" customFormat="1" ht="26.25" customHeight="1" x14ac:dyDescent="0.15">
      <c r="A115" s="1050"/>
      <c r="B115" s="1051"/>
      <c r="C115" s="1046" t="s">
        <v>462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94548</v>
      </c>
      <c r="AB115" s="1030"/>
      <c r="AC115" s="1030"/>
      <c r="AD115" s="1030"/>
      <c r="AE115" s="1031"/>
      <c r="AF115" s="1032">
        <v>94654</v>
      </c>
      <c r="AG115" s="1030"/>
      <c r="AH115" s="1030"/>
      <c r="AI115" s="1030"/>
      <c r="AJ115" s="1031"/>
      <c r="AK115" s="1032" t="s">
        <v>416</v>
      </c>
      <c r="AL115" s="1030"/>
      <c r="AM115" s="1030"/>
      <c r="AN115" s="1030"/>
      <c r="AO115" s="1031"/>
      <c r="AP115" s="1033" t="s">
        <v>445</v>
      </c>
      <c r="AQ115" s="1034"/>
      <c r="AR115" s="1034"/>
      <c r="AS115" s="1034"/>
      <c r="AT115" s="1035"/>
      <c r="AU115" s="996"/>
      <c r="AV115" s="997"/>
      <c r="AW115" s="997"/>
      <c r="AX115" s="997"/>
      <c r="AY115" s="997"/>
      <c r="AZ115" s="1045" t="s">
        <v>463</v>
      </c>
      <c r="BA115" s="1046"/>
      <c r="BB115" s="1046"/>
      <c r="BC115" s="1046"/>
      <c r="BD115" s="1046"/>
      <c r="BE115" s="1046"/>
      <c r="BF115" s="1046"/>
      <c r="BG115" s="1046"/>
      <c r="BH115" s="1046"/>
      <c r="BI115" s="1046"/>
      <c r="BJ115" s="1046"/>
      <c r="BK115" s="1046"/>
      <c r="BL115" s="1046"/>
      <c r="BM115" s="1046"/>
      <c r="BN115" s="1046"/>
      <c r="BO115" s="1046"/>
      <c r="BP115" s="1047"/>
      <c r="BQ115" s="1015" t="s">
        <v>392</v>
      </c>
      <c r="BR115" s="1016"/>
      <c r="BS115" s="1016"/>
      <c r="BT115" s="1016"/>
      <c r="BU115" s="1016"/>
      <c r="BV115" s="1016" t="s">
        <v>392</v>
      </c>
      <c r="BW115" s="1016"/>
      <c r="BX115" s="1016"/>
      <c r="BY115" s="1016"/>
      <c r="BZ115" s="1016"/>
      <c r="CA115" s="1016" t="s">
        <v>448</v>
      </c>
      <c r="CB115" s="1016"/>
      <c r="CC115" s="1016"/>
      <c r="CD115" s="1016"/>
      <c r="CE115" s="1016"/>
      <c r="CF115" s="1010" t="s">
        <v>445</v>
      </c>
      <c r="CG115" s="1011"/>
      <c r="CH115" s="1011"/>
      <c r="CI115" s="1011"/>
      <c r="CJ115" s="1011"/>
      <c r="CK115" s="1041"/>
      <c r="CL115" s="1042"/>
      <c r="CM115" s="1045" t="s">
        <v>464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513951</v>
      </c>
      <c r="DH115" s="1055"/>
      <c r="DI115" s="1055"/>
      <c r="DJ115" s="1055"/>
      <c r="DK115" s="1056"/>
      <c r="DL115" s="1057">
        <v>511048</v>
      </c>
      <c r="DM115" s="1055"/>
      <c r="DN115" s="1055"/>
      <c r="DO115" s="1055"/>
      <c r="DP115" s="1056"/>
      <c r="DQ115" s="1057">
        <v>546280</v>
      </c>
      <c r="DR115" s="1055"/>
      <c r="DS115" s="1055"/>
      <c r="DT115" s="1055"/>
      <c r="DU115" s="1056"/>
      <c r="DV115" s="1058">
        <v>3.2</v>
      </c>
      <c r="DW115" s="1059"/>
      <c r="DX115" s="1059"/>
      <c r="DY115" s="1059"/>
      <c r="DZ115" s="1060"/>
    </row>
    <row r="116" spans="1:130" s="248" customFormat="1" ht="26.25" customHeight="1" x14ac:dyDescent="0.15">
      <c r="A116" s="1052"/>
      <c r="B116" s="1053"/>
      <c r="C116" s="1061" t="s">
        <v>465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128</v>
      </c>
      <c r="AB116" s="1055"/>
      <c r="AC116" s="1055"/>
      <c r="AD116" s="1055"/>
      <c r="AE116" s="1056"/>
      <c r="AF116" s="1057" t="s">
        <v>446</v>
      </c>
      <c r="AG116" s="1055"/>
      <c r="AH116" s="1055"/>
      <c r="AI116" s="1055"/>
      <c r="AJ116" s="1056"/>
      <c r="AK116" s="1057" t="s">
        <v>445</v>
      </c>
      <c r="AL116" s="1055"/>
      <c r="AM116" s="1055"/>
      <c r="AN116" s="1055"/>
      <c r="AO116" s="1056"/>
      <c r="AP116" s="1058" t="s">
        <v>128</v>
      </c>
      <c r="AQ116" s="1059"/>
      <c r="AR116" s="1059"/>
      <c r="AS116" s="1059"/>
      <c r="AT116" s="1060"/>
      <c r="AU116" s="996"/>
      <c r="AV116" s="997"/>
      <c r="AW116" s="997"/>
      <c r="AX116" s="997"/>
      <c r="AY116" s="997"/>
      <c r="AZ116" s="1063" t="s">
        <v>466</v>
      </c>
      <c r="BA116" s="1064"/>
      <c r="BB116" s="1064"/>
      <c r="BC116" s="1064"/>
      <c r="BD116" s="1064"/>
      <c r="BE116" s="1064"/>
      <c r="BF116" s="1064"/>
      <c r="BG116" s="1064"/>
      <c r="BH116" s="1064"/>
      <c r="BI116" s="1064"/>
      <c r="BJ116" s="1064"/>
      <c r="BK116" s="1064"/>
      <c r="BL116" s="1064"/>
      <c r="BM116" s="1064"/>
      <c r="BN116" s="1064"/>
      <c r="BO116" s="1064"/>
      <c r="BP116" s="1065"/>
      <c r="BQ116" s="1015" t="s">
        <v>128</v>
      </c>
      <c r="BR116" s="1016"/>
      <c r="BS116" s="1016"/>
      <c r="BT116" s="1016"/>
      <c r="BU116" s="1016"/>
      <c r="BV116" s="1016" t="s">
        <v>445</v>
      </c>
      <c r="BW116" s="1016"/>
      <c r="BX116" s="1016"/>
      <c r="BY116" s="1016"/>
      <c r="BZ116" s="1016"/>
      <c r="CA116" s="1016" t="s">
        <v>445</v>
      </c>
      <c r="CB116" s="1016"/>
      <c r="CC116" s="1016"/>
      <c r="CD116" s="1016"/>
      <c r="CE116" s="1016"/>
      <c r="CF116" s="1010" t="s">
        <v>128</v>
      </c>
      <c r="CG116" s="1011"/>
      <c r="CH116" s="1011"/>
      <c r="CI116" s="1011"/>
      <c r="CJ116" s="1011"/>
      <c r="CK116" s="1041"/>
      <c r="CL116" s="1042"/>
      <c r="CM116" s="1012" t="s">
        <v>467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128</v>
      </c>
      <c r="DH116" s="1055"/>
      <c r="DI116" s="1055"/>
      <c r="DJ116" s="1055"/>
      <c r="DK116" s="1056"/>
      <c r="DL116" s="1057" t="s">
        <v>128</v>
      </c>
      <c r="DM116" s="1055"/>
      <c r="DN116" s="1055"/>
      <c r="DO116" s="1055"/>
      <c r="DP116" s="1056"/>
      <c r="DQ116" s="1057" t="s">
        <v>416</v>
      </c>
      <c r="DR116" s="1055"/>
      <c r="DS116" s="1055"/>
      <c r="DT116" s="1055"/>
      <c r="DU116" s="1056"/>
      <c r="DV116" s="1058" t="s">
        <v>128</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468</v>
      </c>
      <c r="Z117" s="982"/>
      <c r="AA117" s="1072">
        <v>4098689</v>
      </c>
      <c r="AB117" s="1073"/>
      <c r="AC117" s="1073"/>
      <c r="AD117" s="1073"/>
      <c r="AE117" s="1074"/>
      <c r="AF117" s="1075">
        <v>4240458</v>
      </c>
      <c r="AG117" s="1073"/>
      <c r="AH117" s="1073"/>
      <c r="AI117" s="1073"/>
      <c r="AJ117" s="1074"/>
      <c r="AK117" s="1075">
        <v>4126585</v>
      </c>
      <c r="AL117" s="1073"/>
      <c r="AM117" s="1073"/>
      <c r="AN117" s="1073"/>
      <c r="AO117" s="1074"/>
      <c r="AP117" s="1076"/>
      <c r="AQ117" s="1077"/>
      <c r="AR117" s="1077"/>
      <c r="AS117" s="1077"/>
      <c r="AT117" s="1078"/>
      <c r="AU117" s="996"/>
      <c r="AV117" s="997"/>
      <c r="AW117" s="997"/>
      <c r="AX117" s="997"/>
      <c r="AY117" s="997"/>
      <c r="AZ117" s="1063" t="s">
        <v>469</v>
      </c>
      <c r="BA117" s="1064"/>
      <c r="BB117" s="1064"/>
      <c r="BC117" s="1064"/>
      <c r="BD117" s="1064"/>
      <c r="BE117" s="1064"/>
      <c r="BF117" s="1064"/>
      <c r="BG117" s="1064"/>
      <c r="BH117" s="1064"/>
      <c r="BI117" s="1064"/>
      <c r="BJ117" s="1064"/>
      <c r="BK117" s="1064"/>
      <c r="BL117" s="1064"/>
      <c r="BM117" s="1064"/>
      <c r="BN117" s="1064"/>
      <c r="BO117" s="1064"/>
      <c r="BP117" s="1065"/>
      <c r="BQ117" s="1015" t="s">
        <v>446</v>
      </c>
      <c r="BR117" s="1016"/>
      <c r="BS117" s="1016"/>
      <c r="BT117" s="1016"/>
      <c r="BU117" s="1016"/>
      <c r="BV117" s="1016" t="s">
        <v>128</v>
      </c>
      <c r="BW117" s="1016"/>
      <c r="BX117" s="1016"/>
      <c r="BY117" s="1016"/>
      <c r="BZ117" s="1016"/>
      <c r="CA117" s="1016" t="s">
        <v>128</v>
      </c>
      <c r="CB117" s="1016"/>
      <c r="CC117" s="1016"/>
      <c r="CD117" s="1016"/>
      <c r="CE117" s="1016"/>
      <c r="CF117" s="1010" t="s">
        <v>448</v>
      </c>
      <c r="CG117" s="1011"/>
      <c r="CH117" s="1011"/>
      <c r="CI117" s="1011"/>
      <c r="CJ117" s="1011"/>
      <c r="CK117" s="1041"/>
      <c r="CL117" s="1042"/>
      <c r="CM117" s="1012" t="s">
        <v>470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446</v>
      </c>
      <c r="DH117" s="1055"/>
      <c r="DI117" s="1055"/>
      <c r="DJ117" s="1055"/>
      <c r="DK117" s="1056"/>
      <c r="DL117" s="1057" t="s">
        <v>128</v>
      </c>
      <c r="DM117" s="1055"/>
      <c r="DN117" s="1055"/>
      <c r="DO117" s="1055"/>
      <c r="DP117" s="1056"/>
      <c r="DQ117" s="1057" t="s">
        <v>128</v>
      </c>
      <c r="DR117" s="1055"/>
      <c r="DS117" s="1055"/>
      <c r="DT117" s="1055"/>
      <c r="DU117" s="1056"/>
      <c r="DV117" s="1058" t="s">
        <v>128</v>
      </c>
      <c r="DW117" s="1059"/>
      <c r="DX117" s="1059"/>
      <c r="DY117" s="1059"/>
      <c r="DZ117" s="1060"/>
    </row>
    <row r="118" spans="1:130" s="248" customFormat="1" ht="26.25" customHeight="1" x14ac:dyDescent="0.15">
      <c r="A118" s="1000" t="s">
        <v>440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437</v>
      </c>
      <c r="AB118" s="981"/>
      <c r="AC118" s="981"/>
      <c r="AD118" s="981"/>
      <c r="AE118" s="982"/>
      <c r="AF118" s="980" t="s">
        <v>438</v>
      </c>
      <c r="AG118" s="981"/>
      <c r="AH118" s="981"/>
      <c r="AI118" s="981"/>
      <c r="AJ118" s="982"/>
      <c r="AK118" s="980" t="s">
        <v>304</v>
      </c>
      <c r="AL118" s="981"/>
      <c r="AM118" s="981"/>
      <c r="AN118" s="981"/>
      <c r="AO118" s="982"/>
      <c r="AP118" s="1067" t="s">
        <v>439</v>
      </c>
      <c r="AQ118" s="1068"/>
      <c r="AR118" s="1068"/>
      <c r="AS118" s="1068"/>
      <c r="AT118" s="1069"/>
      <c r="AU118" s="996"/>
      <c r="AV118" s="997"/>
      <c r="AW118" s="997"/>
      <c r="AX118" s="997"/>
      <c r="AY118" s="997"/>
      <c r="AZ118" s="1070" t="s">
        <v>471</v>
      </c>
      <c r="BA118" s="1061"/>
      <c r="BB118" s="1061"/>
      <c r="BC118" s="1061"/>
      <c r="BD118" s="1061"/>
      <c r="BE118" s="1061"/>
      <c r="BF118" s="1061"/>
      <c r="BG118" s="1061"/>
      <c r="BH118" s="1061"/>
      <c r="BI118" s="1061"/>
      <c r="BJ118" s="1061"/>
      <c r="BK118" s="1061"/>
      <c r="BL118" s="1061"/>
      <c r="BM118" s="1061"/>
      <c r="BN118" s="1061"/>
      <c r="BO118" s="1061"/>
      <c r="BP118" s="1062"/>
      <c r="BQ118" s="1093" t="s">
        <v>445</v>
      </c>
      <c r="BR118" s="1094"/>
      <c r="BS118" s="1094"/>
      <c r="BT118" s="1094"/>
      <c r="BU118" s="1094"/>
      <c r="BV118" s="1094" t="s">
        <v>128</v>
      </c>
      <c r="BW118" s="1094"/>
      <c r="BX118" s="1094"/>
      <c r="BY118" s="1094"/>
      <c r="BZ118" s="1094"/>
      <c r="CA118" s="1094" t="s">
        <v>446</v>
      </c>
      <c r="CB118" s="1094"/>
      <c r="CC118" s="1094"/>
      <c r="CD118" s="1094"/>
      <c r="CE118" s="1094"/>
      <c r="CF118" s="1010" t="s">
        <v>128</v>
      </c>
      <c r="CG118" s="1011"/>
      <c r="CH118" s="1011"/>
      <c r="CI118" s="1011"/>
      <c r="CJ118" s="1011"/>
      <c r="CK118" s="1041"/>
      <c r="CL118" s="1042"/>
      <c r="CM118" s="1012" t="s">
        <v>472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128</v>
      </c>
      <c r="DH118" s="1055"/>
      <c r="DI118" s="1055"/>
      <c r="DJ118" s="1055"/>
      <c r="DK118" s="1056"/>
      <c r="DL118" s="1057" t="s">
        <v>128</v>
      </c>
      <c r="DM118" s="1055"/>
      <c r="DN118" s="1055"/>
      <c r="DO118" s="1055"/>
      <c r="DP118" s="1056"/>
      <c r="DQ118" s="1057" t="s">
        <v>473</v>
      </c>
      <c r="DR118" s="1055"/>
      <c r="DS118" s="1055"/>
      <c r="DT118" s="1055"/>
      <c r="DU118" s="1056"/>
      <c r="DV118" s="1058" t="s">
        <v>128</v>
      </c>
      <c r="DW118" s="1059"/>
      <c r="DX118" s="1059"/>
      <c r="DY118" s="1059"/>
      <c r="DZ118" s="1060"/>
    </row>
    <row r="119" spans="1:130" s="248" customFormat="1" ht="26.25" customHeight="1" x14ac:dyDescent="0.15">
      <c r="A119" s="1154" t="s">
        <v>443</v>
      </c>
      <c r="B119" s="1040"/>
      <c r="C119" s="1019" t="s">
        <v>444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v>94548</v>
      </c>
      <c r="AB119" s="988"/>
      <c r="AC119" s="988"/>
      <c r="AD119" s="988"/>
      <c r="AE119" s="989"/>
      <c r="AF119" s="990">
        <v>94654</v>
      </c>
      <c r="AG119" s="988"/>
      <c r="AH119" s="988"/>
      <c r="AI119" s="988"/>
      <c r="AJ119" s="989"/>
      <c r="AK119" s="990" t="s">
        <v>458</v>
      </c>
      <c r="AL119" s="988"/>
      <c r="AM119" s="988"/>
      <c r="AN119" s="988"/>
      <c r="AO119" s="989"/>
      <c r="AP119" s="991" t="s">
        <v>448</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474</v>
      </c>
      <c r="BP119" s="1102"/>
      <c r="BQ119" s="1093">
        <v>36141120</v>
      </c>
      <c r="BR119" s="1094"/>
      <c r="BS119" s="1094"/>
      <c r="BT119" s="1094"/>
      <c r="BU119" s="1094"/>
      <c r="BV119" s="1094">
        <v>35495616</v>
      </c>
      <c r="BW119" s="1094"/>
      <c r="BX119" s="1094"/>
      <c r="BY119" s="1094"/>
      <c r="BZ119" s="1094"/>
      <c r="CA119" s="1094">
        <v>35635446</v>
      </c>
      <c r="CB119" s="1094"/>
      <c r="CC119" s="1094"/>
      <c r="CD119" s="1094"/>
      <c r="CE119" s="1094"/>
      <c r="CF119" s="1095"/>
      <c r="CG119" s="1096"/>
      <c r="CH119" s="1096"/>
      <c r="CI119" s="1096"/>
      <c r="CJ119" s="1097"/>
      <c r="CK119" s="1043"/>
      <c r="CL119" s="1044"/>
      <c r="CM119" s="1098" t="s">
        <v>475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446</v>
      </c>
      <c r="DH119" s="1080"/>
      <c r="DI119" s="1080"/>
      <c r="DJ119" s="1080"/>
      <c r="DK119" s="1081"/>
      <c r="DL119" s="1079" t="s">
        <v>446</v>
      </c>
      <c r="DM119" s="1080"/>
      <c r="DN119" s="1080"/>
      <c r="DO119" s="1080"/>
      <c r="DP119" s="1081"/>
      <c r="DQ119" s="1079" t="s">
        <v>128</v>
      </c>
      <c r="DR119" s="1080"/>
      <c r="DS119" s="1080"/>
      <c r="DT119" s="1080"/>
      <c r="DU119" s="1081"/>
      <c r="DV119" s="1082" t="s">
        <v>128</v>
      </c>
      <c r="DW119" s="1083"/>
      <c r="DX119" s="1083"/>
      <c r="DY119" s="1083"/>
      <c r="DZ119" s="1084"/>
    </row>
    <row r="120" spans="1:130" s="248" customFormat="1" ht="26.25" customHeight="1" x14ac:dyDescent="0.15">
      <c r="A120" s="1155"/>
      <c r="B120" s="1042"/>
      <c r="C120" s="1012" t="s">
        <v>450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446</v>
      </c>
      <c r="AB120" s="1055"/>
      <c r="AC120" s="1055"/>
      <c r="AD120" s="1055"/>
      <c r="AE120" s="1056"/>
      <c r="AF120" s="1057" t="s">
        <v>445</v>
      </c>
      <c r="AG120" s="1055"/>
      <c r="AH120" s="1055"/>
      <c r="AI120" s="1055"/>
      <c r="AJ120" s="1056"/>
      <c r="AK120" s="1057" t="s">
        <v>128</v>
      </c>
      <c r="AL120" s="1055"/>
      <c r="AM120" s="1055"/>
      <c r="AN120" s="1055"/>
      <c r="AO120" s="1056"/>
      <c r="AP120" s="1058" t="s">
        <v>445</v>
      </c>
      <c r="AQ120" s="1059"/>
      <c r="AR120" s="1059"/>
      <c r="AS120" s="1059"/>
      <c r="AT120" s="1060"/>
      <c r="AU120" s="1085" t="s">
        <v>476</v>
      </c>
      <c r="AV120" s="1086"/>
      <c r="AW120" s="1086"/>
      <c r="AX120" s="1086"/>
      <c r="AY120" s="1087"/>
      <c r="AZ120" s="1036" t="s">
        <v>477</v>
      </c>
      <c r="BA120" s="985"/>
      <c r="BB120" s="985"/>
      <c r="BC120" s="985"/>
      <c r="BD120" s="985"/>
      <c r="BE120" s="985"/>
      <c r="BF120" s="985"/>
      <c r="BG120" s="985"/>
      <c r="BH120" s="985"/>
      <c r="BI120" s="985"/>
      <c r="BJ120" s="985"/>
      <c r="BK120" s="985"/>
      <c r="BL120" s="985"/>
      <c r="BM120" s="985"/>
      <c r="BN120" s="985"/>
      <c r="BO120" s="985"/>
      <c r="BP120" s="986"/>
      <c r="BQ120" s="1022">
        <v>15208485</v>
      </c>
      <c r="BR120" s="1023"/>
      <c r="BS120" s="1023"/>
      <c r="BT120" s="1023"/>
      <c r="BU120" s="1023"/>
      <c r="BV120" s="1023">
        <v>15298166</v>
      </c>
      <c r="BW120" s="1023"/>
      <c r="BX120" s="1023"/>
      <c r="BY120" s="1023"/>
      <c r="BZ120" s="1023"/>
      <c r="CA120" s="1023">
        <v>16220356</v>
      </c>
      <c r="CB120" s="1023"/>
      <c r="CC120" s="1023"/>
      <c r="CD120" s="1023"/>
      <c r="CE120" s="1023"/>
      <c r="CF120" s="1037">
        <v>96.1</v>
      </c>
      <c r="CG120" s="1038"/>
      <c r="CH120" s="1038"/>
      <c r="CI120" s="1038"/>
      <c r="CJ120" s="1038"/>
      <c r="CK120" s="1103" t="s">
        <v>478</v>
      </c>
      <c r="CL120" s="1104"/>
      <c r="CM120" s="1104"/>
      <c r="CN120" s="1104"/>
      <c r="CO120" s="1105"/>
      <c r="CP120" s="1111" t="s">
        <v>479</v>
      </c>
      <c r="CQ120" s="1112"/>
      <c r="CR120" s="1112"/>
      <c r="CS120" s="1112"/>
      <c r="CT120" s="1112"/>
      <c r="CU120" s="1112"/>
      <c r="CV120" s="1112"/>
      <c r="CW120" s="1112"/>
      <c r="CX120" s="1112"/>
      <c r="CY120" s="1112"/>
      <c r="CZ120" s="1112"/>
      <c r="DA120" s="1112"/>
      <c r="DB120" s="1112"/>
      <c r="DC120" s="1112"/>
      <c r="DD120" s="1112"/>
      <c r="DE120" s="1112"/>
      <c r="DF120" s="1113"/>
      <c r="DG120" s="1022">
        <v>12082851</v>
      </c>
      <c r="DH120" s="1023"/>
      <c r="DI120" s="1023"/>
      <c r="DJ120" s="1023"/>
      <c r="DK120" s="1023"/>
      <c r="DL120" s="1023">
        <v>11153778</v>
      </c>
      <c r="DM120" s="1023"/>
      <c r="DN120" s="1023"/>
      <c r="DO120" s="1023"/>
      <c r="DP120" s="1023"/>
      <c r="DQ120" s="1023">
        <v>10321472</v>
      </c>
      <c r="DR120" s="1023"/>
      <c r="DS120" s="1023"/>
      <c r="DT120" s="1023"/>
      <c r="DU120" s="1023"/>
      <c r="DV120" s="1024">
        <v>61.2</v>
      </c>
      <c r="DW120" s="1024"/>
      <c r="DX120" s="1024"/>
      <c r="DY120" s="1024"/>
      <c r="DZ120" s="1025"/>
    </row>
    <row r="121" spans="1:130" s="248" customFormat="1" ht="26.25" customHeight="1" x14ac:dyDescent="0.15">
      <c r="A121" s="1155"/>
      <c r="B121" s="1042"/>
      <c r="C121" s="1063" t="s">
        <v>480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448</v>
      </c>
      <c r="AB121" s="1055"/>
      <c r="AC121" s="1055"/>
      <c r="AD121" s="1055"/>
      <c r="AE121" s="1056"/>
      <c r="AF121" s="1057" t="s">
        <v>473</v>
      </c>
      <c r="AG121" s="1055"/>
      <c r="AH121" s="1055"/>
      <c r="AI121" s="1055"/>
      <c r="AJ121" s="1056"/>
      <c r="AK121" s="1057" t="s">
        <v>128</v>
      </c>
      <c r="AL121" s="1055"/>
      <c r="AM121" s="1055"/>
      <c r="AN121" s="1055"/>
      <c r="AO121" s="1056"/>
      <c r="AP121" s="1058" t="s">
        <v>473</v>
      </c>
      <c r="AQ121" s="1059"/>
      <c r="AR121" s="1059"/>
      <c r="AS121" s="1059"/>
      <c r="AT121" s="1060"/>
      <c r="AU121" s="1088"/>
      <c r="AV121" s="1089"/>
      <c r="AW121" s="1089"/>
      <c r="AX121" s="1089"/>
      <c r="AY121" s="1090"/>
      <c r="AZ121" s="1045" t="s">
        <v>481</v>
      </c>
      <c r="BA121" s="1046"/>
      <c r="BB121" s="1046"/>
      <c r="BC121" s="1046"/>
      <c r="BD121" s="1046"/>
      <c r="BE121" s="1046"/>
      <c r="BF121" s="1046"/>
      <c r="BG121" s="1046"/>
      <c r="BH121" s="1046"/>
      <c r="BI121" s="1046"/>
      <c r="BJ121" s="1046"/>
      <c r="BK121" s="1046"/>
      <c r="BL121" s="1046"/>
      <c r="BM121" s="1046"/>
      <c r="BN121" s="1046"/>
      <c r="BO121" s="1046"/>
      <c r="BP121" s="1047"/>
      <c r="BQ121" s="1015">
        <v>9427823</v>
      </c>
      <c r="BR121" s="1016"/>
      <c r="BS121" s="1016"/>
      <c r="BT121" s="1016"/>
      <c r="BU121" s="1016"/>
      <c r="BV121" s="1016">
        <v>9090255</v>
      </c>
      <c r="BW121" s="1016"/>
      <c r="BX121" s="1016"/>
      <c r="BY121" s="1016"/>
      <c r="BZ121" s="1016"/>
      <c r="CA121" s="1016">
        <v>8856342</v>
      </c>
      <c r="CB121" s="1016"/>
      <c r="CC121" s="1016"/>
      <c r="CD121" s="1016"/>
      <c r="CE121" s="1016"/>
      <c r="CF121" s="1010">
        <v>52.5</v>
      </c>
      <c r="CG121" s="1011"/>
      <c r="CH121" s="1011"/>
      <c r="CI121" s="1011"/>
      <c r="CJ121" s="1011"/>
      <c r="CK121" s="1106"/>
      <c r="CL121" s="1107"/>
      <c r="CM121" s="1107"/>
      <c r="CN121" s="1107"/>
      <c r="CO121" s="1108"/>
      <c r="CP121" s="1116" t="s">
        <v>482</v>
      </c>
      <c r="CQ121" s="1117"/>
      <c r="CR121" s="1117"/>
      <c r="CS121" s="1117"/>
      <c r="CT121" s="1117"/>
      <c r="CU121" s="1117"/>
      <c r="CV121" s="1117"/>
      <c r="CW121" s="1117"/>
      <c r="CX121" s="1117"/>
      <c r="CY121" s="1117"/>
      <c r="CZ121" s="1117"/>
      <c r="DA121" s="1117"/>
      <c r="DB121" s="1117"/>
      <c r="DC121" s="1117"/>
      <c r="DD121" s="1117"/>
      <c r="DE121" s="1117"/>
      <c r="DF121" s="1118"/>
      <c r="DG121" s="1015">
        <v>324097</v>
      </c>
      <c r="DH121" s="1016"/>
      <c r="DI121" s="1016"/>
      <c r="DJ121" s="1016"/>
      <c r="DK121" s="1016"/>
      <c r="DL121" s="1016">
        <v>250965</v>
      </c>
      <c r="DM121" s="1016"/>
      <c r="DN121" s="1016"/>
      <c r="DO121" s="1016"/>
      <c r="DP121" s="1016"/>
      <c r="DQ121" s="1016">
        <v>181561</v>
      </c>
      <c r="DR121" s="1016"/>
      <c r="DS121" s="1016"/>
      <c r="DT121" s="1016"/>
      <c r="DU121" s="1016"/>
      <c r="DV121" s="1017">
        <v>1.1000000000000001</v>
      </c>
      <c r="DW121" s="1017"/>
      <c r="DX121" s="1017"/>
      <c r="DY121" s="1017"/>
      <c r="DZ121" s="1018"/>
    </row>
    <row r="122" spans="1:130" s="248" customFormat="1" ht="26.25" customHeight="1" x14ac:dyDescent="0.15">
      <c r="A122" s="1155"/>
      <c r="B122" s="1042"/>
      <c r="C122" s="1012" t="s">
        <v>461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128</v>
      </c>
      <c r="AB122" s="1055"/>
      <c r="AC122" s="1055"/>
      <c r="AD122" s="1055"/>
      <c r="AE122" s="1056"/>
      <c r="AF122" s="1057" t="s">
        <v>448</v>
      </c>
      <c r="AG122" s="1055"/>
      <c r="AH122" s="1055"/>
      <c r="AI122" s="1055"/>
      <c r="AJ122" s="1056"/>
      <c r="AK122" s="1057" t="s">
        <v>128</v>
      </c>
      <c r="AL122" s="1055"/>
      <c r="AM122" s="1055"/>
      <c r="AN122" s="1055"/>
      <c r="AO122" s="1056"/>
      <c r="AP122" s="1058" t="s">
        <v>128</v>
      </c>
      <c r="AQ122" s="1059"/>
      <c r="AR122" s="1059"/>
      <c r="AS122" s="1059"/>
      <c r="AT122" s="1060"/>
      <c r="AU122" s="1088"/>
      <c r="AV122" s="1089"/>
      <c r="AW122" s="1089"/>
      <c r="AX122" s="1089"/>
      <c r="AY122" s="1090"/>
      <c r="AZ122" s="1070" t="s">
        <v>483</v>
      </c>
      <c r="BA122" s="1061"/>
      <c r="BB122" s="1061"/>
      <c r="BC122" s="1061"/>
      <c r="BD122" s="1061"/>
      <c r="BE122" s="1061"/>
      <c r="BF122" s="1061"/>
      <c r="BG122" s="1061"/>
      <c r="BH122" s="1061"/>
      <c r="BI122" s="1061"/>
      <c r="BJ122" s="1061"/>
      <c r="BK122" s="1061"/>
      <c r="BL122" s="1061"/>
      <c r="BM122" s="1061"/>
      <c r="BN122" s="1061"/>
      <c r="BO122" s="1061"/>
      <c r="BP122" s="1062"/>
      <c r="BQ122" s="1093">
        <v>33331305</v>
      </c>
      <c r="BR122" s="1094"/>
      <c r="BS122" s="1094"/>
      <c r="BT122" s="1094"/>
      <c r="BU122" s="1094"/>
      <c r="BV122" s="1094">
        <v>32083637</v>
      </c>
      <c r="BW122" s="1094"/>
      <c r="BX122" s="1094"/>
      <c r="BY122" s="1094"/>
      <c r="BZ122" s="1094"/>
      <c r="CA122" s="1094">
        <v>32898592</v>
      </c>
      <c r="CB122" s="1094"/>
      <c r="CC122" s="1094"/>
      <c r="CD122" s="1094"/>
      <c r="CE122" s="1094"/>
      <c r="CF122" s="1114">
        <v>195</v>
      </c>
      <c r="CG122" s="1115"/>
      <c r="CH122" s="1115"/>
      <c r="CI122" s="1115"/>
      <c r="CJ122" s="1115"/>
      <c r="CK122" s="1106"/>
      <c r="CL122" s="1107"/>
      <c r="CM122" s="1107"/>
      <c r="CN122" s="1107"/>
      <c r="CO122" s="1108"/>
      <c r="CP122" s="1116" t="s">
        <v>484</v>
      </c>
      <c r="CQ122" s="1117"/>
      <c r="CR122" s="1117"/>
      <c r="CS122" s="1117"/>
      <c r="CT122" s="1117"/>
      <c r="CU122" s="1117"/>
      <c r="CV122" s="1117"/>
      <c r="CW122" s="1117"/>
      <c r="CX122" s="1117"/>
      <c r="CY122" s="1117"/>
      <c r="CZ122" s="1117"/>
      <c r="DA122" s="1117"/>
      <c r="DB122" s="1117"/>
      <c r="DC122" s="1117"/>
      <c r="DD122" s="1117"/>
      <c r="DE122" s="1117"/>
      <c r="DF122" s="1118"/>
      <c r="DG122" s="1015">
        <v>10810</v>
      </c>
      <c r="DH122" s="1016"/>
      <c r="DI122" s="1016"/>
      <c r="DJ122" s="1016"/>
      <c r="DK122" s="1016"/>
      <c r="DL122" s="1016">
        <v>12406</v>
      </c>
      <c r="DM122" s="1016"/>
      <c r="DN122" s="1016"/>
      <c r="DO122" s="1016"/>
      <c r="DP122" s="1016"/>
      <c r="DQ122" s="1016">
        <v>15741</v>
      </c>
      <c r="DR122" s="1016"/>
      <c r="DS122" s="1016"/>
      <c r="DT122" s="1016"/>
      <c r="DU122" s="1016"/>
      <c r="DV122" s="1017">
        <v>0.1</v>
      </c>
      <c r="DW122" s="1017"/>
      <c r="DX122" s="1017"/>
      <c r="DY122" s="1017"/>
      <c r="DZ122" s="1018"/>
    </row>
    <row r="123" spans="1:130" s="248" customFormat="1" ht="26.25" customHeight="1" x14ac:dyDescent="0.15">
      <c r="A123" s="1155"/>
      <c r="B123" s="1042"/>
      <c r="C123" s="1012" t="s">
        <v>467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473</v>
      </c>
      <c r="AB123" s="1055"/>
      <c r="AC123" s="1055"/>
      <c r="AD123" s="1055"/>
      <c r="AE123" s="1056"/>
      <c r="AF123" s="1057" t="s">
        <v>128</v>
      </c>
      <c r="AG123" s="1055"/>
      <c r="AH123" s="1055"/>
      <c r="AI123" s="1055"/>
      <c r="AJ123" s="1056"/>
      <c r="AK123" s="1057" t="s">
        <v>448</v>
      </c>
      <c r="AL123" s="1055"/>
      <c r="AM123" s="1055"/>
      <c r="AN123" s="1055"/>
      <c r="AO123" s="1056"/>
      <c r="AP123" s="1058" t="s">
        <v>445</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485</v>
      </c>
      <c r="BP123" s="1102"/>
      <c r="BQ123" s="1161">
        <v>57967613</v>
      </c>
      <c r="BR123" s="1162"/>
      <c r="BS123" s="1162"/>
      <c r="BT123" s="1162"/>
      <c r="BU123" s="1162"/>
      <c r="BV123" s="1162">
        <v>56472058</v>
      </c>
      <c r="BW123" s="1162"/>
      <c r="BX123" s="1162"/>
      <c r="BY123" s="1162"/>
      <c r="BZ123" s="1162"/>
      <c r="CA123" s="1162">
        <v>57975290</v>
      </c>
      <c r="CB123" s="1162"/>
      <c r="CC123" s="1162"/>
      <c r="CD123" s="1162"/>
      <c r="CE123" s="1162"/>
      <c r="CF123" s="1095"/>
      <c r="CG123" s="1096"/>
      <c r="CH123" s="1096"/>
      <c r="CI123" s="1096"/>
      <c r="CJ123" s="1097"/>
      <c r="CK123" s="1106"/>
      <c r="CL123" s="1107"/>
      <c r="CM123" s="1107"/>
      <c r="CN123" s="1107"/>
      <c r="CO123" s="1108"/>
      <c r="CP123" s="1116" t="s">
        <v>486</v>
      </c>
      <c r="CQ123" s="1117"/>
      <c r="CR123" s="1117"/>
      <c r="CS123" s="1117"/>
      <c r="CT123" s="1117"/>
      <c r="CU123" s="1117"/>
      <c r="CV123" s="1117"/>
      <c r="CW123" s="1117"/>
      <c r="CX123" s="1117"/>
      <c r="CY123" s="1117"/>
      <c r="CZ123" s="1117"/>
      <c r="DA123" s="1117"/>
      <c r="DB123" s="1117"/>
      <c r="DC123" s="1117"/>
      <c r="DD123" s="1117"/>
      <c r="DE123" s="1117"/>
      <c r="DF123" s="1118"/>
      <c r="DG123" s="1054" t="s">
        <v>473</v>
      </c>
      <c r="DH123" s="1055"/>
      <c r="DI123" s="1055"/>
      <c r="DJ123" s="1055"/>
      <c r="DK123" s="1056"/>
      <c r="DL123" s="1057" t="s">
        <v>445</v>
      </c>
      <c r="DM123" s="1055"/>
      <c r="DN123" s="1055"/>
      <c r="DO123" s="1055"/>
      <c r="DP123" s="1056"/>
      <c r="DQ123" s="1057" t="s">
        <v>128</v>
      </c>
      <c r="DR123" s="1055"/>
      <c r="DS123" s="1055"/>
      <c r="DT123" s="1055"/>
      <c r="DU123" s="1056"/>
      <c r="DV123" s="1058" t="s">
        <v>446</v>
      </c>
      <c r="DW123" s="1059"/>
      <c r="DX123" s="1059"/>
      <c r="DY123" s="1059"/>
      <c r="DZ123" s="1060"/>
    </row>
    <row r="124" spans="1:130" s="248" customFormat="1" ht="26.25" customHeight="1" thickBot="1" x14ac:dyDescent="0.2">
      <c r="A124" s="1155"/>
      <c r="B124" s="1042"/>
      <c r="C124" s="1012" t="s">
        <v>470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445</v>
      </c>
      <c r="AB124" s="1055"/>
      <c r="AC124" s="1055"/>
      <c r="AD124" s="1055"/>
      <c r="AE124" s="1056"/>
      <c r="AF124" s="1057" t="s">
        <v>128</v>
      </c>
      <c r="AG124" s="1055"/>
      <c r="AH124" s="1055"/>
      <c r="AI124" s="1055"/>
      <c r="AJ124" s="1056"/>
      <c r="AK124" s="1057" t="s">
        <v>128</v>
      </c>
      <c r="AL124" s="1055"/>
      <c r="AM124" s="1055"/>
      <c r="AN124" s="1055"/>
      <c r="AO124" s="1056"/>
      <c r="AP124" s="1058" t="s">
        <v>446</v>
      </c>
      <c r="AQ124" s="1059"/>
      <c r="AR124" s="1059"/>
      <c r="AS124" s="1059"/>
      <c r="AT124" s="1060"/>
      <c r="AU124" s="1157" t="s">
        <v>487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445</v>
      </c>
      <c r="BR124" s="1124"/>
      <c r="BS124" s="1124"/>
      <c r="BT124" s="1124"/>
      <c r="BU124" s="1124"/>
      <c r="BV124" s="1124" t="s">
        <v>446</v>
      </c>
      <c r="BW124" s="1124"/>
      <c r="BX124" s="1124"/>
      <c r="BY124" s="1124"/>
      <c r="BZ124" s="1124"/>
      <c r="CA124" s="1124" t="s">
        <v>128</v>
      </c>
      <c r="CB124" s="1124"/>
      <c r="CC124" s="1124"/>
      <c r="CD124" s="1124"/>
      <c r="CE124" s="1124"/>
      <c r="CF124" s="1125"/>
      <c r="CG124" s="1126"/>
      <c r="CH124" s="1126"/>
      <c r="CI124" s="1126"/>
      <c r="CJ124" s="1127"/>
      <c r="CK124" s="1109"/>
      <c r="CL124" s="1109"/>
      <c r="CM124" s="1109"/>
      <c r="CN124" s="1109"/>
      <c r="CO124" s="1110"/>
      <c r="CP124" s="1116" t="s">
        <v>488</v>
      </c>
      <c r="CQ124" s="1117"/>
      <c r="CR124" s="1117"/>
      <c r="CS124" s="1117"/>
      <c r="CT124" s="1117"/>
      <c r="CU124" s="1117"/>
      <c r="CV124" s="1117"/>
      <c r="CW124" s="1117"/>
      <c r="CX124" s="1117"/>
      <c r="CY124" s="1117"/>
      <c r="CZ124" s="1117"/>
      <c r="DA124" s="1117"/>
      <c r="DB124" s="1117"/>
      <c r="DC124" s="1117"/>
      <c r="DD124" s="1117"/>
      <c r="DE124" s="1117"/>
      <c r="DF124" s="1118"/>
      <c r="DG124" s="1101" t="s">
        <v>128</v>
      </c>
      <c r="DH124" s="1080"/>
      <c r="DI124" s="1080"/>
      <c r="DJ124" s="1080"/>
      <c r="DK124" s="1081"/>
      <c r="DL124" s="1079" t="s">
        <v>128</v>
      </c>
      <c r="DM124" s="1080"/>
      <c r="DN124" s="1080"/>
      <c r="DO124" s="1080"/>
      <c r="DP124" s="1081"/>
      <c r="DQ124" s="1079" t="s">
        <v>128</v>
      </c>
      <c r="DR124" s="1080"/>
      <c r="DS124" s="1080"/>
      <c r="DT124" s="1080"/>
      <c r="DU124" s="1081"/>
      <c r="DV124" s="1082" t="s">
        <v>448</v>
      </c>
      <c r="DW124" s="1083"/>
      <c r="DX124" s="1083"/>
      <c r="DY124" s="1083"/>
      <c r="DZ124" s="1084"/>
    </row>
    <row r="125" spans="1:130" s="248" customFormat="1" ht="26.25" customHeight="1" x14ac:dyDescent="0.15">
      <c r="A125" s="1155"/>
      <c r="B125" s="1042"/>
      <c r="C125" s="1012" t="s">
        <v>472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128</v>
      </c>
      <c r="AG125" s="1055"/>
      <c r="AH125" s="1055"/>
      <c r="AI125" s="1055"/>
      <c r="AJ125" s="1056"/>
      <c r="AK125" s="1057" t="s">
        <v>128</v>
      </c>
      <c r="AL125" s="1055"/>
      <c r="AM125" s="1055"/>
      <c r="AN125" s="1055"/>
      <c r="AO125" s="1056"/>
      <c r="AP125" s="1058" t="s">
        <v>445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489</v>
      </c>
      <c r="CL125" s="1104"/>
      <c r="CM125" s="1104"/>
      <c r="CN125" s="1104"/>
      <c r="CO125" s="1105"/>
      <c r="CP125" s="1036" t="s">
        <v>490</v>
      </c>
      <c r="CQ125" s="985"/>
      <c r="CR125" s="985"/>
      <c r="CS125" s="985"/>
      <c r="CT125" s="985"/>
      <c r="CU125" s="985"/>
      <c r="CV125" s="985"/>
      <c r="CW125" s="985"/>
      <c r="CX125" s="985"/>
      <c r="CY125" s="985"/>
      <c r="CZ125" s="985"/>
      <c r="DA125" s="985"/>
      <c r="DB125" s="985"/>
      <c r="DC125" s="985"/>
      <c r="DD125" s="985"/>
      <c r="DE125" s="985"/>
      <c r="DF125" s="986"/>
      <c r="DG125" s="1022" t="s">
        <v>448</v>
      </c>
      <c r="DH125" s="1023"/>
      <c r="DI125" s="1023"/>
      <c r="DJ125" s="1023"/>
      <c r="DK125" s="1023"/>
      <c r="DL125" s="1023" t="s">
        <v>445</v>
      </c>
      <c r="DM125" s="1023"/>
      <c r="DN125" s="1023"/>
      <c r="DO125" s="1023"/>
      <c r="DP125" s="1023"/>
      <c r="DQ125" s="1023" t="s">
        <v>445</v>
      </c>
      <c r="DR125" s="1023"/>
      <c r="DS125" s="1023"/>
      <c r="DT125" s="1023"/>
      <c r="DU125" s="1023"/>
      <c r="DV125" s="1024" t="s">
        <v>128</v>
      </c>
      <c r="DW125" s="1024"/>
      <c r="DX125" s="1024"/>
      <c r="DY125" s="1024"/>
      <c r="DZ125" s="1025"/>
    </row>
    <row r="126" spans="1:130" s="248" customFormat="1" ht="26.25" customHeight="1" thickBot="1" x14ac:dyDescent="0.2">
      <c r="A126" s="1155"/>
      <c r="B126" s="1042"/>
      <c r="C126" s="1012" t="s">
        <v>475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128</v>
      </c>
      <c r="AB126" s="1055"/>
      <c r="AC126" s="1055"/>
      <c r="AD126" s="1055"/>
      <c r="AE126" s="1056"/>
      <c r="AF126" s="1057" t="s">
        <v>446</v>
      </c>
      <c r="AG126" s="1055"/>
      <c r="AH126" s="1055"/>
      <c r="AI126" s="1055"/>
      <c r="AJ126" s="1056"/>
      <c r="AK126" s="1057" t="s">
        <v>128</v>
      </c>
      <c r="AL126" s="1055"/>
      <c r="AM126" s="1055"/>
      <c r="AN126" s="1055"/>
      <c r="AO126" s="1056"/>
      <c r="AP126" s="1058" t="s">
        <v>445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491</v>
      </c>
      <c r="CQ126" s="1046"/>
      <c r="CR126" s="1046"/>
      <c r="CS126" s="1046"/>
      <c r="CT126" s="1046"/>
      <c r="CU126" s="1046"/>
      <c r="CV126" s="1046"/>
      <c r="CW126" s="1046"/>
      <c r="CX126" s="1046"/>
      <c r="CY126" s="1046"/>
      <c r="CZ126" s="1046"/>
      <c r="DA126" s="1046"/>
      <c r="DB126" s="1046"/>
      <c r="DC126" s="1046"/>
      <c r="DD126" s="1046"/>
      <c r="DE126" s="1046"/>
      <c r="DF126" s="1047"/>
      <c r="DG126" s="1015" t="s">
        <v>128</v>
      </c>
      <c r="DH126" s="1016"/>
      <c r="DI126" s="1016"/>
      <c r="DJ126" s="1016"/>
      <c r="DK126" s="1016"/>
      <c r="DL126" s="1016" t="s">
        <v>445</v>
      </c>
      <c r="DM126" s="1016"/>
      <c r="DN126" s="1016"/>
      <c r="DO126" s="1016"/>
      <c r="DP126" s="1016"/>
      <c r="DQ126" s="1016" t="s">
        <v>445</v>
      </c>
      <c r="DR126" s="1016"/>
      <c r="DS126" s="1016"/>
      <c r="DT126" s="1016"/>
      <c r="DU126" s="1016"/>
      <c r="DV126" s="1017" t="s">
        <v>445</v>
      </c>
      <c r="DW126" s="1017"/>
      <c r="DX126" s="1017"/>
      <c r="DY126" s="1017"/>
      <c r="DZ126" s="1018"/>
    </row>
    <row r="127" spans="1:130" s="248" customFormat="1" ht="26.25" customHeight="1" x14ac:dyDescent="0.15">
      <c r="A127" s="1156"/>
      <c r="B127" s="1044"/>
      <c r="C127" s="1098" t="s">
        <v>492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128</v>
      </c>
      <c r="AB127" s="1055"/>
      <c r="AC127" s="1055"/>
      <c r="AD127" s="1055"/>
      <c r="AE127" s="1056"/>
      <c r="AF127" s="1057" t="s">
        <v>128</v>
      </c>
      <c r="AG127" s="1055"/>
      <c r="AH127" s="1055"/>
      <c r="AI127" s="1055"/>
      <c r="AJ127" s="1056"/>
      <c r="AK127" s="1057" t="s">
        <v>448</v>
      </c>
      <c r="AL127" s="1055"/>
      <c r="AM127" s="1055"/>
      <c r="AN127" s="1055"/>
      <c r="AO127" s="1056"/>
      <c r="AP127" s="1058" t="s">
        <v>128</v>
      </c>
      <c r="AQ127" s="1059"/>
      <c r="AR127" s="1059"/>
      <c r="AS127" s="1059"/>
      <c r="AT127" s="1060"/>
      <c r="AU127" s="284"/>
      <c r="AV127" s="284"/>
      <c r="AW127" s="284"/>
      <c r="AX127" s="1128" t="s">
        <v>493</v>
      </c>
      <c r="AY127" s="1129"/>
      <c r="AZ127" s="1129"/>
      <c r="BA127" s="1129"/>
      <c r="BB127" s="1129"/>
      <c r="BC127" s="1129"/>
      <c r="BD127" s="1129"/>
      <c r="BE127" s="1130"/>
      <c r="BF127" s="1131" t="s">
        <v>494</v>
      </c>
      <c r="BG127" s="1129"/>
      <c r="BH127" s="1129"/>
      <c r="BI127" s="1129"/>
      <c r="BJ127" s="1129"/>
      <c r="BK127" s="1129"/>
      <c r="BL127" s="1130"/>
      <c r="BM127" s="1131" t="s">
        <v>495</v>
      </c>
      <c r="BN127" s="1129"/>
      <c r="BO127" s="1129"/>
      <c r="BP127" s="1129"/>
      <c r="BQ127" s="1129"/>
      <c r="BR127" s="1129"/>
      <c r="BS127" s="1130"/>
      <c r="BT127" s="1131" t="s">
        <v>496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497</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128</v>
      </c>
      <c r="DM127" s="1016"/>
      <c r="DN127" s="1016"/>
      <c r="DO127" s="1016"/>
      <c r="DP127" s="1016"/>
      <c r="DQ127" s="1016" t="s">
        <v>128</v>
      </c>
      <c r="DR127" s="1016"/>
      <c r="DS127" s="1016"/>
      <c r="DT127" s="1016"/>
      <c r="DU127" s="1016"/>
      <c r="DV127" s="1017" t="s">
        <v>128</v>
      </c>
      <c r="DW127" s="1017"/>
      <c r="DX127" s="1017"/>
      <c r="DY127" s="1017"/>
      <c r="DZ127" s="1018"/>
    </row>
    <row r="128" spans="1:130" s="248" customFormat="1" ht="26.25" customHeight="1" thickBot="1" x14ac:dyDescent="0.2">
      <c r="A128" s="1139" t="s">
        <v>498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499</v>
      </c>
      <c r="X128" s="1141"/>
      <c r="Y128" s="1141"/>
      <c r="Z128" s="1142"/>
      <c r="AA128" s="1143">
        <v>1086922</v>
      </c>
      <c r="AB128" s="1144"/>
      <c r="AC128" s="1144"/>
      <c r="AD128" s="1144"/>
      <c r="AE128" s="1145"/>
      <c r="AF128" s="1146">
        <v>1106997</v>
      </c>
      <c r="AG128" s="1144"/>
      <c r="AH128" s="1144"/>
      <c r="AI128" s="1144"/>
      <c r="AJ128" s="1145"/>
      <c r="AK128" s="1146">
        <v>1085985</v>
      </c>
      <c r="AL128" s="1144"/>
      <c r="AM128" s="1144"/>
      <c r="AN128" s="1144"/>
      <c r="AO128" s="1145"/>
      <c r="AP128" s="1147"/>
      <c r="AQ128" s="1148"/>
      <c r="AR128" s="1148"/>
      <c r="AS128" s="1148"/>
      <c r="AT128" s="1149"/>
      <c r="AU128" s="284"/>
      <c r="AV128" s="284"/>
      <c r="AW128" s="284"/>
      <c r="AX128" s="984" t="s">
        <v>500</v>
      </c>
      <c r="AY128" s="985"/>
      <c r="AZ128" s="985"/>
      <c r="BA128" s="985"/>
      <c r="BB128" s="985"/>
      <c r="BC128" s="985"/>
      <c r="BD128" s="985"/>
      <c r="BE128" s="986"/>
      <c r="BF128" s="1150" t="s">
        <v>445</v>
      </c>
      <c r="BG128" s="1151"/>
      <c r="BH128" s="1151"/>
      <c r="BI128" s="1151"/>
      <c r="BJ128" s="1151"/>
      <c r="BK128" s="1151"/>
      <c r="BL128" s="1152"/>
      <c r="BM128" s="1150">
        <v>12.51</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501</v>
      </c>
      <c r="CQ128" s="1133"/>
      <c r="CR128" s="1133"/>
      <c r="CS128" s="1133"/>
      <c r="CT128" s="1133"/>
      <c r="CU128" s="1133"/>
      <c r="CV128" s="1133"/>
      <c r="CW128" s="1133"/>
      <c r="CX128" s="1133"/>
      <c r="CY128" s="1133"/>
      <c r="CZ128" s="1133"/>
      <c r="DA128" s="1133"/>
      <c r="DB128" s="1133"/>
      <c r="DC128" s="1133"/>
      <c r="DD128" s="1133"/>
      <c r="DE128" s="1133"/>
      <c r="DF128" s="1134"/>
      <c r="DG128" s="1135" t="s">
        <v>446</v>
      </c>
      <c r="DH128" s="1136"/>
      <c r="DI128" s="1136"/>
      <c r="DJ128" s="1136"/>
      <c r="DK128" s="1136"/>
      <c r="DL128" s="1136" t="s">
        <v>445</v>
      </c>
      <c r="DM128" s="1136"/>
      <c r="DN128" s="1136"/>
      <c r="DO128" s="1136"/>
      <c r="DP128" s="1136"/>
      <c r="DQ128" s="1136" t="s">
        <v>445</v>
      </c>
      <c r="DR128" s="1136"/>
      <c r="DS128" s="1136"/>
      <c r="DT128" s="1136"/>
      <c r="DU128" s="1136"/>
      <c r="DV128" s="1137" t="s">
        <v>445</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502</v>
      </c>
      <c r="X129" s="1170"/>
      <c r="Y129" s="1170"/>
      <c r="Z129" s="1171"/>
      <c r="AA129" s="1054">
        <v>19025336</v>
      </c>
      <c r="AB129" s="1055"/>
      <c r="AC129" s="1055"/>
      <c r="AD129" s="1055"/>
      <c r="AE129" s="1056"/>
      <c r="AF129" s="1057">
        <v>19272195</v>
      </c>
      <c r="AG129" s="1055"/>
      <c r="AH129" s="1055"/>
      <c r="AI129" s="1055"/>
      <c r="AJ129" s="1056"/>
      <c r="AK129" s="1057">
        <v>19821940</v>
      </c>
      <c r="AL129" s="1055"/>
      <c r="AM129" s="1055"/>
      <c r="AN129" s="1055"/>
      <c r="AO129" s="1056"/>
      <c r="AP129" s="1172"/>
      <c r="AQ129" s="1173"/>
      <c r="AR129" s="1173"/>
      <c r="AS129" s="1173"/>
      <c r="AT129" s="1174"/>
      <c r="AU129" s="286"/>
      <c r="AV129" s="286"/>
      <c r="AW129" s="286"/>
      <c r="AX129" s="1163" t="s">
        <v>503</v>
      </c>
      <c r="AY129" s="1046"/>
      <c r="AZ129" s="1046"/>
      <c r="BA129" s="1046"/>
      <c r="BB129" s="1046"/>
      <c r="BC129" s="1046"/>
      <c r="BD129" s="1046"/>
      <c r="BE129" s="1047"/>
      <c r="BF129" s="1164" t="s">
        <v>445</v>
      </c>
      <c r="BG129" s="1165"/>
      <c r="BH129" s="1165"/>
      <c r="BI129" s="1165"/>
      <c r="BJ129" s="1165"/>
      <c r="BK129" s="1165"/>
      <c r="BL129" s="1166"/>
      <c r="BM129" s="1164">
        <v>17.510000000000002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505</v>
      </c>
      <c r="X130" s="1170"/>
      <c r="Y130" s="1170"/>
      <c r="Z130" s="1171"/>
      <c r="AA130" s="1054">
        <v>2955819</v>
      </c>
      <c r="AB130" s="1055"/>
      <c r="AC130" s="1055"/>
      <c r="AD130" s="1055"/>
      <c r="AE130" s="1056"/>
      <c r="AF130" s="1057">
        <v>2950350</v>
      </c>
      <c r="AG130" s="1055"/>
      <c r="AH130" s="1055"/>
      <c r="AI130" s="1055"/>
      <c r="AJ130" s="1056"/>
      <c r="AK130" s="1057">
        <v>2949611</v>
      </c>
      <c r="AL130" s="1055"/>
      <c r="AM130" s="1055"/>
      <c r="AN130" s="1055"/>
      <c r="AO130" s="1056"/>
      <c r="AP130" s="1172"/>
      <c r="AQ130" s="1173"/>
      <c r="AR130" s="1173"/>
      <c r="AS130" s="1173"/>
      <c r="AT130" s="1174"/>
      <c r="AU130" s="286"/>
      <c r="AV130" s="286"/>
      <c r="AW130" s="286"/>
      <c r="AX130" s="1163" t="s">
        <v>506</v>
      </c>
      <c r="AY130" s="1046"/>
      <c r="AZ130" s="1046"/>
      <c r="BA130" s="1046"/>
      <c r="BB130" s="1046"/>
      <c r="BC130" s="1046"/>
      <c r="BD130" s="1046"/>
      <c r="BE130" s="1047"/>
      <c r="BF130" s="1200">
        <v>0.6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507</v>
      </c>
      <c r="X131" s="1208"/>
      <c r="Y131" s="1208"/>
      <c r="Z131" s="1209"/>
      <c r="AA131" s="1101">
        <v>16069517</v>
      </c>
      <c r="AB131" s="1080"/>
      <c r="AC131" s="1080"/>
      <c r="AD131" s="1080"/>
      <c r="AE131" s="1081"/>
      <c r="AF131" s="1079">
        <v>16321845</v>
      </c>
      <c r="AG131" s="1080"/>
      <c r="AH131" s="1080"/>
      <c r="AI131" s="1080"/>
      <c r="AJ131" s="1081"/>
      <c r="AK131" s="1079">
        <v>16872329</v>
      </c>
      <c r="AL131" s="1080"/>
      <c r="AM131" s="1080"/>
      <c r="AN131" s="1080"/>
      <c r="AO131" s="1081"/>
      <c r="AP131" s="1210"/>
      <c r="AQ131" s="1211"/>
      <c r="AR131" s="1211"/>
      <c r="AS131" s="1211"/>
      <c r="AT131" s="1212"/>
      <c r="AU131" s="286"/>
      <c r="AV131" s="286"/>
      <c r="AW131" s="286"/>
      <c r="AX131" s="1182" t="s">
        <v>508</v>
      </c>
      <c r="AY131" s="1133"/>
      <c r="AZ131" s="1133"/>
      <c r="BA131" s="1133"/>
      <c r="BB131" s="1133"/>
      <c r="BC131" s="1133"/>
      <c r="BD131" s="1133"/>
      <c r="BE131" s="1134"/>
      <c r="BF131" s="1183" t="s">
        <v>446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510</v>
      </c>
      <c r="W132" s="1193"/>
      <c r="X132" s="1193"/>
      <c r="Y132" s="1193"/>
      <c r="Z132" s="1194"/>
      <c r="AA132" s="1195">
        <v>0.348160682</v>
      </c>
      <c r="AB132" s="1196"/>
      <c r="AC132" s="1196"/>
      <c r="AD132" s="1196"/>
      <c r="AE132" s="1197"/>
      <c r="AF132" s="1198">
        <v>1.121876847</v>
      </c>
      <c r="AG132" s="1196"/>
      <c r="AH132" s="1196"/>
      <c r="AI132" s="1196"/>
      <c r="AJ132" s="1197"/>
      <c r="AK132" s="1198">
        <v>0.53927943199999995</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511</v>
      </c>
      <c r="W133" s="1176"/>
      <c r="X133" s="1176"/>
      <c r="Y133" s="1176"/>
      <c r="Z133" s="1177"/>
      <c r="AA133" s="1178">
        <v>0.4</v>
      </c>
      <c r="AB133" s="1179"/>
      <c r="AC133" s="1179"/>
      <c r="AD133" s="1179"/>
      <c r="AE133" s="1180"/>
      <c r="AF133" s="1178">
        <v>0.7</v>
      </c>
      <c r="AG133" s="1179"/>
      <c r="AH133" s="1179"/>
      <c r="AI133" s="1179"/>
      <c r="AJ133" s="1180"/>
      <c r="AK133" s="1178">
        <v>0.6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Wairv9AdQpkppiWZ6lWwh0IfdUB7TEbIkfIKEmJsr5A6NaqM2ATFpYeREX/huSt1ai7pYLw+ID4qAndKpM93w==" saltValue="Umt17pKKx6J+pPasEyvH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r4JJ9X8kf3nG+tVLQLcXxOlpRCoVQG3WfTtoGsbNI2qXSQ4fFBmqS3ocy13j143EGHOeDa/1w2uEkg3X1/rPw==" saltValue="0XyMPvM2u29P5pEsQZTJz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CXhzJr53MM7ucVuiQ83O3aPBLV7YaUCdKhY4A9Gk22yBCY7bsV4wbPRc41eHUsiYZTOePB6fXeuDxeJ5M66vA==" saltValue="ORrRMQEDE1vMkUdaPtxUNg=="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520</v>
      </c>
      <c r="AL9" s="1216"/>
      <c r="AM9" s="1216"/>
      <c r="AN9" s="1217"/>
      <c r="AO9" s="314">
        <v>4658743</v>
      </c>
      <c r="AP9" s="314">
        <v>45873</v>
      </c>
      <c r="AQ9" s="315">
        <v>70597</v>
      </c>
      <c r="AR9" s="316">
        <v>-35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521</v>
      </c>
      <c r="AL10" s="1216"/>
      <c r="AM10" s="1216"/>
      <c r="AN10" s="1217"/>
      <c r="AO10" s="317">
        <v>785057</v>
      </c>
      <c r="AP10" s="317">
        <v>7730</v>
      </c>
      <c r="AQ10" s="318">
        <v>6273</v>
      </c>
      <c r="AR10" s="319">
        <v>23.2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522</v>
      </c>
      <c r="AL11" s="1216"/>
      <c r="AM11" s="1216"/>
      <c r="AN11" s="1217"/>
      <c r="AO11" s="317">
        <v>9837</v>
      </c>
      <c r="AP11" s="317">
        <v>97</v>
      </c>
      <c r="AQ11" s="318">
        <v>1314</v>
      </c>
      <c r="AR11" s="319">
        <v>-92.6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523</v>
      </c>
      <c r="AL12" s="1216"/>
      <c r="AM12" s="1216"/>
      <c r="AN12" s="1217"/>
      <c r="AO12" s="317" t="s">
        <v>524</v>
      </c>
      <c r="AP12" s="317" t="s">
        <v>524</v>
      </c>
      <c r="AQ12" s="318">
        <v>3</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525</v>
      </c>
      <c r="AL13" s="1216"/>
      <c r="AM13" s="1216"/>
      <c r="AN13" s="1217"/>
      <c r="AO13" s="317">
        <v>192161</v>
      </c>
      <c r="AP13" s="317">
        <v>1892</v>
      </c>
      <c r="AQ13" s="318">
        <v>2424</v>
      </c>
      <c r="AR13" s="319">
        <v>-21.9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526</v>
      </c>
      <c r="AL14" s="1216"/>
      <c r="AM14" s="1216"/>
      <c r="AN14" s="1217"/>
      <c r="AO14" s="317">
        <v>83596</v>
      </c>
      <c r="AP14" s="317">
        <v>823</v>
      </c>
      <c r="AQ14" s="318">
        <v>1774</v>
      </c>
      <c r="AR14" s="319">
        <v>-53.6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527</v>
      </c>
      <c r="AL15" s="1222"/>
      <c r="AM15" s="1222"/>
      <c r="AN15" s="1223"/>
      <c r="AO15" s="317">
        <v>-265261</v>
      </c>
      <c r="AP15" s="317">
        <v>-2612</v>
      </c>
      <c r="AQ15" s="318">
        <v>-4858</v>
      </c>
      <c r="AR15" s="319">
        <v>-46.2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5464133</v>
      </c>
      <c r="AP16" s="317">
        <v>53804</v>
      </c>
      <c r="AQ16" s="318">
        <v>77526</v>
      </c>
      <c r="AR16" s="319">
        <v>-30.6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532</v>
      </c>
      <c r="AL21" s="1225"/>
      <c r="AM21" s="1225"/>
      <c r="AN21" s="1226"/>
      <c r="AO21" s="330">
        <v>4.71</v>
      </c>
      <c r="AP21" s="331">
        <v>7.31</v>
      </c>
      <c r="AQ21" s="332">
        <v>-2.6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533</v>
      </c>
      <c r="AL22" s="1225"/>
      <c r="AM22" s="1225"/>
      <c r="AN22" s="1226"/>
      <c r="AO22" s="335">
        <v>97.1</v>
      </c>
      <c r="AP22" s="336">
        <v>98.5</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537</v>
      </c>
      <c r="AL32" s="1219"/>
      <c r="AM32" s="1219"/>
      <c r="AN32" s="1220"/>
      <c r="AO32" s="345">
        <v>2355701</v>
      </c>
      <c r="AP32" s="345">
        <v>23196</v>
      </c>
      <c r="AQ32" s="346">
        <v>38968</v>
      </c>
      <c r="AR32" s="347">
        <v>-40.5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538</v>
      </c>
      <c r="AL33" s="1219"/>
      <c r="AM33" s="1219"/>
      <c r="AN33" s="1220"/>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539</v>
      </c>
      <c r="AL34" s="1219"/>
      <c r="AM34" s="1219"/>
      <c r="AN34" s="1220"/>
      <c r="AO34" s="345" t="s">
        <v>524</v>
      </c>
      <c r="AP34" s="345" t="s">
        <v>524</v>
      </c>
      <c r="AQ34" s="346">
        <v>58</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540</v>
      </c>
      <c r="AL35" s="1219"/>
      <c r="AM35" s="1219"/>
      <c r="AN35" s="1220"/>
      <c r="AO35" s="345">
        <v>1596244</v>
      </c>
      <c r="AP35" s="345">
        <v>15718</v>
      </c>
      <c r="AQ35" s="346">
        <v>12321</v>
      </c>
      <c r="AR35" s="347">
        <v>27.6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541</v>
      </c>
      <c r="AL36" s="1219"/>
      <c r="AM36" s="1219"/>
      <c r="AN36" s="1220"/>
      <c r="AO36" s="345">
        <v>174640</v>
      </c>
      <c r="AP36" s="345">
        <v>1720</v>
      </c>
      <c r="AQ36" s="346">
        <v>1771</v>
      </c>
      <c r="AR36" s="347">
        <v>-2.9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542</v>
      </c>
      <c r="AL37" s="1219"/>
      <c r="AM37" s="1219"/>
      <c r="AN37" s="1220"/>
      <c r="AO37" s="345" t="s">
        <v>524</v>
      </c>
      <c r="AP37" s="345" t="s">
        <v>524</v>
      </c>
      <c r="AQ37" s="346">
        <v>588</v>
      </c>
      <c r="AR37" s="347" t="s">
        <v>524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543</v>
      </c>
      <c r="AL38" s="1228"/>
      <c r="AM38" s="1228"/>
      <c r="AN38" s="1229"/>
      <c r="AO38" s="348" t="s">
        <v>524</v>
      </c>
      <c r="AP38" s="348" t="s">
        <v>524</v>
      </c>
      <c r="AQ38" s="349">
        <v>1</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544</v>
      </c>
      <c r="AL39" s="1228"/>
      <c r="AM39" s="1228"/>
      <c r="AN39" s="1229"/>
      <c r="AO39" s="345">
        <v>-1085985</v>
      </c>
      <c r="AP39" s="345">
        <v>-10693</v>
      </c>
      <c r="AQ39" s="346">
        <v>-5205</v>
      </c>
      <c r="AR39" s="347">
        <v>105.4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545</v>
      </c>
      <c r="AL40" s="1219"/>
      <c r="AM40" s="1219"/>
      <c r="AN40" s="1220"/>
      <c r="AO40" s="345">
        <v>-2949611</v>
      </c>
      <c r="AP40" s="345">
        <v>-29044</v>
      </c>
      <c r="AQ40" s="346">
        <v>-35431</v>
      </c>
      <c r="AR40" s="347">
        <v>-18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90989</v>
      </c>
      <c r="AP41" s="345">
        <v>896</v>
      </c>
      <c r="AQ41" s="346">
        <v>13072</v>
      </c>
      <c r="AR41" s="347">
        <v>-93.1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515</v>
      </c>
      <c r="AN49" s="1235" t="s">
        <v>549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4786673</v>
      </c>
      <c r="AN51" s="367">
        <v>47152</v>
      </c>
      <c r="AO51" s="368">
        <v>51.6</v>
      </c>
      <c r="AP51" s="369">
        <v>57295</v>
      </c>
      <c r="AQ51" s="370">
        <v>5.7</v>
      </c>
      <c r="AR51" s="371">
        <v>45.9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3310676</v>
      </c>
      <c r="AN52" s="375">
        <v>32612</v>
      </c>
      <c r="AO52" s="376">
        <v>53.6</v>
      </c>
      <c r="AP52" s="377">
        <v>32771</v>
      </c>
      <c r="AQ52" s="378">
        <v>10.4</v>
      </c>
      <c r="AR52" s="379">
        <v>43.2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6132523</v>
      </c>
      <c r="AN53" s="367">
        <v>60380</v>
      </c>
      <c r="AO53" s="368">
        <v>28.1</v>
      </c>
      <c r="AP53" s="369">
        <v>54110</v>
      </c>
      <c r="AQ53" s="370">
        <v>-5.6</v>
      </c>
      <c r="AR53" s="371">
        <v>33.700000000000003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4281215</v>
      </c>
      <c r="AN54" s="375">
        <v>42152</v>
      </c>
      <c r="AO54" s="376">
        <v>29.3</v>
      </c>
      <c r="AP54" s="377">
        <v>30620</v>
      </c>
      <c r="AQ54" s="378">
        <v>-6.6</v>
      </c>
      <c r="AR54" s="379">
        <v>35.9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3001106</v>
      </c>
      <c r="AN55" s="367">
        <v>29372</v>
      </c>
      <c r="AO55" s="368">
        <v>-51.4</v>
      </c>
      <c r="AP55" s="369">
        <v>54684</v>
      </c>
      <c r="AQ55" s="370">
        <v>1.1000000000000001</v>
      </c>
      <c r="AR55" s="371">
        <v>-52.5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1838245</v>
      </c>
      <c r="AN56" s="375">
        <v>17991</v>
      </c>
      <c r="AO56" s="376">
        <v>-57.3</v>
      </c>
      <c r="AP56" s="377">
        <v>32829</v>
      </c>
      <c r="AQ56" s="378">
        <v>7.2</v>
      </c>
      <c r="AR56" s="379">
        <v>-64.5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5515076</v>
      </c>
      <c r="AN57" s="367">
        <v>53897</v>
      </c>
      <c r="AO57" s="368">
        <v>83.5</v>
      </c>
      <c r="AP57" s="369">
        <v>62383</v>
      </c>
      <c r="AQ57" s="370">
        <v>14.1</v>
      </c>
      <c r="AR57" s="371">
        <v>69.400000000000006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4260462</v>
      </c>
      <c r="AN58" s="375">
        <v>41636</v>
      </c>
      <c r="AO58" s="376">
        <v>131.4</v>
      </c>
      <c r="AP58" s="377">
        <v>35325</v>
      </c>
      <c r="AQ58" s="378">
        <v>7.6</v>
      </c>
      <c r="AR58" s="379">
        <v>123.8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3462938</v>
      </c>
      <c r="AN59" s="367">
        <v>34098</v>
      </c>
      <c r="AO59" s="368">
        <v>-36.700000000000003</v>
      </c>
      <c r="AP59" s="369">
        <v>63812</v>
      </c>
      <c r="AQ59" s="370">
        <v>2.2999999999999998</v>
      </c>
      <c r="AR59" s="371">
        <v>-39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2579750</v>
      </c>
      <c r="AN60" s="375">
        <v>25402</v>
      </c>
      <c r="AO60" s="376">
        <v>-39</v>
      </c>
      <c r="AP60" s="377">
        <v>33848</v>
      </c>
      <c r="AQ60" s="378">
        <v>-4.2</v>
      </c>
      <c r="AR60" s="379">
        <v>-34.799999999999997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4579663</v>
      </c>
      <c r="AN61" s="382">
        <v>44980</v>
      </c>
      <c r="AO61" s="383">
        <v>15</v>
      </c>
      <c r="AP61" s="384">
        <v>58457</v>
      </c>
      <c r="AQ61" s="385">
        <v>3.5</v>
      </c>
      <c r="AR61" s="371">
        <v>11.5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3254070</v>
      </c>
      <c r="AN62" s="375">
        <v>31959</v>
      </c>
      <c r="AO62" s="376">
        <v>23.6</v>
      </c>
      <c r="AP62" s="377">
        <v>33079</v>
      </c>
      <c r="AQ62" s="378">
        <v>2.9</v>
      </c>
      <c r="AR62" s="379">
        <v>20.7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Uw0xCeiUdjeQSPryGt9jcQYp0FeKPIIcZIqvRvP0SBHaPlsgAH/do5jNOf+DpbM5xrwxfyiftm9S5UkwlX65g==" saltValue="6NO9UFi9c006/gKfsq9cN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OlT7fWXgCYX19T+LLxJPQlkhzjSnfHydlekM+QmQNbur80v6OrQnuKjDgGP0o0xTDg/0rt5WXm3SApTSKVaylA==" saltValue="qYuLaEp2CMn53adK1QjID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ZiCTWqFWMoKIZNO0nIxfMkVBtCiUhmBhmbesFMBsz/F3DufzTq/kpNCW2075Hz3VL/14kju4iR182IyHcwvPAg==" saltValue="U+xhh9VmnRsjc3D3wJKvog=="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8" t="s">
        <v>3</v>
      </c>
      <c r="D47" s="1238"/>
      <c r="E47" s="1239"/>
      <c r="F47" s="11">
        <v>35.47</v>
      </c>
      <c r="G47" s="12">
        <v>34.78</v>
      </c>
      <c r="H47" s="12">
        <v>30.3</v>
      </c>
      <c r="I47" s="12">
        <v>31.31</v>
      </c>
      <c r="J47" s="13">
        <v>32.78</v>
      </c>
    </row>
    <row r="48" spans="2:10" ht="57.75" customHeight="1" x14ac:dyDescent="0.15">
      <c r="B48" s="14"/>
      <c r="C48" s="1240" t="s">
        <v>4</v>
      </c>
      <c r="D48" s="1240"/>
      <c r="E48" s="1241"/>
      <c r="F48" s="15">
        <v>5.91</v>
      </c>
      <c r="G48" s="16">
        <v>5</v>
      </c>
      <c r="H48" s="16">
        <v>6.51</v>
      </c>
      <c r="I48" s="16">
        <v>8.4600000000000009</v>
      </c>
      <c r="J48" s="17">
        <v>7.64</v>
      </c>
    </row>
    <row r="49" spans="2:10" ht="57.75" customHeight="1" thickBot="1" x14ac:dyDescent="0.2">
      <c r="B49" s="18"/>
      <c r="C49" s="1242" t="s">
        <v>5</v>
      </c>
      <c r="D49" s="1242"/>
      <c r="E49" s="1243"/>
      <c r="F49" s="19" t="s">
        <v>570</v>
      </c>
      <c r="G49" s="20" t="s">
        <v>571</v>
      </c>
      <c r="H49" s="20" t="s">
        <v>572</v>
      </c>
      <c r="I49" s="20">
        <v>3.44</v>
      </c>
      <c r="J49" s="21">
        <v>1.76</v>
      </c>
    </row>
    <row r="50" spans="2:10" ht="13.5" customHeight="1" x14ac:dyDescent="0.15"/>
  </sheetData>
  <sheetProtection algorithmName="SHA-512" hashValue="JUEYSksACcKb/nO5nlQT/DdFqmGYDsJMKXqPP8pGEWMwtJtCfQ8cG2+jzlvztc5H9Nm/hWcivVPvaCr6BQrP2Q==" saltValue="8qLLsX0mtaa/hvnXSSyH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2022-03-14T04:59:45Z</cp:lastPrinted>
  <dcterms:created xsi:type="dcterms:W3CDTF">2022-02-02T05:15:54Z</dcterms:created>
  <dcterms:modified xsi:type="dcterms:W3CDTF">2022-09-28T05:40:43Z</dcterms:modified>
  <cp:category/>
</cp:coreProperties>
</file>