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21570" windowHeight="79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23" i="12"/>
  <c r="AK29" i="12" l="1"/>
  <c r="AA34" i="12" l="1"/>
  <c r="AA33" i="12"/>
  <c r="AA32" i="12"/>
  <c r="AA31" i="12"/>
  <c r="AA30" i="12"/>
  <c r="AA29" i="12"/>
  <c r="AA28" i="12"/>
  <c r="AA23" i="12"/>
  <c r="AA9" i="12"/>
  <c r="AA8" i="12"/>
  <c r="AA7"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BW34" i="10"/>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<sst xmlns="http://schemas.openxmlformats.org/spreadsheetml/2006/main" count="1186" uniqueCount="618">
  <si>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</si>
  <si>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</si>
  <si>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</si>
  <si>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</si>
  <si>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</si>
  <si>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</si>
  <si>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</si>
  <si>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</si>
  <si>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</si>
  <si>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</si>
  <si>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</si>
  <si>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</si>
  <si>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</si>
  <si>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</si>
  <si>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</si>
  <si>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</si>
  <si>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</si>
  <si>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</si>
  <si>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</si>
  <si>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</si>
  <si>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</si>
  <si>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</si>
  <si>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</si>
  <si>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</si>
  <si>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</si>
  <si>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</si>
  <si>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</si>
  <si>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</si>
  <si>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</si>
  <si>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</si>
  <si>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</si>
  <si>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</si>
  <si>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</si>
  <si>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</si>
  <si>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</si>
  <si>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</si>
  <si>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</si>
  <si>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</si>
  <si>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</si>
  <si>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</si>
  <si>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</si>
  <si>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</si>
  <si>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</si>
  <si>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</si>
  <si>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</si>
  <si>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</si>
  <si>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</si>
  <si>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</si>
  <si>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</si>
  <si>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</si>
  <si>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</si>
  <si>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</si>
  <si>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</si>
  <si>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</si>
  <si>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</si>
  <si>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</si>
  <si>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</si>
  <si>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</si>
  <si>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</si>
  <si>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</si>
  <si>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</si>
  <si>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</si>
  <si>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</si>
  <si>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</si>
  <si>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</si>
  <si>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</si>
  <si>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</si>
  <si>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</si>
  <si>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</si>
  <si>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</si>
  <si>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</si>
  <si>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</si>
  <si>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</si>
  <si>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</si>
  <si>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</si>
  <si>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</si>
  <si>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</si>
  <si>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</si>
  <si>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</si>
  <si>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</si>
  <si>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</si>
  <si>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</si>
  <si>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</si>
  <si>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</si>
  <si>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</si>
  <si>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</si>
  <si>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</si>
  <si>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</si>
  <si>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</si>
  <si>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</si>
  <si>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</si>
  <si>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</si>
  <si>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</si>
  <si>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</si>
  <si>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</si>
  <si>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</si>
  <si>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</si>
  <si>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</si>
  <si>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</si>
  <si>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</si>
  <si>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</si>
  <si>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</si>
  <si>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</si>
  <si>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</si>
  <si>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</si>
  <si>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</si>
  <si>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</si>
  <si>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</si>
  <si>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</si>
  <si>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</si>
  <si>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</si>
  <si>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</si>
  <si>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</si>
  <si>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</si>
  <si>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</si>
  <si>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</si>
  <si>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</si>
  <si>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</si>
  <si>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</si>
  <si>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</si>
  <si>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</si>
  <si>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</si>
  <si>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</si>
  <si>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</si>
  <si>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</si>
  <si>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</si>
  <si>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</si>
  <si>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</si>
  <si>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</si>
  <si>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</si>
  <si>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</si>
  <si>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</si>
  <si>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</si>
  <si>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</si>
  <si>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</si>
  <si>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</si>
  <si>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</si>
  <si>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</si>
  <si>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</si>
  <si>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</si>
  <si>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</si>
  <si>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</si>
  <si>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</si>
  <si>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</si>
  <si>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</si>
  <si>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</si>
  <si>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</si>
  <si>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</si>
  <si>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</si>
  <si>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</si>
  <si>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</si>
  <si>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</si>
  <si>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</si>
  <si>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</si>
  <si>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</si>
  <si>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</si>
  <si>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</si>
  <si>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</si>
  <si>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</si>
  <si>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</si>
  <si>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</si>
  <si>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</si>
  <si>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</si>
  <si>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</si>
  <si>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</si>
  <si>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</si>
  <si>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</si>
  <si>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</si>
  <si>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</si>
  <si>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</si>
  <si>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</si>
  <si>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</si>
  <si>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</si>
  <si>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</si>
  <si>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</si>
  <si>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</si>
  <si>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</si>
  <si>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</si>
  <si>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</si>
  <si>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</si>
  <si>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</si>
  <si>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</si>
  <si>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</si>
  <si>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</si>
  <si>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</si>
  <si>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</si>
  <si>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</si>
  <si>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</si>
  <si>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</si>
  <si>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</si>
  <si>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</si>
  <si>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</si>
  <si>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</si>
  <si>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</si>
  <si>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</si>
  <si>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</si>
  <si>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</si>
  <si>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</si>
  <si>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</si>
  <si>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</si>
  <si>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</si>
  <si>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</si>
  <si>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</si>
  <si>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</si>
  <si>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</si>
  <si>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</si>
  <si>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</si>
  <si>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</si>
  <si>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</si>
  <si>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</si>
  <si>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岐阜県羽島市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</si>
  <si>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</si>
  <si>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</si>
  <si>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</si>
  <si>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</si>
  <si>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</si>
  <si>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</si>
  <si>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</si>
  <si>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</si>
  <si>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</si>
  <si>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</si>
  <si>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</si>
  <si>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</si>
  <si>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</si>
  <si>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</si>
  <si>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</si>
  <si>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</si>
  <si>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</si>
  <si>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</si>
  <si>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</si>
  <si>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</si>
  <si>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</si>
  <si>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</si>
  <si>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</si>
  <si>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</si>
  <si>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</si>
  <si>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</si>
  <si>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</si>
  <si>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</si>
  <si>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</si>
  <si>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</si>
  <si>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</si>
  <si>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</si>
  <si>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</si>
  <si>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</si>
  <si>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</si>
  <si>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</si>
  <si>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</si>
  <si>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</si>
  <si>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</si>
  <si>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</si>
  <si>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</si>
  <si>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</si>
  <si>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</si>
  <si>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</si>
  <si>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</si>
  <si>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</si>
  <si>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</si>
  <si>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</si>
  <si>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</si>
  <si>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</si>
  <si>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</si>
  <si>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</si>
  <si>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</si>
  <si>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</si>
  <si>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</si>
  <si>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</si>
  <si>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</si>
  <si>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</si>
  <si>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</si>
  <si>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</si>
  <si>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</si>
  <si>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</si>
  <si>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</si>
  <si>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</si>
  <si>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</si>
  <si>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</si>
  <si>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</si>
  <si>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</si>
  <si>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</si>
  <si>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</si>
  <si>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</si>
  <si>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</si>
  <si>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</si>
  <si>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</si>
  <si>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</si>
  <si>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</si>
  <si>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</si>
  <si>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</si>
  <si>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</si>
  <si>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</si>
  <si>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</si>
  <si>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</si>
  <si>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</si>
  <si>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</si>
  <si>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</si>
  <si>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</si>
  <si>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</si>
  <si>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</si>
  <si>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</si>
  <si>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</si>
  <si>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</si>
  <si>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</si>
  <si>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</si>
  <si>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</si>
  <si>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</si>
  <si>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</si>
  <si>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</si>
  <si>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</si>
  <si>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</si>
  <si>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</si>
  <si>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</si>
  <si>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</si>
  <si>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</si>
  <si>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</si>
  <si>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</si>
  <si>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</si>
  <si>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</si>
  <si>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</si>
  <si>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</si>
  <si>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</si>
  <si>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</si>
  <si>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</si>
  <si>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</si>
  <si>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</si>
  <si>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</si>
  <si>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</si>
  <si>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</si>
  <si>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</si>
  <si>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</si>
  <si>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</si>
  <si>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</si>
  <si>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</si>
  <si>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</si>
  <si>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</si>
  <si>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</si>
  <si>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</si>
  <si>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</si>
  <si>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</si>
  <si>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</si>
  <si>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</si>
  <si>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</si>
  <si>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</si>
  <si>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</si>
  <si>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</si>
  <si>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</si>
  <si>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</si>
  <si>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</si>
  <si>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</si>
  <si>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</si>
  <si>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</si>
  <si>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</si>
  <si>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</si>
  <si>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</si>
  <si>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</si>
  <si>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</si>
  <si>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</si>
  <si>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</si>
  <si>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</si>
  <si>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</si>
  <si>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</si>
  <si>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</si>
  <si>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</si>
  <si>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</si>
  <si>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岐阜県羽島市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</si>
  <si>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</si>
  <si>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</si>
  <si>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</si>
  <si>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</si>
  <si>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</si>
  <si>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</si>
  <si>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</si>
  <si>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</si>
  <si>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</si>
  <si>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</si>
  <si>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</si>
  <si>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</si>
  <si>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</si>
  <si>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</si>
  <si>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</si>
  <si>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</si>
  <si>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</si>
  <si>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</si>
  <si>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</si>
  <si>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</si>
  <si>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インター北土地区画整理事業特別会計</t>
    <phoneticPr fontId="5"/>
  </si>
  <si>
    <t>駅北本郷土地区画整理事業特別会計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</si>
  <si>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</si>
  <si>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</si>
  <si>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</si>
  <si>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</si>
  <si>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</si>
  <si>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</si>
  <si>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</si>
  <si>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</si>
  <si>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</si>
  <si>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</si>
  <si>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</si>
  <si>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</si>
  <si>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</si>
  <si>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</si>
  <si>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</si>
  <si>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</si>
  <si>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羽島市・羽島郡二町介護認定審査会事業特別会計</t>
    <phoneticPr fontId="5"/>
  </si>
  <si>
    <t>-</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</si>
  <si>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</si>
  <si>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</si>
  <si>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</si>
  <si>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</si>
  <si>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</si>
  <si>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</si>
  <si>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</si>
  <si>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</si>
  <si>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</si>
  <si>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</si>
  <si>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</si>
  <si>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</si>
  <si>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</si>
  <si>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</si>
  <si>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</si>
  <si>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</si>
  <si>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</si>
  <si>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</si>
  <si>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</si>
  <si>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</si>
  <si>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</si>
  <si>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</si>
  <si>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</si>
  <si>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</si>
  <si>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</si>
  <si>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</si>
  <si>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</si>
  <si>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</si>
  <si>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</si>
  <si>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</si>
  <si>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</si>
  <si>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</si>
  <si>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</si>
  <si>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</si>
  <si>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</si>
  <si>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</si>
  <si>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</si>
  <si>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</si>
  <si>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</si>
  <si>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</si>
  <si>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</si>
  <si>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</si>
  <si>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</si>
  <si>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</si>
  <si>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</si>
  <si>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</si>
  <si>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</si>
  <si>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</si>
  <si>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</si>
  <si>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</si>
  <si>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</si>
  <si>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</si>
  <si>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</si>
  <si>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</si>
  <si>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</si>
  <si>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</si>
  <si>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</si>
  <si>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</si>
  <si>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</si>
  <si>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</si>
  <si>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</si>
  <si>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</si>
  <si>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</si>
  <si>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</si>
  <si>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</si>
  <si>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</si>
  <si>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</si>
  <si>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</si>
  <si>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</si>
  <si>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</si>
  <si>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</si>
  <si>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</si>
  <si>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</si>
  <si>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</si>
  <si>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</si>
  <si>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</si>
  <si>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</si>
  <si>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</si>
  <si>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</si>
  <si>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</si>
  <si>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</si>
  <si>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</si>
  <si>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</si>
  <si>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</si>
  <si>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</si>
  <si>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</si>
  <si>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</si>
  <si>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</si>
  <si>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</si>
  <si>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</si>
  <si>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</si>
  <si>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</si>
  <si>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</si>
  <si>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</si>
  <si>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</si>
  <si>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</si>
  <si>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</si>
  <si>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</si>
  <si>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</si>
  <si>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</si>
  <si>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</si>
  <si>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</si>
  <si>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</si>
  <si>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</si>
  <si>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</si>
  <si>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</si>
  <si>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</si>
  <si>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</si>
  <si>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</si>
  <si>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</si>
  <si>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</si>
  <si>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</si>
  <si>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</si>
  <si>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</si>
  <si>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</si>
  <si>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</si>
  <si>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</si>
  <si>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</si>
  <si>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</si>
  <si>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</si>
  <si>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</si>
  <si>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</si>
  <si>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</si>
  <si>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</si>
  <si>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</si>
  <si>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</si>
  <si>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</si>
  <si>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</si>
  <si>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</si>
  <si>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</si>
  <si>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</si>
  <si>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</si>
  <si>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</si>
  <si>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</si>
  <si>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</si>
  <si>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</si>
  <si>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</si>
  <si>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</si>
  <si>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</si>
  <si>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</si>
  <si>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</si>
  <si>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</si>
  <si>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</si>
  <si>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</si>
  <si>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</si>
  <si>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</si>
  <si>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</si>
  <si>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</si>
  <si>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</si>
  <si>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</si>
  <si>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</si>
  <si>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</si>
  <si>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</si>
  <si>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</si>
  <si>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</si>
  <si>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</si>
  <si>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</si>
  <si>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</si>
  <si>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</si>
  <si>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</si>
  <si>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</si>
  <si>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</si>
  <si>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2.63</t>
  </si>
  <si>
    <t>▲ 1.68</t>
  </si>
  <si>
    <t>▲ 6.92</t>
  </si>
  <si>
    <t>▲ 1.03</t>
  </si>
  <si>
    <t>▲ 0.88</t>
  </si>
  <si>
    <t>国民健康保険特別会計</t>
  </si>
  <si>
    <t>水道事業会計</t>
  </si>
  <si>
    <t>一般会計</t>
  </si>
  <si>
    <t>病院事業会計</t>
  </si>
  <si>
    <t>下水道事業会計</t>
  </si>
  <si>
    <t>介護保険特別会計</t>
  </si>
  <si>
    <t>インター北土地区画整理事業特別会計</t>
  </si>
  <si>
    <t>駅北本郷土地区画整理事業特別会計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</si>
  <si>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</si>
  <si>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</si>
  <si>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</si>
  <si>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</si>
  <si>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</si>
  <si>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</si>
  <si>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</si>
  <si>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</si>
  <si>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繰入金のうち943百万円は基金から</t>
    <phoneticPr fontId="2"/>
  </si>
  <si>
    <t>羽島市土地開発公社</t>
    <rPh sb="0" eb="9">
      <t>ハシマシトチカイハツコウシャ</t>
    </rPh>
    <phoneticPr fontId="2"/>
  </si>
  <si>
    <t>羽島市地域振興公社</t>
    <rPh sb="0" eb="3">
      <t>ハシマシ</t>
    </rPh>
    <rPh sb="3" eb="5">
      <t>チイキ</t>
    </rPh>
    <rPh sb="5" eb="9">
      <t>シンコウコウシャ</t>
    </rPh>
    <phoneticPr fontId="2"/>
  </si>
  <si>
    <t>岐阜羽島衛生施設組合</t>
    <rPh sb="0" eb="4">
      <t>ギフハシマ</t>
    </rPh>
    <rPh sb="4" eb="6">
      <t>エイセイ</t>
    </rPh>
    <rPh sb="6" eb="10">
      <t>シセツクミアイ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</si>
  <si>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</si>
  <si>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</si>
  <si>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4">
      <t>ギフチイキ</t>
    </rPh>
    <rPh sb="4" eb="6">
      <t>ジドウ</t>
    </rPh>
    <rPh sb="6" eb="8">
      <t>ハッタツ</t>
    </rPh>
    <rPh sb="8" eb="10">
      <t>シエン</t>
    </rPh>
    <rPh sb="14" eb="16">
      <t>クミアイ</t>
    </rPh>
    <phoneticPr fontId="2"/>
  </si>
  <si>
    <t>岐阜県後期高齢者医療広域連合（一般会計）</t>
    <rPh sb="0" eb="3">
      <t>ギフケン</t>
    </rPh>
    <rPh sb="3" eb="8">
      <t>コウキコウレイシャ</t>
    </rPh>
    <rPh sb="8" eb="10">
      <t>イリョウ</t>
    </rPh>
    <rPh sb="10" eb="14">
      <t>コウイキレンゴウ</t>
    </rPh>
    <rPh sb="15" eb="19">
      <t>イッパンカイケイ</t>
    </rPh>
    <phoneticPr fontId="2"/>
  </si>
  <si>
    <t>岐阜県後期高齢者医療広域連合（特別会計）</t>
    <rPh sb="0" eb="3">
      <t>ギフケン</t>
    </rPh>
    <rPh sb="3" eb="8">
      <t>コウキコウレイシャ</t>
    </rPh>
    <rPh sb="8" eb="10">
      <t>イリョウ</t>
    </rPh>
    <rPh sb="10" eb="14">
      <t>コウイキレンゴウ</t>
    </rPh>
    <rPh sb="15" eb="17">
      <t>トクベツ</t>
    </rPh>
    <rPh sb="17" eb="19">
      <t>カイケイ</t>
    </rPh>
    <phoneticPr fontId="2"/>
  </si>
  <si>
    <t>羽島市公共施設等整備基金</t>
    <rPh sb="0" eb="3">
      <t>ハシマシ</t>
    </rPh>
    <rPh sb="3" eb="5">
      <t>コウキョウ</t>
    </rPh>
    <rPh sb="5" eb="7">
      <t>シセツ</t>
    </rPh>
    <rPh sb="7" eb="8">
      <t>トウ</t>
    </rPh>
    <rPh sb="8" eb="12">
      <t>セイビキキン</t>
    </rPh>
    <phoneticPr fontId="5"/>
  </si>
  <si>
    <t>羽島市庁舎建設基金</t>
    <rPh sb="0" eb="3">
      <t>ハシマシ</t>
    </rPh>
    <rPh sb="3" eb="5">
      <t>チョウシャ</t>
    </rPh>
    <rPh sb="5" eb="7">
      <t>ケンセツ</t>
    </rPh>
    <rPh sb="7" eb="9">
      <t>キキン</t>
    </rPh>
    <phoneticPr fontId="5"/>
  </si>
  <si>
    <t>羽島市生涯学習振興基金</t>
    <rPh sb="0" eb="3">
      <t>ハシマシ</t>
    </rPh>
    <rPh sb="3" eb="5">
      <t>ショウガイ</t>
    </rPh>
    <rPh sb="5" eb="7">
      <t>ガクシュウ</t>
    </rPh>
    <rPh sb="7" eb="9">
      <t>シンコウ</t>
    </rPh>
    <rPh sb="9" eb="11">
      <t>キキン</t>
    </rPh>
    <phoneticPr fontId="5"/>
  </si>
  <si>
    <t>羽島市体育施設建設整備基金</t>
    <rPh sb="0" eb="3">
      <t>ハシマシ</t>
    </rPh>
    <rPh sb="3" eb="5">
      <t>タイイク</t>
    </rPh>
    <rPh sb="5" eb="7">
      <t>シセツ</t>
    </rPh>
    <rPh sb="7" eb="9">
      <t>ケンセツ</t>
    </rPh>
    <rPh sb="9" eb="11">
      <t>セイビ</t>
    </rPh>
    <rPh sb="11" eb="13">
      <t>キキン</t>
    </rPh>
    <phoneticPr fontId="5"/>
  </si>
  <si>
    <t>羽島市活性化推進事業基金</t>
    <rPh sb="0" eb="3">
      <t>ハシマシ</t>
    </rPh>
    <rPh sb="3" eb="6">
      <t>カッセイカ</t>
    </rPh>
    <rPh sb="6" eb="10">
      <t>スイシンジギョウ</t>
    </rPh>
    <rPh sb="10" eb="12">
      <t>キキン</t>
    </rPh>
    <phoneticPr fontId="5"/>
  </si>
  <si>
    <t>-</t>
    <phoneticPr fontId="2"/>
  </si>
  <si>
    <t>繰入金のうち32百万円は基金から</t>
    <phoneticPr fontId="2"/>
  </si>
  <si>
    <t>繰入金のうち790百万円は基金から</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</si>
  <si>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</si>
  <si>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</si>
  <si>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</si>
  <si>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</si>
  <si>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</si>
  <si>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</si>
  <si>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・実質公債費比率は地方債の新規発行を抑制していたため類似団体内平均値を下回っている。
・新庁舎建設事業等により令和元年度から将来負担比率は増加し、それに伴い実質公債費比率の増加が今後見込まれる。
・また次期ごみ処理施設建設等、大規模な事業を控えているため計画的な基金の積み立てや財源の確保に取り組むことで、地方債に頼りすぎないように努める。</t>
    <rPh sb="1" eb="6">
      <t>ジッシツコウサイヒ</t>
    </rPh>
    <rPh sb="6" eb="8">
      <t>ヒリツ</t>
    </rPh>
    <rPh sb="26" eb="30">
      <t>ルイジダンタイ</t>
    </rPh>
    <rPh sb="30" eb="31">
      <t>ナイ</t>
    </rPh>
    <rPh sb="31" eb="34">
      <t>ヘイキンチ</t>
    </rPh>
    <rPh sb="35" eb="37">
      <t>シタマワ</t>
    </rPh>
    <rPh sb="76" eb="77">
      <t>トモナ</t>
    </rPh>
    <rPh sb="78" eb="80">
      <t>ジッシツ</t>
    </rPh>
    <rPh sb="80" eb="83">
      <t>コウサイヒ</t>
    </rPh>
    <rPh sb="83" eb="85">
      <t>ヒリツ</t>
    </rPh>
    <rPh sb="86" eb="88">
      <t>ゾウカ</t>
    </rPh>
    <rPh sb="89" eb="91">
      <t>コンゴ</t>
    </rPh>
    <rPh sb="91" eb="93">
      <t>ミコ</t>
    </rPh>
    <rPh sb="101" eb="103">
      <t>ジキ</t>
    </rPh>
    <rPh sb="105" eb="109">
      <t>ショリシセツ</t>
    </rPh>
    <rPh sb="109" eb="111">
      <t>ケンセツ</t>
    </rPh>
    <rPh sb="111" eb="112">
      <t>ナド</t>
    </rPh>
    <rPh sb="113" eb="116">
      <t>ダイキボ</t>
    </rPh>
    <rPh sb="117" eb="119">
      <t>ジギョウ</t>
    </rPh>
    <rPh sb="120" eb="121">
      <t>ヒカ</t>
    </rPh>
    <rPh sb="127" eb="130">
      <t>ケイカクテキ</t>
    </rPh>
    <rPh sb="139" eb="141">
      <t>ザイゲン</t>
    </rPh>
    <rPh sb="142" eb="144">
      <t>カクホ</t>
    </rPh>
    <rPh sb="145" eb="146">
      <t>ト</t>
    </rPh>
    <rPh sb="147" eb="148">
      <t>ク</t>
    </rPh>
    <rPh sb="153" eb="156">
      <t>チホウサイ</t>
    </rPh>
    <rPh sb="157" eb="158">
      <t>タヨ</t>
    </rPh>
    <rPh sb="166" eb="167">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</si>
  <si>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</si>
  <si>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</si>
  <si>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</si>
  <si>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・新庁舎建設事業等により令和元年度から将来負担比率は増加し、令和2年度は類似団体内平均値を上回る結果となった。
・将来負担比率が増加する中で、複数施設の老朽化対策に取り組まねばならないため、公共施設等総合管理計画に沿った施設の更新・集約化、計画的な地方債の発行により両比率の抑制に努める。</t>
    <rPh sb="1" eb="2">
      <t>シン</t>
    </rPh>
    <rPh sb="2" eb="4">
      <t>チョウシャ</t>
    </rPh>
    <rPh sb="4" eb="6">
      <t>ケンセツ</t>
    </rPh>
    <rPh sb="6" eb="8">
      <t>ジギョウ</t>
    </rPh>
    <rPh sb="8" eb="9">
      <t>ナド</t>
    </rPh>
    <rPh sb="12" eb="14">
      <t>レイワ</t>
    </rPh>
    <rPh sb="14" eb="17">
      <t>ガンネンド</t>
    </rPh>
    <rPh sb="19" eb="21">
      <t>ショウライ</t>
    </rPh>
    <rPh sb="21" eb="23">
      <t>フタン</t>
    </rPh>
    <rPh sb="23" eb="25">
      <t>ヒリツ</t>
    </rPh>
    <rPh sb="26" eb="28">
      <t>ゾウカ</t>
    </rPh>
    <rPh sb="30" eb="32">
      <t>レイワ</t>
    </rPh>
    <rPh sb="33" eb="35">
      <t>ネンド</t>
    </rPh>
    <rPh sb="36" eb="38">
      <t>ルイジ</t>
    </rPh>
    <rPh sb="38" eb="40">
      <t>ダンタイ</t>
    </rPh>
    <rPh sb="40" eb="41">
      <t>ナイ</t>
    </rPh>
    <rPh sb="41" eb="44">
      <t>ヘイキンチ</t>
    </rPh>
    <rPh sb="45" eb="47">
      <t>ウワマワ</t>
    </rPh>
    <rPh sb="48" eb="50">
      <t>ケッカ</t>
    </rPh>
    <rPh sb="71" eb="73">
      <t>フクスウ</t>
    </rPh>
    <rPh sb="95" eb="99">
      <t>コウキョウシセツ</t>
    </rPh>
    <rPh sb="99" eb="100">
      <t>ナド</t>
    </rPh>
    <rPh sb="100" eb="106">
      <t>ソウゴウカンリケイカク</t>
    </rPh>
    <rPh sb="107" eb="108">
      <t>ソ</t>
    </rPh>
    <rPh sb="110" eb="112">
      <t>シセツ</t>
    </rPh>
    <rPh sb="113" eb="115">
      <t>コウシン</t>
    </rPh>
    <rPh sb="116" eb="119">
      <t>シュウヤクカ</t>
    </rPh>
    <rPh sb="120" eb="123">
      <t>ケイカクテキ</t>
    </rPh>
    <rPh sb="124" eb="127">
      <t>チホウサイ</t>
    </rPh>
    <rPh sb="128" eb="130">
      <t>ハッコウ</t>
    </rPh>
    <rPh sb="140" eb="141">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</si>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</sst>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5BD1-4F18-A8E9-4D0641C3C9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42620</c:v>
                </c:pt>
                <c:pt idx="1">
                  <c:v>22177</c:v>
                </c:pt>
                <c:pt idx="2">
                  <c:v>27873</c:v>
                </c:pt>
                <c:pt idx="3">
                  <c:v>50947</c:v>
                </c:pt>
                <c:pt idx="4">
                  <c:v>42214</c:v>
                </c:pt>
              </c:numCache>
            </c:numRef>
          </c:val>
          <c:smooth val="0"/>
          <c:extLst>
            <c:ext xmlns:c16="http://schemas.microsoft.com/office/drawing/2014/chart" uri="{C3380CC4-5D6E-409C-BE32-E72D297353CC}">
              <c16:uniqueId val="{00000001-5BD1-4F18-A8E9-4D0641C3C9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5.89</c:v>
                </c:pt>
                <c:pt idx="1">
                  <c:v>5.0599999999999996</c:v>
                </c:pt>
                <c:pt idx="2">
                  <c:v>4.6399999999999997</c:v>
                </c:pt>
                <c:pt idx="3">
                  <c:v>3.79</c:v>
                </c:pt>
                <c:pt idx="4">
                  <c:v>4.47</c:v>
                </c:pt>
              </c:numCache>
            </c:numRef>
          </c:val>
          <c:extLst>
            <c:ext xmlns:c16="http://schemas.microsoft.com/office/drawing/2014/chart" uri="{C3380CC4-5D6E-409C-BE32-E72D297353CC}">
              <c16:uniqueId val="{00000000-937D-45CB-931F-5AA32E2E6F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30.49</c:v>
                </c:pt>
                <c:pt idx="1">
                  <c:v>29.48</c:v>
                </c:pt>
                <c:pt idx="2">
                  <c:v>22.65</c:v>
                </c:pt>
                <c:pt idx="3">
                  <c:v>22.31</c:v>
                </c:pt>
                <c:pt idx="4">
                  <c:v>20.02</c:v>
                </c:pt>
              </c:numCache>
            </c:numRef>
          </c:val>
          <c:extLst>
            <c:ext xmlns:c16="http://schemas.microsoft.com/office/drawing/2014/chart" uri="{C3380CC4-5D6E-409C-BE32-E72D297353CC}">
              <c16:uniqueId val="{00000001-937D-45CB-931F-5AA32E2E6F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-2.63</c:v>
                </c:pt>
                <c:pt idx="1">
                  <c:v>-1.68</c:v>
                </c:pt>
                <c:pt idx="2">
                  <c:v>-6.92</c:v>
                </c:pt>
                <c:pt idx="3">
                  <c:v>-1.03</c:v>
                </c:pt>
                <c:pt idx="4">
                  <c:v>-0.88</c:v>
                </c:pt>
              </c:numCache>
            </c:numRef>
          </c:val>
          <c:smooth val="0"/>
          <c:extLst>
            <c:ext xmlns:c16="http://schemas.microsoft.com/office/drawing/2014/chart" uri="{C3380CC4-5D6E-409C-BE32-E72D297353CC}">
              <c16:uniqueId val="{00000002-937D-45CB-931F-5AA32E2E6F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7.26</c:v>
                </c:pt>
                <c:pt idx="2">
                  <c:v>#N/A</c:v>
                </c:pt>
                <c:pt idx="3">
                  <c:v>5.19</c:v>
                </c:pt>
                <c:pt idx="4">
                  <c:v>#N/A</c:v>
                </c:pt>
                <c:pt idx="5">
                  <c:v>4.46</c:v>
                </c:pt>
                <c:pt idx="6">
                  <c:v>#N/A</c:v>
                </c:pt>
                <c:pt idx="7">
                  <c:v>6.1</c:v>
                </c:pt>
                <c:pt idx="8">
                  <c:v>#N/A</c:v>
                </c:pt>
                <c:pt idx="9">
                  <c:v>0.13</c:v>
                </c:pt>
              </c:numCache>
            </c:numRef>
          </c:val>
          <c:extLst>
            <c:ext xmlns:c16="http://schemas.microsoft.com/office/drawing/2014/chart" uri="{C3380CC4-5D6E-409C-BE32-E72D297353CC}">
              <c16:uniqueId val="{00000000-38B8-40D3-9F2F-CE87037EC7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B8-40D3-9F2F-CE87037EC7D4}"/>
            </c:ext>
          </c:extLst>
        </c:ser>
        <c:ser>
          <c:idx val="2"/>
          <c:order val="2"/>
          <c:tx>
            <c:strRef>
              <c:f>データシート!$A$29</c:f>
              <c:strCache>
                <c:ptCount val="1"/>
                <c:pt idx="0">
                  <c:v>駅北本郷土地区画整理事業特別会計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0.5</c:v>
                </c:pt>
                <c:pt idx="2">
                  <c:v>#N/A</c:v>
                </c:pt>
                <c:pt idx="3">
                  <c:v>0.71</c:v>
                </c:pt>
                <c:pt idx="4">
                  <c:v>#N/A</c:v>
                </c:pt>
                <c:pt idx="5">
                  <c:v>0.56000000000000005</c:v>
                </c:pt>
                <c:pt idx="6">
                  <c:v>#N/A</c:v>
                </c:pt>
                <c:pt idx="7">
                  <c:v>0.25</c:v>
                </c:pt>
                <c:pt idx="8">
                  <c:v>#N/A</c:v>
                </c:pt>
                <c:pt idx="9">
                  <c:v>0.21</c:v>
                </c:pt>
              </c:numCache>
            </c:numRef>
          </c:val>
          <c:extLst>
            <c:ext xmlns:c16="http://schemas.microsoft.com/office/drawing/2014/chart" uri="{C3380CC4-5D6E-409C-BE32-E72D297353CC}">
              <c16:uniqueId val="{00000002-38B8-40D3-9F2F-CE87037EC7D4}"/>
            </c:ext>
          </c:extLst>
        </c:ser>
        <c:ser>
          <c:idx val="3"/>
          <c:order val="3"/>
          <c:tx>
            <c:strRef>
              <c:f>データシート!$A$30</c:f>
              <c:strCache>
                <c:ptCount val="1"/>
                <c:pt idx="0">
                  <c:v>インター北土地区画整理事業特別会計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0.18</c:v>
                </c:pt>
                <c:pt idx="2">
                  <c:v>#N/A</c:v>
                </c:pt>
                <c:pt idx="3">
                  <c:v>0.3</c:v>
                </c:pt>
                <c:pt idx="4">
                  <c:v>#N/A</c:v>
                </c:pt>
                <c:pt idx="5">
                  <c:v>0.42</c:v>
                </c:pt>
                <c:pt idx="6">
                  <c:v>#N/A</c:v>
                </c:pt>
                <c:pt idx="7">
                  <c:v>0.42</c:v>
                </c:pt>
                <c:pt idx="8">
                  <c:v>#N/A</c:v>
                </c:pt>
                <c:pt idx="9">
                  <c:v>0.32</c:v>
                </c:pt>
              </c:numCache>
            </c:numRef>
          </c:val>
          <c:extLst>
            <c:ext xmlns:c16="http://schemas.microsoft.com/office/drawing/2014/chart" uri="{C3380CC4-5D6E-409C-BE32-E72D297353CC}">
              <c16:uniqueId val="{00000003-38B8-40D3-9F2F-CE87037EC7D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1.34</c:v>
                </c:pt>
                <c:pt idx="2">
                  <c:v>#N/A</c:v>
                </c:pt>
                <c:pt idx="3">
                  <c:v>2.44</c:v>
                </c:pt>
                <c:pt idx="4">
                  <c:v>#N/A</c:v>
                </c:pt>
                <c:pt idx="5">
                  <c:v>1.73</c:v>
                </c:pt>
                <c:pt idx="6">
                  <c:v>#N/A</c:v>
                </c:pt>
                <c:pt idx="7">
                  <c:v>1.48</c:v>
                </c:pt>
                <c:pt idx="8">
                  <c:v>#N/A</c:v>
                </c:pt>
                <c:pt idx="9">
                  <c:v>1.35</c:v>
                </c:pt>
              </c:numCache>
            </c:numRef>
          </c:val>
          <c:extLst>
            <c:ext xmlns:c16="http://schemas.microsoft.com/office/drawing/2014/chart" uri="{C3380CC4-5D6E-409C-BE32-E72D297353CC}">
              <c16:uniqueId val="{00000004-38B8-40D3-9F2F-CE87037EC7D4}"/>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1.53</c:v>
                </c:pt>
              </c:numCache>
            </c:numRef>
          </c:val>
          <c:extLst>
            <c:ext xmlns:c16="http://schemas.microsoft.com/office/drawing/2014/chart" uri="{C3380CC4-5D6E-409C-BE32-E72D297353CC}">
              <c16:uniqueId val="{00000005-38B8-40D3-9F2F-CE87037EC7D4}"/>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6.41</c:v>
                </c:pt>
                <c:pt idx="2">
                  <c:v>#N/A</c:v>
                </c:pt>
                <c:pt idx="3">
                  <c:v>3.91</c:v>
                </c:pt>
                <c:pt idx="4">
                  <c:v>#N/A</c:v>
                </c:pt>
                <c:pt idx="5">
                  <c:v>4.63</c:v>
                </c:pt>
                <c:pt idx="6">
                  <c:v>#N/A</c:v>
                </c:pt>
                <c:pt idx="7">
                  <c:v>2.6</c:v>
                </c:pt>
                <c:pt idx="8">
                  <c:v>#N/A</c:v>
                </c:pt>
                <c:pt idx="9">
                  <c:v>3.61</c:v>
                </c:pt>
              </c:numCache>
            </c:numRef>
          </c:val>
          <c:extLst>
            <c:ext xmlns:c16="http://schemas.microsoft.com/office/drawing/2014/chart" uri="{C3380CC4-5D6E-409C-BE32-E72D297353CC}">
              <c16:uniqueId val="{00000006-38B8-40D3-9F2F-CE87037EC7D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5.19</c:v>
                </c:pt>
                <c:pt idx="2">
                  <c:v>#N/A</c:v>
                </c:pt>
                <c:pt idx="3">
                  <c:v>4.04</c:v>
                </c:pt>
                <c:pt idx="4">
                  <c:v>#N/A</c:v>
                </c:pt>
                <c:pt idx="5">
                  <c:v>3.65</c:v>
                </c:pt>
                <c:pt idx="6">
                  <c:v>#N/A</c:v>
                </c:pt>
                <c:pt idx="7">
                  <c:v>3.11</c:v>
                </c:pt>
                <c:pt idx="8">
                  <c:v>#N/A</c:v>
                </c:pt>
                <c:pt idx="9">
                  <c:v>3.93</c:v>
                </c:pt>
              </c:numCache>
            </c:numRef>
          </c:val>
          <c:extLst>
            <c:ext xmlns:c16="http://schemas.microsoft.com/office/drawing/2014/chart" uri="{C3380CC4-5D6E-409C-BE32-E72D297353CC}">
              <c16:uniqueId val="{00000007-38B8-40D3-9F2F-CE87037EC7D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4.57</c:v>
                </c:pt>
              </c:numCache>
            </c:numRef>
          </c:val>
          <c:extLst>
            <c:ext xmlns:c16="http://schemas.microsoft.com/office/drawing/2014/chart" uri="{C3380CC4-5D6E-409C-BE32-E72D297353CC}">
              <c16:uniqueId val="{00000008-38B8-40D3-9F2F-CE87037EC7D4}"/>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3.39</c:v>
                </c:pt>
                <c:pt idx="2">
                  <c:v>#N/A</c:v>
                </c:pt>
                <c:pt idx="3">
                  <c:v>4.9400000000000004</c:v>
                </c:pt>
                <c:pt idx="4">
                  <c:v>#N/A</c:v>
                </c:pt>
                <c:pt idx="5">
                  <c:v>3.83</c:v>
                </c:pt>
                <c:pt idx="6">
                  <c:v>#N/A</c:v>
                </c:pt>
                <c:pt idx="7">
                  <c:v>4.42</c:v>
                </c:pt>
                <c:pt idx="8">
                  <c:v>#N/A</c:v>
                </c:pt>
                <c:pt idx="9">
                  <c:v>5.41</c:v>
                </c:pt>
              </c:numCache>
            </c:numRef>
          </c:val>
          <c:extLst>
            <c:ext xmlns:c16="http://schemas.microsoft.com/office/drawing/2014/chart" uri="{C3380CC4-5D6E-409C-BE32-E72D297353CC}">
              <c16:uniqueId val="{00000009-38B8-40D3-9F2F-CE87037EC7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2315</c:v>
                </c:pt>
                <c:pt idx="5">
                  <c:v>2319</c:v>
                </c:pt>
                <c:pt idx="8">
                  <c:v>2306</c:v>
                </c:pt>
                <c:pt idx="11">
                  <c:v>2276</c:v>
                </c:pt>
                <c:pt idx="14">
                  <c:v>2273</c:v>
                </c:pt>
              </c:numCache>
            </c:numRef>
          </c:val>
          <c:extLst>
            <c:ext xmlns:c16="http://schemas.microsoft.com/office/drawing/2014/chart" uri="{C3380CC4-5D6E-409C-BE32-E72D297353CC}">
              <c16:uniqueId val="{00000000-AC82-4DFF-9EFC-301AD37888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82-4DFF-9EFC-301AD37888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C82-4DFF-9EFC-301AD37888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4</c:v>
                </c:pt>
                <c:pt idx="12">
                  <c:v>15</c:v>
                </c:pt>
              </c:numCache>
            </c:numRef>
          </c:val>
          <c:extLst>
            <c:ext xmlns:c16="http://schemas.microsoft.com/office/drawing/2014/chart" uri="{C3380CC4-5D6E-409C-BE32-E72D297353CC}">
              <c16:uniqueId val="{00000003-AC82-4DFF-9EFC-301AD37888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1194</c:v>
                </c:pt>
                <c:pt idx="3">
                  <c:v>1224</c:v>
                </c:pt>
                <c:pt idx="6">
                  <c:v>1226</c:v>
                </c:pt>
                <c:pt idx="9">
                  <c:v>1223</c:v>
                </c:pt>
                <c:pt idx="12">
                  <c:v>1104</c:v>
                </c:pt>
              </c:numCache>
            </c:numRef>
          </c:val>
          <c:extLst>
            <c:ext xmlns:c16="http://schemas.microsoft.com/office/drawing/2014/chart" uri="{C3380CC4-5D6E-409C-BE32-E72D297353CC}">
              <c16:uniqueId val="{00000004-AC82-4DFF-9EFC-301AD37888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82-4DFF-9EFC-301AD37888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82-4DFF-9EFC-301AD37888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1716</c:v>
                </c:pt>
                <c:pt idx="3">
                  <c:v>1545</c:v>
                </c:pt>
                <c:pt idx="6">
                  <c:v>1591</c:v>
                </c:pt>
                <c:pt idx="9">
                  <c:v>1571</c:v>
                </c:pt>
                <c:pt idx="12">
                  <c:v>1713</c:v>
                </c:pt>
              </c:numCache>
            </c:numRef>
          </c:val>
          <c:extLst>
            <c:ext xmlns:c16="http://schemas.microsoft.com/office/drawing/2014/chart" uri="{C3380CC4-5D6E-409C-BE32-E72D297353CC}">
              <c16:uniqueId val="{00000007-AC82-4DFF-9EFC-301AD37888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595</c:v>
                </c:pt>
                <c:pt idx="2">
                  <c:v>#N/A</c:v>
                </c:pt>
                <c:pt idx="3">
                  <c:v>#N/A</c:v>
                </c:pt>
                <c:pt idx="4">
                  <c:v>450</c:v>
                </c:pt>
                <c:pt idx="5">
                  <c:v>#N/A</c:v>
                </c:pt>
                <c:pt idx="6">
                  <c:v>#N/A</c:v>
                </c:pt>
                <c:pt idx="7">
                  <c:v>511</c:v>
                </c:pt>
                <c:pt idx="8">
                  <c:v>#N/A</c:v>
                </c:pt>
                <c:pt idx="9">
                  <c:v>#N/A</c:v>
                </c:pt>
                <c:pt idx="10">
                  <c:v>522</c:v>
                </c:pt>
                <c:pt idx="11">
                  <c:v>#N/A</c:v>
                </c:pt>
                <c:pt idx="12">
                  <c:v>#N/A</c:v>
                </c:pt>
                <c:pt idx="13">
                  <c:v>559</c:v>
                </c:pt>
                <c:pt idx="14">
                  <c:v>#N/A</c:v>
                </c:pt>
              </c:numCache>
            </c:numRef>
          </c:val>
          <c:smooth val="0"/>
          <c:extLst>
            <c:ext xmlns:c16="http://schemas.microsoft.com/office/drawing/2014/chart" uri="{C3380CC4-5D6E-409C-BE32-E72D297353CC}">
              <c16:uniqueId val="{00000008-AC82-4DFF-9EFC-301AD37888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20969</c:v>
                </c:pt>
                <c:pt idx="5">
                  <c:v>20333</c:v>
                </c:pt>
                <c:pt idx="8">
                  <c:v>19977</c:v>
                </c:pt>
                <c:pt idx="11">
                  <c:v>19968</c:v>
                </c:pt>
                <c:pt idx="14">
                  <c:v>19930</c:v>
                </c:pt>
              </c:numCache>
            </c:numRef>
          </c:val>
          <c:extLst>
            <c:ext xmlns:c16="http://schemas.microsoft.com/office/drawing/2014/chart" uri="{C3380CC4-5D6E-409C-BE32-E72D297353CC}">
              <c16:uniqueId val="{00000000-3FDA-4FD9-A2FC-AF5ABD0583A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4827</c:v>
                </c:pt>
                <c:pt idx="5">
                  <c:v>4809</c:v>
                </c:pt>
                <c:pt idx="8">
                  <c:v>4788</c:v>
                </c:pt>
                <c:pt idx="11">
                  <c:v>4697</c:v>
                </c:pt>
                <c:pt idx="14">
                  <c:v>4180</c:v>
                </c:pt>
              </c:numCache>
            </c:numRef>
          </c:val>
          <c:extLst>
            <c:ext xmlns:c16="http://schemas.microsoft.com/office/drawing/2014/chart" uri="{C3380CC4-5D6E-409C-BE32-E72D297353CC}">
              <c16:uniqueId val="{00000001-3FDA-4FD9-A2FC-AF5ABD0583A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6249</c:v>
                </c:pt>
                <c:pt idx="5">
                  <c:v>6174</c:v>
                </c:pt>
                <c:pt idx="8">
                  <c:v>6128</c:v>
                </c:pt>
                <c:pt idx="11">
                  <c:v>6052</c:v>
                </c:pt>
                <c:pt idx="14">
                  <c:v>5747</c:v>
                </c:pt>
              </c:numCache>
            </c:numRef>
          </c:val>
          <c:extLst>
            <c:ext xmlns:c16="http://schemas.microsoft.com/office/drawing/2014/chart" uri="{C3380CC4-5D6E-409C-BE32-E72D297353CC}">
              <c16:uniqueId val="{00000002-3FDA-4FD9-A2FC-AF5ABD0583A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DA-4FD9-A2FC-AF5ABD0583A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DA-4FD9-A2FC-AF5ABD0583A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175</c:v>
                </c:pt>
                <c:pt idx="3">
                  <c:v>105</c:v>
                </c:pt>
                <c:pt idx="6">
                  <c:v>35</c:v>
                </c:pt>
                <c:pt idx="9">
                  <c:v>0</c:v>
                </c:pt>
                <c:pt idx="12">
                  <c:v>0</c:v>
                </c:pt>
              </c:numCache>
            </c:numRef>
          </c:val>
          <c:extLst>
            <c:ext xmlns:c16="http://schemas.microsoft.com/office/drawing/2014/chart" uri="{C3380CC4-5D6E-409C-BE32-E72D297353CC}">
              <c16:uniqueId val="{00000005-3FDA-4FD9-A2FC-AF5ABD0583A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1675</c:v>
                </c:pt>
                <c:pt idx="3">
                  <c:v>1424</c:v>
                </c:pt>
                <c:pt idx="6">
                  <c:v>1189</c:v>
                </c:pt>
                <c:pt idx="9">
                  <c:v>1381</c:v>
                </c:pt>
                <c:pt idx="12">
                  <c:v>1279</c:v>
                </c:pt>
              </c:numCache>
            </c:numRef>
          </c:val>
          <c:extLst>
            <c:ext xmlns:c16="http://schemas.microsoft.com/office/drawing/2014/chart" uri="{C3380CC4-5D6E-409C-BE32-E72D297353CC}">
              <c16:uniqueId val="{00000006-3FDA-4FD9-A2FC-AF5ABD0583A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33</c:v>
                </c:pt>
                <c:pt idx="9">
                  <c:v>148</c:v>
                </c:pt>
                <c:pt idx="12">
                  <c:v>635</c:v>
                </c:pt>
              </c:numCache>
            </c:numRef>
          </c:val>
          <c:extLst>
            <c:ext xmlns:c16="http://schemas.microsoft.com/office/drawing/2014/chart" uri="{C3380CC4-5D6E-409C-BE32-E72D297353CC}">
              <c16:uniqueId val="{00000007-3FDA-4FD9-A2FC-AF5ABD0583A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15168</c:v>
                </c:pt>
                <c:pt idx="3">
                  <c:v>14036</c:v>
                </c:pt>
                <c:pt idx="6">
                  <c:v>13547</c:v>
                </c:pt>
                <c:pt idx="9">
                  <c:v>13113</c:v>
                </c:pt>
                <c:pt idx="12">
                  <c:v>12338</c:v>
                </c:pt>
              </c:numCache>
            </c:numRef>
          </c:val>
          <c:extLst>
            <c:ext xmlns:c16="http://schemas.microsoft.com/office/drawing/2014/chart" uri="{C3380CC4-5D6E-409C-BE32-E72D297353CC}">
              <c16:uniqueId val="{00000008-3FDA-4FD9-A2FC-AF5ABD0583A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DA-4FD9-A2FC-AF5ABD0583A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17829</c:v>
                </c:pt>
                <c:pt idx="3">
                  <c:v>17653</c:v>
                </c:pt>
                <c:pt idx="6">
                  <c:v>17470</c:v>
                </c:pt>
                <c:pt idx="9">
                  <c:v>18774</c:v>
                </c:pt>
                <c:pt idx="12">
                  <c:v>20045</c:v>
                </c:pt>
              </c:numCache>
            </c:numRef>
          </c:val>
          <c:extLst>
            <c:ext xmlns:c16="http://schemas.microsoft.com/office/drawing/2014/chart" uri="{C3380CC4-5D6E-409C-BE32-E72D297353CC}">
              <c16:uniqueId val="{0000000A-3FDA-4FD9-A2FC-AF5ABD0583A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2802</c:v>
                </c:pt>
                <c:pt idx="2">
                  <c:v>#N/A</c:v>
                </c:pt>
                <c:pt idx="3">
                  <c:v>#N/A</c:v>
                </c:pt>
                <c:pt idx="4">
                  <c:v>1902</c:v>
                </c:pt>
                <c:pt idx="5">
                  <c:v>#N/A</c:v>
                </c:pt>
                <c:pt idx="6">
                  <c:v>#N/A</c:v>
                </c:pt>
                <c:pt idx="7">
                  <c:v>1381</c:v>
                </c:pt>
                <c:pt idx="8">
                  <c:v>#N/A</c:v>
                </c:pt>
                <c:pt idx="9">
                  <c:v>#N/A</c:v>
                </c:pt>
                <c:pt idx="10">
                  <c:v>2698</c:v>
                </c:pt>
                <c:pt idx="11">
                  <c:v>#N/A</c:v>
                </c:pt>
                <c:pt idx="12">
                  <c:v>#N/A</c:v>
                </c:pt>
                <c:pt idx="13">
                  <c:v>4440</c:v>
                </c:pt>
                <c:pt idx="14">
                  <c:v>#N/A</c:v>
                </c:pt>
              </c:numCache>
            </c:numRef>
          </c:val>
          <c:smooth val="0"/>
          <c:extLst>
            <c:ext xmlns:c16="http://schemas.microsoft.com/office/drawing/2014/chart" uri="{C3380CC4-5D6E-409C-BE32-E72D297353CC}">
              <c16:uniqueId val="{0000000B-3FDA-4FD9-A2FC-AF5ABD0583A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3018</c:v>
                </c:pt>
                <c:pt idx="1">
                  <c:v>2989</c:v>
                </c:pt>
                <c:pt idx="2">
                  <c:v>2759</c:v>
                </c:pt>
              </c:numCache>
            </c:numRef>
          </c:val>
          <c:extLst>
            <c:ext xmlns:c16="http://schemas.microsoft.com/office/drawing/2014/chart" uri="{C3380CC4-5D6E-409C-BE32-E72D297353CC}">
              <c16:uniqueId val="{00000000-F8B7-4B92-9337-DB64EC0C5F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467</c:v>
                </c:pt>
                <c:pt idx="1">
                  <c:v>541</c:v>
                </c:pt>
                <c:pt idx="2">
                  <c:v>625</c:v>
                </c:pt>
              </c:numCache>
            </c:numRef>
          </c:val>
          <c:extLst>
            <c:ext xmlns:c16="http://schemas.microsoft.com/office/drawing/2014/chart" uri="{C3380CC4-5D6E-409C-BE32-E72D297353CC}">
              <c16:uniqueId val="{00000001-F8B7-4B92-9337-DB64EC0C5F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1367</c:v>
                </c:pt>
                <c:pt idx="1">
                  <c:v>1143</c:v>
                </c:pt>
                <c:pt idx="2">
                  <c:v>917</c:v>
                </c:pt>
              </c:numCache>
            </c:numRef>
          </c:val>
          <c:extLst>
            <c:ext xmlns:c16="http://schemas.microsoft.com/office/drawing/2014/chart" uri="{C3380CC4-5D6E-409C-BE32-E72D297353CC}">
              <c16:uniqueId val="{00000002-F8B7-4B92-9337-DB64EC0C5F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{50760E71-97EA-44A4-B0BF-D36BC2413737}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4ED-4A09-B63F-23123C0F0D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{9C89747E-2568-437C-AA96-6576C34B0CB5}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ED-4A09-B63F-23123C0F0D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{6949F94F-C65F-416D-8CAC-3BC3B256E44A}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ED-4A09-B63F-23123C0F0D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{769A784B-B7E5-49D7-9189-B6740DDDD10A}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ED-4A09-B63F-23123C0F0D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{C1926E2B-E0CB-488D-AE9A-7EF7458C41F9}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ED-4A09-B63F-23123C0F0D7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{5074D701-5F7A-4AE0-8FD6-90E65577B744}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4ED-4A09-B63F-23123C0F0D7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{56BA86CA-76DC-4519-89FD-5CA6238D7E0F}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4ED-4A09-B63F-23123C0F0D7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{55D0B534-1872-420D-92DB-9ED34C3ECE57}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4ED-4A09-B63F-23123C0F0D7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{187E16E7-9605-4122-B998-FA290BC121AC}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4ED-4A09-B63F-23123C0F0D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63.4</c:v>
                </c:pt>
                <c:pt idx="16">
                  <c:v>66.5</c:v>
                </c:pt>
                <c:pt idx="24">
                  <c:v>67.099999999999994</c:v>
                </c:pt>
                <c:pt idx="32">
                  <c:v>67.7</c:v>
                </c:pt>
              </c:numCache>
            </c:numRef>
          </c:xVal>
          <c:yVal>
            <c:numRef>
              <c:f>公会計指標分析・財政指標組合せ分析表!$BP$51:$DC$51</c:f>
              <c:numCache>
                <c:formatCode>#,##0.0;"▲ "#,##0.0</c:formatCode>
                <c:ptCount val="40"/>
                <c:pt idx="0">
                  <c:v>24.8</c:v>
                </c:pt>
                <c:pt idx="8">
                  <c:v>16.7</c:v>
                </c:pt>
                <c:pt idx="16">
                  <c:v>12</c:v>
                </c:pt>
                <c:pt idx="24">
                  <c:v>23.2</c:v>
                </c:pt>
                <c:pt idx="32">
                  <c:v>36.9</c:v>
                </c:pt>
              </c:numCache>
            </c:numRef>
          </c:yVal>
          <c:smooth val="0"/>
          <c:extLst>
            <c:ext xmlns:c16="http://schemas.microsoft.com/office/drawing/2014/chart" uri="{C3380CC4-5D6E-409C-BE32-E72D297353CC}">
              <c16:uniqueId val="{00000009-64ED-4A09-B63F-23123C0F0D7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{38A4E082-3AD4-419F-AE2D-EC1A731F4695}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4ED-4A09-B63F-23123C0F0D7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{92920153-FB50-45B4-B656-16D03338B497}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ED-4A09-B63F-23123C0F0D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{6F5C747A-58C4-4957-8E8F-5728B3ABC8FF}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ED-4A09-B63F-23123C0F0D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{51408DDD-A56A-4EF0-947E-262332109710}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ED-4A09-B63F-23123C0F0D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{344121F1-9D14-45B7-82B8-5A61516C2B73}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ED-4A09-B63F-23123C0F0D7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{980CDB72-17E3-4833-A735-651A6342D840}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4ED-4A09-B63F-23123C0F0D7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{524F136D-D9BA-4A88-B819-6E67895ABB86}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4ED-4A09-B63F-23123C0F0D71}"/>
                </c:ext>
              </c:extLst>
            </c:dLbl>
            <c:dLbl>
              <c:idx val="24"/>
              <c:layout>
                <c:manualLayout>
                  <c:x val="-4.339422959592726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{48F981B9-EC84-4288-ABE0-242AFE57F5C6}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4ED-4A09-B63F-23123C0F0D71}"/>
                </c:ext>
              </c:extLst>
            </c:dLbl>
            <c:dLbl>
              <c:idx val="32"/>
              <c:layout>
                <c:manualLayout>
                  <c:x val="-2.063727170454105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{6578F351-0B81-46FD-9F7A-87EEF7FBCEE4}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4ED-4A09-B63F-23123C0F0D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64ED-4A09-B63F-23123C0F0D7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{2E9D8A37-DF05-45B9-A380-171DF312A8E7}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67A-4A84-8DB5-B57D0A1FAC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{4252887D-937E-46E5-B7A6-B551D87FCFB8}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7A-4A84-8DB5-B57D0A1FAC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{BEA34D10-6285-4A5A-B208-B7D1E5EE27FE}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7A-4A84-8DB5-B57D0A1FAC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{C10FCBA9-A766-4945-8F30-34CD74AF0DDC}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7A-4A84-8DB5-B57D0A1FAC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{565DA39F-1F1C-475B-90D3-F162A30A56BD}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7A-4A84-8DB5-B57D0A1FAC5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{0FAF7B72-9596-4D1A-AAD3-AB1FB5A45BCE}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67A-4A84-8DB5-B57D0A1FAC5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{CA4BD7E2-3552-4F67-A07D-B7EFB5622ED5}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67A-4A84-8DB5-B57D0A1FAC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{3BACBD93-A015-4637-AD96-1BD64393495D}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67A-4A84-8DB5-B57D0A1FAC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{ECE3990A-C680-443E-8600-A6E7E77BE40E}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67A-4A84-8DB5-B57D0A1FAC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c:v>
                </c:pt>
                <c:pt idx="16">
                  <c:v>4.5</c:v>
                </c:pt>
                <c:pt idx="24">
                  <c:v>4.2</c:v>
                </c:pt>
                <c:pt idx="32">
                  <c:v>4.5</c:v>
                </c:pt>
              </c:numCache>
            </c:numRef>
          </c:xVal>
          <c:yVal>
            <c:numRef>
              <c:f>公会計指標分析・財政指標組合せ分析表!$BP$73:$DC$73</c:f>
              <c:numCache>
                <c:formatCode>#,##0.0;"▲ "#,##0.0</c:formatCode>
                <c:ptCount val="40"/>
                <c:pt idx="0">
                  <c:v>24.8</c:v>
                </c:pt>
                <c:pt idx="8">
                  <c:v>16.7</c:v>
                </c:pt>
                <c:pt idx="16">
                  <c:v>12</c:v>
                </c:pt>
                <c:pt idx="24">
                  <c:v>23.2</c:v>
                </c:pt>
                <c:pt idx="32">
                  <c:v>36.9</c:v>
                </c:pt>
              </c:numCache>
            </c:numRef>
          </c:yVal>
          <c:smooth val="0"/>
          <c:extLst>
            <c:ext xmlns:c16="http://schemas.microsoft.com/office/drawing/2014/chart" uri="{C3380CC4-5D6E-409C-BE32-E72D297353CC}">
              <c16:uniqueId val="{00000009-267A-4A84-8DB5-B57D0A1FAC5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{FF4E4107-5C19-4D17-9275-B18848DD85D5}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67A-4A84-8DB5-B57D0A1FAC5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{70697A17-108B-40C4-A896-4D044AFF1B64}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7A-4A84-8DB5-B57D0A1FAC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{2E9DE21B-9480-4A65-9F54-DFDB00FCD5FA}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7A-4A84-8DB5-B57D0A1FAC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{D4972BAB-C380-44E3-8942-752FAF193EFA}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7A-4A84-8DB5-B57D0A1FAC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{FBE81518-9A4D-4518-977B-9665E51033DE}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7A-4A84-8DB5-B57D0A1FAC5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{66027B0F-19B0-493B-8EEB-617DCB396D88}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67A-4A84-8DB5-B57D0A1FAC5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{5BDDA65F-A4E6-445F-8CEF-B8DECFCF52B7}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67A-4A84-8DB5-B57D0A1FAC5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{E2972CA8-6AF2-4A93-A965-FCC4577E9D61}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67A-4A84-8DB5-B57D0A1FAC5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{053D4EFE-313C-4AF8-BDC7-7C85DB3D96CB}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67A-4A84-8DB5-B57D0A1FAC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267A-4A84-8DB5-B57D0A1FAC58}"/>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地方債発行を抑制してきた結果、</a:t>
          </a:r>
          <a:r>
            <a:rPr kumimoji="1" lang="en-US" altLang="ja-JP" sz="1200">
              <a:solidFill>
                <a:schemeClr val="dk1"/>
              </a:solidFill>
              <a:effectLst/>
              <a:latin typeface="+mn-lt"/>
              <a:ea typeface="+mn-ea"/>
              <a:cs typeface="+mn-cs"/>
            </a:rPr>
            <a:t>R1</a:t>
          </a:r>
          <a:r>
            <a:rPr kumimoji="1" lang="ja-JP" altLang="en-US" sz="1200">
              <a:solidFill>
                <a:schemeClr val="dk1"/>
              </a:solidFill>
              <a:effectLst/>
              <a:latin typeface="+mn-lt"/>
              <a:ea typeface="+mn-ea"/>
              <a:cs typeface="+mn-cs"/>
            </a:rPr>
            <a:t>までは</a:t>
          </a:r>
          <a:r>
            <a:rPr kumimoji="1" lang="ja-JP" altLang="ja-JP" sz="1200">
              <a:solidFill>
                <a:schemeClr val="dk1"/>
              </a:solidFill>
              <a:effectLst/>
              <a:latin typeface="+mn-lt"/>
              <a:ea typeface="+mn-ea"/>
              <a:cs typeface="+mn-cs"/>
            </a:rPr>
            <a:t>「元利償還金」は低い水準にあ</a:t>
          </a:r>
          <a:r>
            <a:rPr kumimoji="1" lang="ja-JP" altLang="en-US" sz="1200">
              <a:solidFill>
                <a:schemeClr val="dk1"/>
              </a:solidFill>
              <a:effectLst/>
              <a:latin typeface="+mn-lt"/>
              <a:ea typeface="+mn-ea"/>
              <a:cs typeface="+mn-cs"/>
            </a:rPr>
            <a:t>ったが、</a:t>
          </a:r>
          <a:r>
            <a:rPr kumimoji="1" lang="en-US" altLang="ja-JP" sz="1200">
              <a:solidFill>
                <a:schemeClr val="dk1"/>
              </a:solidFill>
              <a:effectLst/>
              <a:latin typeface="+mn-lt"/>
              <a:ea typeface="+mn-ea"/>
              <a:cs typeface="+mn-cs"/>
            </a:rPr>
            <a:t>R2</a:t>
          </a:r>
          <a:r>
            <a:rPr kumimoji="1" lang="ja-JP" altLang="en-US" sz="1200">
              <a:solidFill>
                <a:schemeClr val="dk1"/>
              </a:solidFill>
              <a:effectLst/>
              <a:latin typeface="+mn-lt"/>
              <a:ea typeface="+mn-ea"/>
              <a:cs typeface="+mn-cs"/>
            </a:rPr>
            <a:t>は北部学校給食センター建設事業にかかる元金償還が開始されたことから、増加に転じた</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「公営企業債の元利償還金に対する繰入金」は、下水道事業の</a:t>
          </a:r>
          <a:r>
            <a:rPr kumimoji="1" lang="ja-JP" altLang="en-US" sz="1200">
              <a:solidFill>
                <a:schemeClr val="dk1"/>
              </a:solidFill>
              <a:effectLst/>
              <a:latin typeface="+mn-lt"/>
              <a:ea typeface="+mn-ea"/>
              <a:cs typeface="+mn-cs"/>
            </a:rPr>
            <a:t>法適化により減少した</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「算入公債費等」については横ばいであるが、臨時財政対策債償還費の増等により増加が見込まれる。</a:t>
          </a:r>
          <a:endParaRPr lang="ja-JP" altLang="ja-JP" sz="16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「一般会計等に係る地方債の現在高」は、新庁舎建設事業に係る地方債発行を主な要因として、対前年比で</a:t>
          </a:r>
          <a:r>
            <a:rPr kumimoji="1" lang="en-US" altLang="ja-JP" sz="1200">
              <a:solidFill>
                <a:schemeClr val="dk1"/>
              </a:solidFill>
              <a:effectLst/>
              <a:latin typeface="+mn-lt"/>
              <a:ea typeface="+mn-ea"/>
              <a:cs typeface="+mn-cs"/>
            </a:rPr>
            <a:t>12.7</a:t>
          </a:r>
          <a:r>
            <a:rPr kumimoji="1" lang="ja-JP" altLang="ja-JP" sz="1200">
              <a:solidFill>
                <a:schemeClr val="dk1"/>
              </a:solidFill>
              <a:effectLst/>
              <a:latin typeface="+mn-lt"/>
              <a:ea typeface="+mn-ea"/>
              <a:cs typeface="+mn-cs"/>
            </a:rPr>
            <a:t>億円の増となった。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「公営企業債等繰入見込額」は、その大部分を占める下水道事業債の償還に充てるための繰入金が、下水道事業債の発行額を大きく上回っている状況が続いているため、減少傾向にある。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「充当可能基金」については、財政調整基金等の減少により、平成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年度以降減少し続けている。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将来負担比率は地方債残高の増を主な要因として増加した。今後は、令和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年度まで継続される新庁舎建設や、次期ごみ処理施設の建設等により増加することが見込まれる。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岐阜県羽島市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（増減理由）</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・決算剰余金等により財政調整基金に</a:t>
          </a:r>
          <a:r>
            <a:rPr kumimoji="1" lang="en-US" altLang="ja-JP" sz="1300">
              <a:solidFill>
                <a:sysClr val="windowText" lastClr="000000"/>
              </a:solidFill>
              <a:effectLst/>
              <a:latin typeface="+mn-lt"/>
              <a:ea typeface="+mn-ea"/>
              <a:cs typeface="+mn-cs"/>
            </a:rPr>
            <a:t>430</a:t>
          </a:r>
          <a:r>
            <a:rPr kumimoji="1" lang="ja-JP" altLang="ja-JP" sz="1300">
              <a:solidFill>
                <a:sysClr val="windowText" lastClr="000000"/>
              </a:solidFill>
              <a:effectLst/>
              <a:latin typeface="+mn-lt"/>
              <a:ea typeface="+mn-ea"/>
              <a:cs typeface="+mn-cs"/>
            </a:rPr>
            <a:t>百万円、減債基金に</a:t>
          </a:r>
          <a:r>
            <a:rPr kumimoji="1" lang="en-US" altLang="ja-JP" sz="1300">
              <a:solidFill>
                <a:sysClr val="windowText" lastClr="000000"/>
              </a:solidFill>
              <a:effectLst/>
              <a:latin typeface="+mn-lt"/>
              <a:ea typeface="+mn-ea"/>
              <a:cs typeface="+mn-cs"/>
            </a:rPr>
            <a:t>84</a:t>
          </a:r>
          <a:r>
            <a:rPr kumimoji="1" lang="ja-JP" altLang="ja-JP" sz="1300">
              <a:solidFill>
                <a:sysClr val="windowText" lastClr="000000"/>
              </a:solidFill>
              <a:effectLst/>
              <a:latin typeface="+mn-lt"/>
              <a:ea typeface="+mn-ea"/>
              <a:cs typeface="+mn-cs"/>
            </a:rPr>
            <a:t>百万円を積み立てた一方、当初予算及び補正後歳入歳出予算の財政需要に対応するため、財政調整基金を</a:t>
          </a:r>
          <a:r>
            <a:rPr kumimoji="1" lang="en-US" altLang="ja-JP" sz="1300">
              <a:solidFill>
                <a:sysClr val="windowText" lastClr="000000"/>
              </a:solidFill>
              <a:effectLst/>
              <a:latin typeface="+mn-lt"/>
              <a:ea typeface="+mn-ea"/>
              <a:cs typeface="+mn-cs"/>
            </a:rPr>
            <a:t>660</a:t>
          </a:r>
          <a:r>
            <a:rPr kumimoji="1" lang="ja-JP" altLang="ja-JP" sz="1300">
              <a:solidFill>
                <a:sysClr val="windowText" lastClr="000000"/>
              </a:solidFill>
              <a:effectLst/>
              <a:latin typeface="+mn-lt"/>
              <a:ea typeface="+mn-ea"/>
              <a:cs typeface="+mn-cs"/>
            </a:rPr>
            <a:t>百万円、新庁舎建設のため、庁舎建設基金を</a:t>
          </a:r>
          <a:r>
            <a:rPr kumimoji="1" lang="en-US" altLang="ja-JP" sz="1300">
              <a:solidFill>
                <a:sysClr val="windowText" lastClr="000000"/>
              </a:solidFill>
              <a:effectLst/>
              <a:latin typeface="+mn-lt"/>
              <a:ea typeface="+mn-ea"/>
              <a:cs typeface="+mn-cs"/>
            </a:rPr>
            <a:t>132</a:t>
          </a:r>
          <a:r>
            <a:rPr kumimoji="1" lang="ja-JP" altLang="ja-JP" sz="1300">
              <a:solidFill>
                <a:sysClr val="windowText" lastClr="000000"/>
              </a:solidFill>
              <a:effectLst/>
              <a:latin typeface="+mn-lt"/>
              <a:ea typeface="+mn-ea"/>
              <a:cs typeface="+mn-cs"/>
            </a:rPr>
            <a:t>百万円取り崩したこと等により、基金全体としては</a:t>
          </a:r>
          <a:r>
            <a:rPr kumimoji="1" lang="en-US" altLang="ja-JP" sz="1300">
              <a:solidFill>
                <a:sysClr val="windowText" lastClr="000000"/>
              </a:solidFill>
              <a:effectLst/>
              <a:latin typeface="+mn-lt"/>
              <a:ea typeface="+mn-ea"/>
              <a:cs typeface="+mn-cs"/>
            </a:rPr>
            <a:t>372</a:t>
          </a:r>
          <a:r>
            <a:rPr kumimoji="1" lang="ja-JP" altLang="ja-JP" sz="1300">
              <a:solidFill>
                <a:sysClr val="windowText" lastClr="000000"/>
              </a:solidFill>
              <a:effectLst/>
              <a:latin typeface="+mn-lt"/>
              <a:ea typeface="+mn-ea"/>
              <a:cs typeface="+mn-cs"/>
            </a:rPr>
            <a:t>百万円の減となった。</a:t>
          </a:r>
          <a:endParaRPr lang="ja-JP" altLang="ja-JP" sz="1300">
            <a:solidFill>
              <a:sysClr val="windowText" lastClr="000000"/>
            </a:solidFill>
            <a:effectLst/>
          </a:endParaRPr>
        </a:p>
        <a:p>
          <a:endParaRPr kumimoji="1" lang="en-US" altLang="ja-JP" sz="130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（今後の方針）</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・今後について</a:t>
          </a:r>
          <a:r>
            <a:rPr kumimoji="1" lang="ja-JP" altLang="en-US" sz="1300">
              <a:solidFill>
                <a:sysClr val="windowText" lastClr="000000"/>
              </a:solidFill>
              <a:effectLst/>
              <a:latin typeface="+mn-lt"/>
              <a:ea typeface="+mn-ea"/>
              <a:cs typeface="+mn-cs"/>
            </a:rPr>
            <a:t>は</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ごみ処理建設費増大</a:t>
          </a:r>
          <a:r>
            <a:rPr kumimoji="1" lang="ja-JP" altLang="ja-JP" sz="1300">
              <a:solidFill>
                <a:schemeClr val="dk1"/>
              </a:solidFill>
              <a:effectLst/>
              <a:latin typeface="+mn-lt"/>
              <a:ea typeface="+mn-ea"/>
              <a:cs typeface="+mn-cs"/>
            </a:rPr>
            <a:t>をはじめとする</a:t>
          </a:r>
          <a:r>
            <a:rPr kumimoji="1" lang="ja-JP" altLang="en-US" sz="1300">
              <a:solidFill>
                <a:schemeClr val="dk1"/>
              </a:solidFill>
              <a:effectLst/>
              <a:latin typeface="+mn-lt"/>
              <a:ea typeface="+mn-ea"/>
              <a:cs typeface="+mn-cs"/>
            </a:rPr>
            <a:t>将来の</a:t>
          </a:r>
          <a:r>
            <a:rPr kumimoji="1" lang="ja-JP" altLang="ja-JP" sz="1300">
              <a:solidFill>
                <a:schemeClr val="dk1"/>
              </a:solidFill>
              <a:effectLst/>
              <a:latin typeface="+mn-lt"/>
              <a:ea typeface="+mn-ea"/>
              <a:cs typeface="+mn-cs"/>
            </a:rPr>
            <a:t>財政需要に対応するため、</a:t>
          </a:r>
          <a:r>
            <a:rPr kumimoji="1" lang="ja-JP" altLang="en-US" sz="1300">
              <a:solidFill>
                <a:sysClr val="windowText" lastClr="000000"/>
              </a:solidFill>
              <a:effectLst/>
              <a:latin typeface="+mn-lt"/>
              <a:ea typeface="+mn-ea"/>
              <a:cs typeface="+mn-cs"/>
            </a:rPr>
            <a:t>公共施設等整備基金を積み増すが、財政調整基金は</a:t>
          </a:r>
          <a:r>
            <a:rPr kumimoji="1" lang="ja-JP" altLang="ja-JP" sz="1300">
              <a:solidFill>
                <a:sysClr val="windowText" lastClr="000000"/>
              </a:solidFill>
              <a:effectLst/>
              <a:latin typeface="+mn-lt"/>
              <a:ea typeface="+mn-ea"/>
              <a:cs typeface="+mn-cs"/>
            </a:rPr>
            <a:t>減少傾向が続く見込み。</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・羽島市公共施設等整備基金：市の公共施設等の整備事業</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・羽島市庁舎建設基金：庁舎の建設事業</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・羽島市生涯学習振興基金：生涯学習事業</a:t>
          </a:r>
          <a:endParaRPr lang="ja-JP" altLang="ja-JP" sz="1300">
            <a:effectLst/>
          </a:endParaRPr>
        </a:p>
        <a:p>
          <a:r>
            <a:rPr kumimoji="1" lang="ja-JP" altLang="ja-JP" sz="1300">
              <a:solidFill>
                <a:schemeClr val="dk1"/>
              </a:solidFill>
              <a:effectLst/>
              <a:latin typeface="+mn-lt"/>
              <a:ea typeface="+mn-ea"/>
              <a:cs typeface="+mn-cs"/>
            </a:rPr>
            <a:t>・羽島市体育施設建設整備基金：体育施設建設事業</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・羽島市</a:t>
          </a:r>
          <a:r>
            <a:rPr kumimoji="1" lang="ja-JP" altLang="en-US" sz="1300">
              <a:solidFill>
                <a:schemeClr val="dk1"/>
              </a:solidFill>
              <a:effectLst/>
              <a:latin typeface="+mn-lt"/>
              <a:ea typeface="+mn-ea"/>
              <a:cs typeface="+mn-cs"/>
            </a:rPr>
            <a:t>活性化推進事業</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市の活性化推進のための事業</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・羽島市公共施設等整備基金：ごみ処理建設費増大をはじめとする将来の財政需要に対応するため、</a:t>
          </a:r>
          <a:r>
            <a:rPr kumimoji="1" lang="en-US" altLang="ja-JP" sz="1300">
              <a:solidFill>
                <a:schemeClr val="dk1"/>
              </a:solidFill>
              <a:effectLst/>
              <a:latin typeface="+mn-lt"/>
              <a:ea typeface="+mn-ea"/>
              <a:cs typeface="+mn-cs"/>
            </a:rPr>
            <a:t>50</a:t>
          </a:r>
          <a:r>
            <a:rPr kumimoji="1" lang="ja-JP" altLang="en-US" sz="1300">
              <a:solidFill>
                <a:schemeClr val="dk1"/>
              </a:solidFill>
              <a:effectLst/>
              <a:latin typeface="+mn-lt"/>
              <a:ea typeface="+mn-ea"/>
              <a:cs typeface="+mn-cs"/>
            </a:rPr>
            <a:t>百万</a:t>
          </a:r>
          <a:r>
            <a:rPr kumimoji="1" lang="ja-JP" altLang="ja-JP" sz="1300">
              <a:solidFill>
                <a:schemeClr val="dk1"/>
              </a:solidFill>
              <a:effectLst/>
              <a:latin typeface="+mn-lt"/>
              <a:ea typeface="+mn-ea"/>
              <a:cs typeface="+mn-cs"/>
            </a:rPr>
            <a:t>円増加。</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・羽島市庁舎建設基金：新庁舎建設のため、</a:t>
          </a:r>
          <a:r>
            <a:rPr kumimoji="1" lang="en-US" altLang="ja-JP" sz="1300">
              <a:solidFill>
                <a:schemeClr val="dk1"/>
              </a:solidFill>
              <a:effectLst/>
              <a:latin typeface="+mn-lt"/>
              <a:ea typeface="+mn-ea"/>
              <a:cs typeface="+mn-cs"/>
            </a:rPr>
            <a:t>132</a:t>
          </a:r>
          <a:r>
            <a:rPr kumimoji="1" lang="ja-JP" altLang="ja-JP" sz="1300">
              <a:solidFill>
                <a:schemeClr val="dk1"/>
              </a:solidFill>
              <a:effectLst/>
              <a:latin typeface="+mn-lt"/>
              <a:ea typeface="+mn-ea"/>
              <a:cs typeface="+mn-cs"/>
            </a:rPr>
            <a:t>百万円取り崩したことによる減少。</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・羽島市公共施設等整備基金：公共施設等の整備等に充当するため、</a:t>
          </a:r>
          <a:r>
            <a:rPr kumimoji="1" lang="en-US" altLang="ja-JP" sz="1300">
              <a:solidFill>
                <a:schemeClr val="dk1"/>
              </a:solidFill>
              <a:effectLst/>
              <a:latin typeface="+mn-lt"/>
              <a:ea typeface="+mn-ea"/>
              <a:cs typeface="+mn-cs"/>
            </a:rPr>
            <a:t>R4</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R6</a:t>
          </a:r>
          <a:r>
            <a:rPr kumimoji="1" lang="ja-JP" altLang="en-US" sz="1300">
              <a:solidFill>
                <a:schemeClr val="dk1"/>
              </a:solidFill>
              <a:effectLst/>
              <a:latin typeface="+mn-lt"/>
              <a:ea typeface="+mn-ea"/>
              <a:cs typeface="+mn-cs"/>
            </a:rPr>
            <a:t>年度まで毎年度</a:t>
          </a:r>
          <a:r>
            <a:rPr kumimoji="1" lang="en-US" altLang="ja-JP" sz="1300">
              <a:solidFill>
                <a:schemeClr val="dk1"/>
              </a:solidFill>
              <a:effectLst/>
              <a:latin typeface="+mn-lt"/>
              <a:ea typeface="+mn-ea"/>
              <a:cs typeface="+mn-cs"/>
            </a:rPr>
            <a:t>300</a:t>
          </a:r>
          <a:r>
            <a:rPr kumimoji="1" lang="ja-JP" altLang="ja-JP" sz="1300">
              <a:solidFill>
                <a:schemeClr val="dk1"/>
              </a:solidFill>
              <a:effectLst/>
              <a:latin typeface="+mn-lt"/>
              <a:ea typeface="+mn-ea"/>
              <a:cs typeface="+mn-cs"/>
            </a:rPr>
            <a:t>百万円を積み立てていく予定。</a:t>
          </a:r>
          <a:endParaRPr lang="ja-JP" altLang="ja-JP" sz="1300">
            <a:effectLst/>
          </a:endParaRPr>
        </a:p>
        <a:p>
          <a:r>
            <a:rPr kumimoji="1" lang="ja-JP" altLang="ja-JP" sz="1300">
              <a:solidFill>
                <a:schemeClr val="dk1"/>
              </a:solidFill>
              <a:effectLst/>
              <a:latin typeface="+mn-lt"/>
              <a:ea typeface="+mn-ea"/>
              <a:cs typeface="+mn-cs"/>
            </a:rPr>
            <a:t>・羽島市庁舎建設基金：</a:t>
          </a:r>
          <a:r>
            <a:rPr kumimoji="1" lang="ja-JP" altLang="en-US" sz="1300">
              <a:solidFill>
                <a:schemeClr val="dk1"/>
              </a:solidFill>
              <a:effectLst/>
              <a:latin typeface="+mn-lt"/>
              <a:ea typeface="+mn-ea"/>
              <a:cs typeface="+mn-cs"/>
            </a:rPr>
            <a:t>令和３年度に新庁舎の竣工のため、</a:t>
          </a:r>
          <a:r>
            <a:rPr kumimoji="1" lang="ja-JP" altLang="ja-JP" sz="1300">
              <a:solidFill>
                <a:schemeClr val="dk1"/>
              </a:solidFill>
              <a:effectLst/>
              <a:latin typeface="+mn-lt"/>
              <a:ea typeface="+mn-ea"/>
              <a:cs typeface="+mn-cs"/>
            </a:rPr>
            <a:t>本基金を廃止</a:t>
          </a:r>
          <a:r>
            <a:rPr kumimoji="1" lang="ja-JP" altLang="en-US" sz="1300">
              <a:solidFill>
                <a:schemeClr val="dk1"/>
              </a:solidFill>
              <a:effectLst/>
              <a:latin typeface="+mn-lt"/>
              <a:ea typeface="+mn-ea"/>
              <a:cs typeface="+mn-cs"/>
            </a:rPr>
            <a:t>予定</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・決算剰余金等を</a:t>
          </a:r>
          <a:r>
            <a:rPr kumimoji="1" lang="en-US" altLang="ja-JP" sz="1300">
              <a:solidFill>
                <a:schemeClr val="dk1"/>
              </a:solidFill>
              <a:effectLst/>
              <a:latin typeface="+mn-lt"/>
              <a:ea typeface="+mn-ea"/>
              <a:cs typeface="+mn-cs"/>
            </a:rPr>
            <a:t>430</a:t>
          </a:r>
          <a:r>
            <a:rPr kumimoji="1" lang="ja-JP" altLang="ja-JP" sz="1300">
              <a:solidFill>
                <a:schemeClr val="dk1"/>
              </a:solidFill>
              <a:effectLst/>
              <a:latin typeface="+mn-lt"/>
              <a:ea typeface="+mn-ea"/>
              <a:cs typeface="+mn-cs"/>
            </a:rPr>
            <a:t>百万円積み立てた一方、当初予算及び補正後歳入歳出予算の財政需要に対応するため、財政調整基金を</a:t>
          </a:r>
          <a:r>
            <a:rPr kumimoji="1" lang="en-US" altLang="ja-JP" sz="1300">
              <a:solidFill>
                <a:schemeClr val="dk1"/>
              </a:solidFill>
              <a:effectLst/>
              <a:latin typeface="+mn-lt"/>
              <a:ea typeface="+mn-ea"/>
              <a:cs typeface="+mn-cs"/>
            </a:rPr>
            <a:t>660</a:t>
          </a:r>
          <a:r>
            <a:rPr kumimoji="1" lang="ja-JP" altLang="ja-JP" sz="1300">
              <a:solidFill>
                <a:schemeClr val="dk1"/>
              </a:solidFill>
              <a:effectLst/>
              <a:latin typeface="+mn-lt"/>
              <a:ea typeface="+mn-ea"/>
              <a:cs typeface="+mn-cs"/>
            </a:rPr>
            <a:t>百万円取り崩したため、</a:t>
          </a:r>
          <a:r>
            <a:rPr kumimoji="1" lang="en-US" altLang="ja-JP" sz="1300">
              <a:solidFill>
                <a:schemeClr val="dk1"/>
              </a:solidFill>
              <a:effectLst/>
              <a:latin typeface="+mn-lt"/>
              <a:ea typeface="+mn-ea"/>
              <a:cs typeface="+mn-cs"/>
            </a:rPr>
            <a:t>230</a:t>
          </a:r>
          <a:r>
            <a:rPr kumimoji="1" lang="ja-JP" altLang="ja-JP" sz="1300">
              <a:solidFill>
                <a:schemeClr val="dk1"/>
              </a:solidFill>
              <a:effectLst/>
              <a:latin typeface="+mn-lt"/>
              <a:ea typeface="+mn-ea"/>
              <a:cs typeface="+mn-cs"/>
            </a:rPr>
            <a:t>百万円減少。</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・財政調整基金の残高は、標準財政規模の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以上の維持に努めることとしている。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ごみ処理建設費増大をはじめとする将来の財政需要に対応するため、過去の実績からしても</a:t>
          </a:r>
          <a:r>
            <a:rPr kumimoji="1" lang="en-US" altLang="ja-JP" sz="1300">
              <a:solidFill>
                <a:schemeClr val="dk1"/>
              </a:solidFill>
              <a:effectLst/>
              <a:latin typeface="+mn-lt"/>
              <a:ea typeface="+mn-ea"/>
              <a:cs typeface="+mn-cs"/>
            </a:rPr>
            <a:t>400</a:t>
          </a:r>
          <a:r>
            <a:rPr kumimoji="1" lang="ja-JP" altLang="ja-JP" sz="1300">
              <a:solidFill>
                <a:schemeClr val="dk1"/>
              </a:solidFill>
              <a:effectLst/>
              <a:latin typeface="+mn-lt"/>
              <a:ea typeface="+mn-ea"/>
              <a:cs typeface="+mn-cs"/>
            </a:rPr>
            <a:t>百万円は積み立てていきたいが、すでに減少傾向であり、今後も減少傾向は続く見込み。</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将来の公債費増を見据えた</a:t>
          </a:r>
          <a:r>
            <a:rPr kumimoji="1" lang="ja-JP" altLang="ja-JP" sz="1300">
              <a:solidFill>
                <a:schemeClr val="dk1"/>
              </a:solidFill>
              <a:effectLst/>
              <a:latin typeface="+mn-lt"/>
              <a:ea typeface="+mn-ea"/>
              <a:cs typeface="+mn-cs"/>
            </a:rPr>
            <a:t>積み立てにより</a:t>
          </a:r>
          <a:r>
            <a:rPr kumimoji="1" lang="en-US" altLang="ja-JP" sz="1300">
              <a:solidFill>
                <a:schemeClr val="dk1"/>
              </a:solidFill>
              <a:effectLst/>
              <a:latin typeface="+mn-lt"/>
              <a:ea typeface="+mn-ea"/>
              <a:cs typeface="+mn-cs"/>
            </a:rPr>
            <a:t>84</a:t>
          </a:r>
          <a:r>
            <a:rPr kumimoji="1" lang="ja-JP" altLang="ja-JP" sz="1300">
              <a:solidFill>
                <a:schemeClr val="dk1"/>
              </a:solidFill>
              <a:effectLst/>
              <a:latin typeface="+mn-lt"/>
              <a:ea typeface="+mn-ea"/>
              <a:cs typeface="+mn-cs"/>
            </a:rPr>
            <a:t>百万円増加。</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0" lang="ja-JP" altLang="en-US" sz="1300">
              <a:solidFill>
                <a:schemeClr val="dk1"/>
              </a:solidFill>
              <a:effectLst/>
              <a:latin typeface="+mn-lt"/>
              <a:ea typeface="+mn-ea"/>
              <a:cs typeface="+mn-cs"/>
            </a:rPr>
            <a:t>中期的な</a:t>
          </a:r>
          <a:r>
            <a:rPr kumimoji="1" lang="ja-JP" altLang="en-US" sz="1300">
              <a:solidFill>
                <a:schemeClr val="dk1"/>
              </a:solidFill>
              <a:effectLst/>
              <a:latin typeface="+mn-lt"/>
              <a:ea typeface="+mn-ea"/>
              <a:cs typeface="+mn-cs"/>
            </a:rPr>
            <a:t>公債費のピークは</a:t>
          </a:r>
          <a:r>
            <a:rPr lang="ja-JP" altLang="ja-JP" sz="1300">
              <a:solidFill>
                <a:schemeClr val="dk1"/>
              </a:solidFill>
              <a:effectLst/>
              <a:latin typeface="+mn-lt"/>
              <a:ea typeface="+mn-ea"/>
              <a:cs typeface="+mn-cs"/>
            </a:rPr>
            <a:t>、令和</a:t>
          </a:r>
          <a:r>
            <a:rPr lang="en-US" altLang="ja-JP" sz="1300">
              <a:solidFill>
                <a:schemeClr val="dk1"/>
              </a:solidFill>
              <a:effectLst/>
              <a:latin typeface="+mn-lt"/>
              <a:ea typeface="+mn-ea"/>
              <a:cs typeface="+mn-cs"/>
            </a:rPr>
            <a:t>4</a:t>
          </a:r>
          <a:r>
            <a:rPr lang="ja-JP" altLang="ja-JP" sz="1300">
              <a:solidFill>
                <a:schemeClr val="dk1"/>
              </a:solidFill>
              <a:effectLst/>
              <a:latin typeface="+mn-lt"/>
              <a:ea typeface="+mn-ea"/>
              <a:cs typeface="+mn-cs"/>
            </a:rPr>
            <a:t>年度となる予定</a:t>
          </a:r>
          <a:r>
            <a:rPr lang="ja-JP" altLang="en-US" sz="1300">
              <a:solidFill>
                <a:schemeClr val="dk1"/>
              </a:solidFill>
              <a:effectLst/>
              <a:latin typeface="+mn-lt"/>
              <a:ea typeface="+mn-ea"/>
              <a:cs typeface="+mn-cs"/>
            </a:rPr>
            <a:t>で</a:t>
          </a:r>
          <a:r>
            <a:rPr lang="ja-JP" altLang="ja-JP" sz="1300">
              <a:solidFill>
                <a:schemeClr val="dk1"/>
              </a:solidFill>
              <a:effectLst/>
              <a:latin typeface="+mn-lt"/>
              <a:ea typeface="+mn-ea"/>
              <a:cs typeface="+mn-cs"/>
            </a:rPr>
            <a:t>あるが、</a:t>
          </a:r>
          <a:r>
            <a:rPr kumimoji="1" lang="ja-JP" altLang="ja-JP" sz="1300">
              <a:solidFill>
                <a:schemeClr val="dk1"/>
              </a:solidFill>
              <a:effectLst/>
              <a:latin typeface="+mn-lt"/>
              <a:ea typeface="+mn-ea"/>
              <a:cs typeface="+mn-cs"/>
            </a:rPr>
            <a:t>長期的には</a:t>
          </a:r>
          <a:r>
            <a:rPr lang="ja-JP" altLang="en-US" sz="1300">
              <a:solidFill>
                <a:schemeClr val="dk1"/>
              </a:solidFill>
              <a:effectLst/>
              <a:latin typeface="+mn-lt"/>
              <a:ea typeface="+mn-ea"/>
              <a:cs typeface="+mn-cs"/>
            </a:rPr>
            <a:t>公共施設</a:t>
          </a:r>
          <a:r>
            <a:rPr kumimoji="1" lang="ja-JP" altLang="en-US" sz="1300">
              <a:solidFill>
                <a:schemeClr val="dk1"/>
              </a:solidFill>
              <a:effectLst/>
              <a:latin typeface="+mn-lt"/>
              <a:ea typeface="+mn-ea"/>
              <a:cs typeface="+mn-cs"/>
            </a:rPr>
            <a:t>の老朽化対応等</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公債費が増加する可能性が高いことから、</a:t>
          </a:r>
          <a:r>
            <a:rPr kumimoji="1" lang="ja-JP" altLang="ja-JP" sz="1300">
              <a:solidFill>
                <a:schemeClr val="dk1"/>
              </a:solidFill>
              <a:effectLst/>
              <a:latin typeface="+mn-lt"/>
              <a:ea typeface="+mn-ea"/>
              <a:cs typeface="+mn-cs"/>
            </a:rPr>
            <a:t>継続して積み立てていく予定。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67,595
66,178
53.66
31,519,074
30,781,507
616,300
13,784,755
20,045,019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・有形固定資産減価償却率は前年度に比べて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ポイント上昇し、類似団体と比較して高い水準にある。主な要因は、学校施設をはじめとして、築後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年以上経過している施設が全体の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％以上</a:t>
          </a:r>
          <a:r>
            <a:rPr kumimoji="1" lang="ja-JP" altLang="en-US" sz="1100">
              <a:latin typeface="ＭＳ Ｐゴシック" panose="020B0600070205080204" pitchFamily="50" charset="-128"/>
              <a:ea typeface="ＭＳ Ｐゴシック" panose="020B0600070205080204" pitchFamily="50" charset="-128"/>
            </a:rPr>
            <a:t>を占めていることにより、減価償却率が高いことが挙げられる。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847</xdr:rowOff>
    </xdr:from>
    <xdr:to>
      <xdr:col>23</xdr:col>
      <xdr:colOff>136525</xdr:colOff>
      <xdr:row>32</xdr:row>
      <xdr:rowOff>102447</xdr:rowOff>
    </xdr:to>
    <xdr:sp macro="" textlink="">
      <xdr:nvSpPr>
        <xdr:cNvPr id="81" name="楕円 80"/>
        <xdr:cNvSpPr/>
      </xdr:nvSpPr>
      <xdr:spPr>
        <a:xfrm>
          <a:off x="4711700" y="54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150724</xdr:rowOff>
    </xdr:from>
    <xdr:ext cx="405111" cy="259045"/>
    <xdr:sp macro="" textlink="">
      <xdr:nvSpPr>
        <xdr:cNvPr id="82" name="有形固定資産減価償却率該当値テキスト"/>
        <xdr:cNvSpPr txBox="1"/>
      </xdr:nvSpPr>
      <xdr:spPr>
        <a:xfrm>
          <a:off x="4813300" y="5465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150707</xdr:rowOff>
    </xdr:from>
    <xdr:to>
      <xdr:col>19</xdr:col>
      <xdr:colOff>187325</xdr:colOff>
      <xdr:row>32</xdr:row>
      <xdr:rowOff>80857</xdr:rowOff>
    </xdr:to>
    <xdr:sp macro="" textlink="">
      <xdr:nvSpPr>
        <xdr:cNvPr id="83" name="楕円 82"/>
        <xdr:cNvSpPr/>
      </xdr:nvSpPr>
      <xdr:spPr>
        <a:xfrm>
          <a:off x="4000500" y="546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51647</xdr:rowOff>
    </xdr:to>
    <xdr:cxnSp macro="">
      <xdr:nvCxnSpPr>
        <xdr:cNvPr id="84" name="直線コネクタ 83"/>
        <xdr:cNvCxnSpPr/>
      </xdr:nvCxnSpPr>
      <xdr:spPr>
        <a:xfrm>
          <a:off x="4051300" y="551645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129117</xdr:rowOff>
    </xdr:from>
    <xdr:to>
      <xdr:col>15</xdr:col>
      <xdr:colOff>187325</xdr:colOff>
      <xdr:row>32</xdr:row>
      <xdr:rowOff>59267</xdr:rowOff>
    </xdr:to>
    <xdr:sp macro="" textlink="">
      <xdr:nvSpPr>
        <xdr:cNvPr id="85" name="楕円 84"/>
        <xdr:cNvSpPr/>
      </xdr:nvSpPr>
      <xdr:spPr>
        <a:xfrm>
          <a:off x="3238500" y="54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8467</xdr:rowOff>
    </xdr:from>
    <xdr:to>
      <xdr:col>19</xdr:col>
      <xdr:colOff>136525</xdr:colOff>
      <xdr:row>32</xdr:row>
      <xdr:rowOff>30057</xdr:rowOff>
    </xdr:to>
    <xdr:cxnSp macro="">
      <xdr:nvCxnSpPr>
        <xdr:cNvPr id="86" name="直線コネクタ 85"/>
        <xdr:cNvCxnSpPr/>
      </xdr:nvCxnSpPr>
      <xdr:spPr>
        <a:xfrm>
          <a:off x="3289300" y="549486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17568</xdr:rowOff>
    </xdr:from>
    <xdr:to>
      <xdr:col>11</xdr:col>
      <xdr:colOff>187325</xdr:colOff>
      <xdr:row>31</xdr:row>
      <xdr:rowOff>119168</xdr:rowOff>
    </xdr:to>
    <xdr:sp macro="" textlink="">
      <xdr:nvSpPr>
        <xdr:cNvPr id="87" name="楕円 86"/>
        <xdr:cNvSpPr/>
      </xdr:nvSpPr>
      <xdr:spPr>
        <a:xfrm>
          <a:off x="2476500" y="53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32</xdr:row>
      <xdr:rowOff>8467</xdr:rowOff>
    </xdr:to>
    <xdr:cxnSp macro="">
      <xdr:nvCxnSpPr>
        <xdr:cNvPr id="88" name="直線コネクタ 87"/>
        <xdr:cNvCxnSpPr/>
      </xdr:nvCxnSpPr>
      <xdr:spPr>
        <a:xfrm>
          <a:off x="2527300" y="5383318"/>
          <a:ext cx="762000" cy="1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138642</xdr:rowOff>
    </xdr:from>
    <xdr:to>
      <xdr:col>7</xdr:col>
      <xdr:colOff>187325</xdr:colOff>
      <xdr:row>31</xdr:row>
      <xdr:rowOff>68792</xdr:rowOff>
    </xdr:to>
    <xdr:sp macro="" textlink="">
      <xdr:nvSpPr>
        <xdr:cNvPr id="89" name="楕円 88"/>
        <xdr:cNvSpPr/>
      </xdr:nvSpPr>
      <xdr:spPr>
        <a:xfrm>
          <a:off x="1714500" y="52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17992</xdr:rowOff>
    </xdr:from>
    <xdr:to>
      <xdr:col>11</xdr:col>
      <xdr:colOff>136525</xdr:colOff>
      <xdr:row>31</xdr:row>
      <xdr:rowOff>68368</xdr:rowOff>
    </xdr:to>
    <xdr:cxnSp macro="">
      <xdr:nvCxnSpPr>
        <xdr:cNvPr id="90" name="直線コネクタ 89"/>
        <xdr:cNvCxnSpPr/>
      </xdr:nvCxnSpPr>
      <xdr:spPr>
        <a:xfrm>
          <a:off x="1765300" y="533294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71984</xdr:rowOff>
    </xdr:from>
    <xdr:ext cx="405111" cy="259045"/>
    <xdr:sp macro="" textlink="">
      <xdr:nvSpPr>
        <xdr:cNvPr id="95" name="n_1mainValue有形固定資産減価償却率"/>
        <xdr:cNvSpPr txBox="1"/>
      </xdr:nvSpPr>
      <xdr:spPr>
        <a:xfrm>
          <a:off x="3836044" y="55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50394</xdr:rowOff>
    </xdr:from>
    <xdr:ext cx="405111" cy="259045"/>
    <xdr:sp macro="" textlink="">
      <xdr:nvSpPr>
        <xdr:cNvPr id="96" name="n_2mainValue有形固定資産減価償却率"/>
        <xdr:cNvSpPr txBox="1"/>
      </xdr:nvSpPr>
      <xdr:spPr>
        <a:xfrm>
          <a:off x="3086744" y="553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110295</xdr:rowOff>
    </xdr:from>
    <xdr:ext cx="405111" cy="259045"/>
    <xdr:sp macro="" textlink="">
      <xdr:nvSpPr>
        <xdr:cNvPr id="97" name="n_3mainValue有形固定資産減価償却率"/>
        <xdr:cNvSpPr txBox="1"/>
      </xdr:nvSpPr>
      <xdr:spPr>
        <a:xfrm>
          <a:off x="2324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59919</xdr:rowOff>
    </xdr:from>
    <xdr:ext cx="405111" cy="259045"/>
    <xdr:sp macro="" textlink="">
      <xdr:nvSpPr>
        <xdr:cNvPr id="98" name="n_4mainValue有形固定資産減価償却率"/>
        <xdr:cNvSpPr txBox="1"/>
      </xdr:nvSpPr>
      <xdr:spPr>
        <a:xfrm>
          <a:off x="1562744" y="53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・債務償還比率は、前年度と比較</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a:t>
          </a:r>
          <a:r>
            <a:rPr kumimoji="1" lang="ja-JP" altLang="en-US" sz="1100">
              <a:latin typeface="ＭＳ Ｐゴシック" panose="020B0600070205080204" pitchFamily="50" charset="-128"/>
              <a:ea typeface="ＭＳ Ｐゴシック" panose="020B0600070205080204" pitchFamily="50" charset="-128"/>
            </a:rPr>
            <a:t>し、前年度同様に類似団体内平均値を上回っている。主な要因は、新庁舎建設事業にかかる地方債の現在高の増加による将来負担額の増加が挙げられる。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103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53552</xdr:rowOff>
    </xdr:from>
    <xdr:to>
      <xdr:col>76</xdr:col>
      <xdr:colOff>73025</xdr:colOff>
      <xdr:row>31</xdr:row>
      <xdr:rowOff>155152</xdr:rowOff>
    </xdr:to>
    <xdr:sp macro="" textlink="">
      <xdr:nvSpPr>
        <xdr:cNvPr id="143" name="楕円 142"/>
        <xdr:cNvSpPr/>
      </xdr:nvSpPr>
      <xdr:spPr>
        <a:xfrm>
          <a:off x="14744700" y="5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31979</xdr:rowOff>
    </xdr:from>
    <xdr:ext cx="469744" cy="259045"/>
    <xdr:sp macro="" textlink="">
      <xdr:nvSpPr>
        <xdr:cNvPr id="144" name="債務償還比率該当値テキスト"/>
        <xdr:cNvSpPr txBox="1"/>
      </xdr:nvSpPr>
      <xdr:spPr>
        <a:xfrm>
          <a:off x="14846300" y="5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7133</xdr:rowOff>
    </xdr:from>
    <xdr:to>
      <xdr:col>72</xdr:col>
      <xdr:colOff>123825</xdr:colOff>
      <xdr:row>31</xdr:row>
      <xdr:rowOff>108733</xdr:rowOff>
    </xdr:to>
    <xdr:sp macro="" textlink="">
      <xdr:nvSpPr>
        <xdr:cNvPr id="145" name="楕円 144"/>
        <xdr:cNvSpPr/>
      </xdr:nvSpPr>
      <xdr:spPr>
        <a:xfrm>
          <a:off x="14033500" y="53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57933</xdr:rowOff>
    </xdr:from>
    <xdr:to>
      <xdr:col>76</xdr:col>
      <xdr:colOff>22225</xdr:colOff>
      <xdr:row>31</xdr:row>
      <xdr:rowOff>104352</xdr:rowOff>
    </xdr:to>
    <xdr:cxnSp macro="">
      <xdr:nvCxnSpPr>
        <xdr:cNvPr id="146" name="直線コネクタ 145"/>
        <xdr:cNvCxnSpPr/>
      </xdr:nvCxnSpPr>
      <xdr:spPr>
        <a:xfrm>
          <a:off x="14084300" y="5372883"/>
          <a:ext cx="711200" cy="4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5814</xdr:rowOff>
    </xdr:from>
    <xdr:to>
      <xdr:col>68</xdr:col>
      <xdr:colOff>123825</xdr:colOff>
      <xdr:row>31</xdr:row>
      <xdr:rowOff>107414</xdr:rowOff>
    </xdr:to>
    <xdr:sp macro="" textlink="">
      <xdr:nvSpPr>
        <xdr:cNvPr id="147" name="楕円 146"/>
        <xdr:cNvSpPr/>
      </xdr:nvSpPr>
      <xdr:spPr>
        <a:xfrm>
          <a:off x="13271500" y="53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56614</xdr:rowOff>
    </xdr:from>
    <xdr:to>
      <xdr:col>72</xdr:col>
      <xdr:colOff>73025</xdr:colOff>
      <xdr:row>31</xdr:row>
      <xdr:rowOff>57933</xdr:rowOff>
    </xdr:to>
    <xdr:cxnSp macro="">
      <xdr:nvCxnSpPr>
        <xdr:cNvPr id="148" name="直線コネクタ 147"/>
        <xdr:cNvCxnSpPr/>
      </xdr:nvCxnSpPr>
      <xdr:spPr>
        <a:xfrm>
          <a:off x="13322300" y="5371564"/>
          <a:ext cx="7620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22486</xdr:rowOff>
    </xdr:from>
    <xdr:to>
      <xdr:col>64</xdr:col>
      <xdr:colOff>123825</xdr:colOff>
      <xdr:row>31</xdr:row>
      <xdr:rowOff>124086</xdr:rowOff>
    </xdr:to>
    <xdr:sp macro="" textlink="">
      <xdr:nvSpPr>
        <xdr:cNvPr id="149" name="楕円 148"/>
        <xdr:cNvSpPr/>
      </xdr:nvSpPr>
      <xdr:spPr>
        <a:xfrm>
          <a:off x="12509500" y="53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56614</xdr:rowOff>
    </xdr:from>
    <xdr:to>
      <xdr:col>68</xdr:col>
      <xdr:colOff>73025</xdr:colOff>
      <xdr:row>31</xdr:row>
      <xdr:rowOff>73286</xdr:rowOff>
    </xdr:to>
    <xdr:cxnSp macro="">
      <xdr:nvCxnSpPr>
        <xdr:cNvPr id="150" name="直線コネクタ 149"/>
        <xdr:cNvCxnSpPr/>
      </xdr:nvCxnSpPr>
      <xdr:spPr>
        <a:xfrm flipV="1">
          <a:off x="12560300" y="5371564"/>
          <a:ext cx="762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26204</xdr:rowOff>
    </xdr:from>
    <xdr:to>
      <xdr:col>60</xdr:col>
      <xdr:colOff>123825</xdr:colOff>
      <xdr:row>31</xdr:row>
      <xdr:rowOff>127804</xdr:rowOff>
    </xdr:to>
    <xdr:sp macro="" textlink="">
      <xdr:nvSpPr>
        <xdr:cNvPr id="151" name="楕円 150"/>
        <xdr:cNvSpPr/>
      </xdr:nvSpPr>
      <xdr:spPr>
        <a:xfrm>
          <a:off x="11747500" y="53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73286</xdr:rowOff>
    </xdr:from>
    <xdr:to>
      <xdr:col>64</xdr:col>
      <xdr:colOff>73025</xdr:colOff>
      <xdr:row>31</xdr:row>
      <xdr:rowOff>77004</xdr:rowOff>
    </xdr:to>
    <xdr:cxnSp macro="">
      <xdr:nvCxnSpPr>
        <xdr:cNvPr id="152" name="直線コネクタ 151"/>
        <xdr:cNvCxnSpPr/>
      </xdr:nvCxnSpPr>
      <xdr:spPr>
        <a:xfrm flipV="1">
          <a:off x="11798300" y="5388236"/>
          <a:ext cx="762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0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0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03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04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99860</xdr:rowOff>
    </xdr:from>
    <xdr:ext cx="469744" cy="259045"/>
    <xdr:sp macro="" textlink="">
      <xdr:nvSpPr>
        <xdr:cNvPr id="157" name="n_1mainValue債務償還比率"/>
        <xdr:cNvSpPr txBox="1"/>
      </xdr:nvSpPr>
      <xdr:spPr>
        <a:xfrm>
          <a:off x="13836727" y="541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98541</xdr:rowOff>
    </xdr:from>
    <xdr:ext cx="469744" cy="259045"/>
    <xdr:sp macro="" textlink="">
      <xdr:nvSpPr>
        <xdr:cNvPr id="158" name="n_2mainValue債務償還比率"/>
        <xdr:cNvSpPr txBox="1"/>
      </xdr:nvSpPr>
      <xdr:spPr>
        <a:xfrm>
          <a:off x="13087427" y="54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115213</xdr:rowOff>
    </xdr:from>
    <xdr:ext cx="469744" cy="259045"/>
    <xdr:sp macro="" textlink="">
      <xdr:nvSpPr>
        <xdr:cNvPr id="159" name="n_3mainValue債務償還比率"/>
        <xdr:cNvSpPr txBox="1"/>
      </xdr:nvSpPr>
      <xdr:spPr>
        <a:xfrm>
          <a:off x="12325427" y="543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118931</xdr:rowOff>
    </xdr:from>
    <xdr:ext cx="469744" cy="259045"/>
    <xdr:sp macro="" textlink="">
      <xdr:nvSpPr>
        <xdr:cNvPr id="160" name="n_4mainValue債務償還比率"/>
        <xdr:cNvSpPr txBox="1"/>
      </xdr:nvSpPr>
      <xdr:spPr>
        <a:xfrm>
          <a:off x="11563427" y="54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67,595
66,178
53.66
31,519,074
30,781,507
616,300
13,784,755
20,045,019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73025</xdr:rowOff>
    </xdr:from>
    <xdr:to>
      <xdr:col>24</xdr:col>
      <xdr:colOff>114300</xdr:colOff>
      <xdr:row>39</xdr:row>
      <xdr:rowOff>3175</xdr:rowOff>
    </xdr:to>
    <xdr:sp macro="" textlink="">
      <xdr:nvSpPr>
        <xdr:cNvPr id="73" name="楕円 72"/>
        <xdr:cNvSpPr/>
      </xdr:nvSpPr>
      <xdr:spPr>
        <a:xfrm>
          <a:off x="4584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51452</xdr:rowOff>
    </xdr:from>
    <xdr:ext cx="405111" cy="259045"/>
    <xdr:sp macro="" textlink="">
      <xdr:nvSpPr>
        <xdr:cNvPr id="74" name="【道路】&#10;有形固定資産減価償却率該当値テキスト"/>
        <xdr:cNvSpPr txBox="1"/>
      </xdr:nvSpPr>
      <xdr:spPr>
        <a:xfrm>
          <a:off x="4673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5" name="楕円 74"/>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123825</xdr:rowOff>
    </xdr:to>
    <xdr:cxnSp macro="">
      <xdr:nvCxnSpPr>
        <xdr:cNvPr id="76" name="直線コネクタ 75"/>
        <xdr:cNvCxnSpPr/>
      </xdr:nvCxnSpPr>
      <xdr:spPr>
        <a:xfrm>
          <a:off x="3797300" y="66274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112395</xdr:rowOff>
    </xdr:to>
    <xdr:cxnSp macro="">
      <xdr:nvCxnSpPr>
        <xdr:cNvPr id="78" name="直線コネクタ 77"/>
        <xdr:cNvCxnSpPr/>
      </xdr:nvCxnSpPr>
      <xdr:spPr>
        <a:xfrm>
          <a:off x="2908300" y="6591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158750</xdr:rowOff>
    </xdr:from>
    <xdr:to>
      <xdr:col>10</xdr:col>
      <xdr:colOff>165100</xdr:colOff>
      <xdr:row>38</xdr:row>
      <xdr:rowOff>88900</xdr:rowOff>
    </xdr:to>
    <xdr:sp macro="" textlink="">
      <xdr:nvSpPr>
        <xdr:cNvPr id="79" name="楕円 78"/>
        <xdr:cNvSpPr/>
      </xdr:nvSpPr>
      <xdr:spPr>
        <a:xfrm>
          <a:off x="196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38100</xdr:rowOff>
    </xdr:from>
    <xdr:to>
      <xdr:col>15</xdr:col>
      <xdr:colOff>50800</xdr:colOff>
      <xdr:row>38</xdr:row>
      <xdr:rowOff>76200</xdr:rowOff>
    </xdr:to>
    <xdr:cxnSp macro="">
      <xdr:nvCxnSpPr>
        <xdr:cNvPr id="80" name="直線コネクタ 79"/>
        <xdr:cNvCxnSpPr/>
      </xdr:nvCxnSpPr>
      <xdr:spPr>
        <a:xfrm>
          <a:off x="2019300" y="655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122555</xdr:rowOff>
    </xdr:from>
    <xdr:to>
      <xdr:col>6</xdr:col>
      <xdr:colOff>38100</xdr:colOff>
      <xdr:row>38</xdr:row>
      <xdr:rowOff>52705</xdr:rowOff>
    </xdr:to>
    <xdr:sp macro="" textlink="">
      <xdr:nvSpPr>
        <xdr:cNvPr id="81" name="楕円 80"/>
        <xdr:cNvSpPr/>
      </xdr:nvSpPr>
      <xdr:spPr>
        <a:xfrm>
          <a:off x="1079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1905</xdr:rowOff>
    </xdr:from>
    <xdr:to>
      <xdr:col>10</xdr:col>
      <xdr:colOff>114300</xdr:colOff>
      <xdr:row>38</xdr:row>
      <xdr:rowOff>38100</xdr:rowOff>
    </xdr:to>
    <xdr:cxnSp macro="">
      <xdr:nvCxnSpPr>
        <xdr:cNvPr id="82" name="直線コネクタ 81"/>
        <xdr:cNvCxnSpPr/>
      </xdr:nvCxnSpPr>
      <xdr:spPr>
        <a:xfrm>
          <a:off x="1130300" y="6517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7" name="n_1mainValue【道路】&#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道路】&#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9" name="n_3main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90" name="n_4mainValue【道路】&#10;有形固定資産減価償却率"/>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83541</xdr:rowOff>
    </xdr:from>
    <xdr:to>
      <xdr:col>55</xdr:col>
      <xdr:colOff>50800</xdr:colOff>
      <xdr:row>41</xdr:row>
      <xdr:rowOff>13691</xdr:rowOff>
    </xdr:to>
    <xdr:sp macro="" textlink="">
      <xdr:nvSpPr>
        <xdr:cNvPr id="130" name="楕円 129"/>
        <xdr:cNvSpPr/>
      </xdr:nvSpPr>
      <xdr:spPr>
        <a:xfrm>
          <a:off x="10426700" y="69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61968</xdr:rowOff>
    </xdr:from>
    <xdr:ext cx="534377" cy="259045"/>
    <xdr:sp macro="" textlink="">
      <xdr:nvSpPr>
        <xdr:cNvPr id="131" name="【道路】&#10;一人当たり延長該当値テキスト"/>
        <xdr:cNvSpPr txBox="1"/>
      </xdr:nvSpPr>
      <xdr:spPr>
        <a:xfrm>
          <a:off x="10515600" y="69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84322</xdr:rowOff>
    </xdr:from>
    <xdr:to>
      <xdr:col>50</xdr:col>
      <xdr:colOff>165100</xdr:colOff>
      <xdr:row>41</xdr:row>
      <xdr:rowOff>14472</xdr:rowOff>
    </xdr:to>
    <xdr:sp macro="" textlink="">
      <xdr:nvSpPr>
        <xdr:cNvPr id="132" name="楕円 131"/>
        <xdr:cNvSpPr/>
      </xdr:nvSpPr>
      <xdr:spPr>
        <a:xfrm>
          <a:off x="9588500" y="69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134341</xdr:rowOff>
    </xdr:from>
    <xdr:to>
      <xdr:col>55</xdr:col>
      <xdr:colOff>0</xdr:colOff>
      <xdr:row>40</xdr:row>
      <xdr:rowOff>135122</xdr:rowOff>
    </xdr:to>
    <xdr:cxnSp macro="">
      <xdr:nvCxnSpPr>
        <xdr:cNvPr id="133" name="直線コネクタ 132"/>
        <xdr:cNvCxnSpPr/>
      </xdr:nvCxnSpPr>
      <xdr:spPr>
        <a:xfrm flipV="1">
          <a:off x="9639300" y="6992341"/>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84989</xdr:rowOff>
    </xdr:from>
    <xdr:to>
      <xdr:col>46</xdr:col>
      <xdr:colOff>38100</xdr:colOff>
      <xdr:row>41</xdr:row>
      <xdr:rowOff>15139</xdr:rowOff>
    </xdr:to>
    <xdr:sp macro="" textlink="">
      <xdr:nvSpPr>
        <xdr:cNvPr id="134" name="楕円 133"/>
        <xdr:cNvSpPr/>
      </xdr:nvSpPr>
      <xdr:spPr>
        <a:xfrm>
          <a:off x="8699500" y="69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135122</xdr:rowOff>
    </xdr:from>
    <xdr:to>
      <xdr:col>50</xdr:col>
      <xdr:colOff>114300</xdr:colOff>
      <xdr:row>40</xdr:row>
      <xdr:rowOff>135789</xdr:rowOff>
    </xdr:to>
    <xdr:cxnSp macro="">
      <xdr:nvCxnSpPr>
        <xdr:cNvPr id="135" name="直線コネクタ 134"/>
        <xdr:cNvCxnSpPr/>
      </xdr:nvCxnSpPr>
      <xdr:spPr>
        <a:xfrm flipV="1">
          <a:off x="8750300" y="699312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85922</xdr:rowOff>
    </xdr:from>
    <xdr:to>
      <xdr:col>41</xdr:col>
      <xdr:colOff>101600</xdr:colOff>
      <xdr:row>41</xdr:row>
      <xdr:rowOff>16072</xdr:rowOff>
    </xdr:to>
    <xdr:sp macro="" textlink="">
      <xdr:nvSpPr>
        <xdr:cNvPr id="136" name="楕円 135"/>
        <xdr:cNvSpPr/>
      </xdr:nvSpPr>
      <xdr:spPr>
        <a:xfrm>
          <a:off x="7810500" y="69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135789</xdr:rowOff>
    </xdr:from>
    <xdr:to>
      <xdr:col>45</xdr:col>
      <xdr:colOff>177800</xdr:colOff>
      <xdr:row>40</xdr:row>
      <xdr:rowOff>136722</xdr:rowOff>
    </xdr:to>
    <xdr:cxnSp macro="">
      <xdr:nvCxnSpPr>
        <xdr:cNvPr id="137" name="直線コネクタ 136"/>
        <xdr:cNvCxnSpPr/>
      </xdr:nvCxnSpPr>
      <xdr:spPr>
        <a:xfrm flipV="1">
          <a:off x="7861300" y="6993789"/>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86589</xdr:rowOff>
    </xdr:from>
    <xdr:to>
      <xdr:col>36</xdr:col>
      <xdr:colOff>165100</xdr:colOff>
      <xdr:row>41</xdr:row>
      <xdr:rowOff>16739</xdr:rowOff>
    </xdr:to>
    <xdr:sp macro="" textlink="">
      <xdr:nvSpPr>
        <xdr:cNvPr id="138" name="楕円 137"/>
        <xdr:cNvSpPr/>
      </xdr:nvSpPr>
      <xdr:spPr>
        <a:xfrm>
          <a:off x="6921500" y="69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136722</xdr:rowOff>
    </xdr:from>
    <xdr:to>
      <xdr:col>41</xdr:col>
      <xdr:colOff>50800</xdr:colOff>
      <xdr:row>40</xdr:row>
      <xdr:rowOff>137389</xdr:rowOff>
    </xdr:to>
    <xdr:cxnSp macro="">
      <xdr:nvCxnSpPr>
        <xdr:cNvPr id="139" name="直線コネクタ 138"/>
        <xdr:cNvCxnSpPr/>
      </xdr:nvCxnSpPr>
      <xdr:spPr>
        <a:xfrm flipV="1">
          <a:off x="6972300" y="699472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5599</xdr:rowOff>
    </xdr:from>
    <xdr:ext cx="534377" cy="259045"/>
    <xdr:sp macro="" textlink="">
      <xdr:nvSpPr>
        <xdr:cNvPr id="144" name="n_1mainValue【道路】&#10;一人当たり延長"/>
        <xdr:cNvSpPr txBox="1"/>
      </xdr:nvSpPr>
      <xdr:spPr>
        <a:xfrm>
          <a:off x="9359411" y="70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6266</xdr:rowOff>
    </xdr:from>
    <xdr:ext cx="534377" cy="259045"/>
    <xdr:sp macro="" textlink="">
      <xdr:nvSpPr>
        <xdr:cNvPr id="145" name="n_2mainValue【道路】&#10;一人当たり延長"/>
        <xdr:cNvSpPr txBox="1"/>
      </xdr:nvSpPr>
      <xdr:spPr>
        <a:xfrm>
          <a:off x="8483111" y="703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7199</xdr:rowOff>
    </xdr:from>
    <xdr:ext cx="534377" cy="259045"/>
    <xdr:sp macro="" textlink="">
      <xdr:nvSpPr>
        <xdr:cNvPr id="146" name="n_3mainValue【道路】&#10;一人当たり延長"/>
        <xdr:cNvSpPr txBox="1"/>
      </xdr:nvSpPr>
      <xdr:spPr>
        <a:xfrm>
          <a:off x="7594111" y="70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7866</xdr:rowOff>
    </xdr:from>
    <xdr:ext cx="534377" cy="259045"/>
    <xdr:sp macro="" textlink="">
      <xdr:nvSpPr>
        <xdr:cNvPr id="147" name="n_4mainValue【道路】&#10;一人当たり延長"/>
        <xdr:cNvSpPr txBox="1"/>
      </xdr:nvSpPr>
      <xdr:spPr>
        <a:xfrm>
          <a:off x="6705111" y="703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88" name="楕円 187"/>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89" name="【橋りょう・トンネ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113030</xdr:rowOff>
    </xdr:from>
    <xdr:to>
      <xdr:col>20</xdr:col>
      <xdr:colOff>38100</xdr:colOff>
      <xdr:row>60</xdr:row>
      <xdr:rowOff>43180</xdr:rowOff>
    </xdr:to>
    <xdr:sp macro="" textlink="">
      <xdr:nvSpPr>
        <xdr:cNvPr id="190" name="楕円 189"/>
        <xdr:cNvSpPr/>
      </xdr:nvSpPr>
      <xdr:spPr>
        <a:xfrm>
          <a:off x="3746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163830</xdr:rowOff>
    </xdr:from>
    <xdr:to>
      <xdr:col>24</xdr:col>
      <xdr:colOff>63500</xdr:colOff>
      <xdr:row>60</xdr:row>
      <xdr:rowOff>22860</xdr:rowOff>
    </xdr:to>
    <xdr:cxnSp macro="">
      <xdr:nvCxnSpPr>
        <xdr:cNvPr id="191" name="直線コネクタ 190"/>
        <xdr:cNvCxnSpPr/>
      </xdr:nvCxnSpPr>
      <xdr:spPr>
        <a:xfrm>
          <a:off x="3797300" y="10279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92" name="楕円 191"/>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59</xdr:row>
      <xdr:rowOff>163830</xdr:rowOff>
    </xdr:to>
    <xdr:cxnSp macro="">
      <xdr:nvCxnSpPr>
        <xdr:cNvPr id="193" name="直線コネクタ 192"/>
        <xdr:cNvCxnSpPr/>
      </xdr:nvCxnSpPr>
      <xdr:spPr>
        <a:xfrm>
          <a:off x="2908300" y="102527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94" name="楕円 193"/>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137160</xdr:rowOff>
    </xdr:to>
    <xdr:cxnSp macro="">
      <xdr:nvCxnSpPr>
        <xdr:cNvPr id="195" name="直線コネクタ 194"/>
        <xdr:cNvCxnSpPr/>
      </xdr:nvCxnSpPr>
      <xdr:spPr>
        <a:xfrm>
          <a:off x="2019300" y="102203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21590</xdr:rowOff>
    </xdr:from>
    <xdr:to>
      <xdr:col>6</xdr:col>
      <xdr:colOff>38100</xdr:colOff>
      <xdr:row>59</xdr:row>
      <xdr:rowOff>123190</xdr:rowOff>
    </xdr:to>
    <xdr:sp macro="" textlink="">
      <xdr:nvSpPr>
        <xdr:cNvPr id="196" name="楕円 195"/>
        <xdr:cNvSpPr/>
      </xdr:nvSpPr>
      <xdr:spPr>
        <a:xfrm>
          <a:off x="1079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72390</xdr:rowOff>
    </xdr:from>
    <xdr:to>
      <xdr:col>10</xdr:col>
      <xdr:colOff>114300</xdr:colOff>
      <xdr:row>59</xdr:row>
      <xdr:rowOff>104775</xdr:rowOff>
    </xdr:to>
    <xdr:cxnSp macro="">
      <xdr:nvCxnSpPr>
        <xdr:cNvPr id="197" name="直線コネクタ 196"/>
        <xdr:cNvCxnSpPr/>
      </xdr:nvCxnSpPr>
      <xdr:spPr>
        <a:xfrm>
          <a:off x="1130300" y="1018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59707</xdr:rowOff>
    </xdr:from>
    <xdr:ext cx="405111" cy="259045"/>
    <xdr:sp macro="" textlink="">
      <xdr:nvSpPr>
        <xdr:cNvPr id="202" name="n_1mainValue【橋りょう・トンネル】&#10;有形固定資産減価償却率"/>
        <xdr:cNvSpPr txBox="1"/>
      </xdr:nvSpPr>
      <xdr:spPr>
        <a:xfrm>
          <a:off x="3582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203" name="n_2mainValue【橋りょう・トンネル】&#10;有形固定資産減価償却率"/>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204" name="n_3mainValue【橋りょう・トンネル】&#10;有形固定資産減価償却率"/>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5" name="n_4mainValue【橋りょう・トンネル】&#10;有形固定資産減価償却率"/>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136927</xdr:rowOff>
    </xdr:from>
    <xdr:to>
      <xdr:col>55</xdr:col>
      <xdr:colOff>50800</xdr:colOff>
      <xdr:row>61</xdr:row>
      <xdr:rowOff>67077</xdr:rowOff>
    </xdr:to>
    <xdr:sp macro="" textlink="">
      <xdr:nvSpPr>
        <xdr:cNvPr id="243" name="楕円 242"/>
        <xdr:cNvSpPr/>
      </xdr:nvSpPr>
      <xdr:spPr>
        <a:xfrm>
          <a:off x="10426700" y="1042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159804</xdr:rowOff>
    </xdr:from>
    <xdr:ext cx="599010" cy="259045"/>
    <xdr:sp macro="" textlink="">
      <xdr:nvSpPr>
        <xdr:cNvPr id="244" name="【橋りょう・トンネル】&#10;一人当たり有形固定資産（償却資産）額該当値テキスト"/>
        <xdr:cNvSpPr txBox="1"/>
      </xdr:nvSpPr>
      <xdr:spPr>
        <a:xfrm>
          <a:off x="10515600" y="1027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139372</xdr:rowOff>
    </xdr:from>
    <xdr:to>
      <xdr:col>50</xdr:col>
      <xdr:colOff>165100</xdr:colOff>
      <xdr:row>61</xdr:row>
      <xdr:rowOff>69522</xdr:rowOff>
    </xdr:to>
    <xdr:sp macro="" textlink="">
      <xdr:nvSpPr>
        <xdr:cNvPr id="245" name="楕円 244"/>
        <xdr:cNvSpPr/>
      </xdr:nvSpPr>
      <xdr:spPr>
        <a:xfrm>
          <a:off x="9588500" y="1042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16277</xdr:rowOff>
    </xdr:from>
    <xdr:to>
      <xdr:col>55</xdr:col>
      <xdr:colOff>0</xdr:colOff>
      <xdr:row>61</xdr:row>
      <xdr:rowOff>18722</xdr:rowOff>
    </xdr:to>
    <xdr:cxnSp macro="">
      <xdr:nvCxnSpPr>
        <xdr:cNvPr id="246" name="直線コネクタ 245"/>
        <xdr:cNvCxnSpPr/>
      </xdr:nvCxnSpPr>
      <xdr:spPr>
        <a:xfrm flipV="1">
          <a:off x="9639300" y="10474727"/>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142054</xdr:rowOff>
    </xdr:from>
    <xdr:to>
      <xdr:col>46</xdr:col>
      <xdr:colOff>38100</xdr:colOff>
      <xdr:row>61</xdr:row>
      <xdr:rowOff>72204</xdr:rowOff>
    </xdr:to>
    <xdr:sp macro="" textlink="">
      <xdr:nvSpPr>
        <xdr:cNvPr id="247" name="楕円 246"/>
        <xdr:cNvSpPr/>
      </xdr:nvSpPr>
      <xdr:spPr>
        <a:xfrm>
          <a:off x="8699500" y="1042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18722</xdr:rowOff>
    </xdr:from>
    <xdr:to>
      <xdr:col>50</xdr:col>
      <xdr:colOff>114300</xdr:colOff>
      <xdr:row>61</xdr:row>
      <xdr:rowOff>21404</xdr:rowOff>
    </xdr:to>
    <xdr:cxnSp macro="">
      <xdr:nvCxnSpPr>
        <xdr:cNvPr id="248" name="直線コネクタ 247"/>
        <xdr:cNvCxnSpPr/>
      </xdr:nvCxnSpPr>
      <xdr:spPr>
        <a:xfrm flipV="1">
          <a:off x="8750300" y="10477172"/>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143946</xdr:rowOff>
    </xdr:from>
    <xdr:to>
      <xdr:col>41</xdr:col>
      <xdr:colOff>101600</xdr:colOff>
      <xdr:row>61</xdr:row>
      <xdr:rowOff>74096</xdr:rowOff>
    </xdr:to>
    <xdr:sp macro="" textlink="">
      <xdr:nvSpPr>
        <xdr:cNvPr id="249" name="楕円 248"/>
        <xdr:cNvSpPr/>
      </xdr:nvSpPr>
      <xdr:spPr>
        <a:xfrm>
          <a:off x="7810500" y="1043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21404</xdr:rowOff>
    </xdr:from>
    <xdr:to>
      <xdr:col>45</xdr:col>
      <xdr:colOff>177800</xdr:colOff>
      <xdr:row>61</xdr:row>
      <xdr:rowOff>23296</xdr:rowOff>
    </xdr:to>
    <xdr:cxnSp macro="">
      <xdr:nvCxnSpPr>
        <xdr:cNvPr id="250" name="直線コネクタ 249"/>
        <xdr:cNvCxnSpPr/>
      </xdr:nvCxnSpPr>
      <xdr:spPr>
        <a:xfrm flipV="1">
          <a:off x="7861300" y="10479854"/>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119909</xdr:rowOff>
    </xdr:from>
    <xdr:to>
      <xdr:col>36</xdr:col>
      <xdr:colOff>165100</xdr:colOff>
      <xdr:row>64</xdr:row>
      <xdr:rowOff>50059</xdr:rowOff>
    </xdr:to>
    <xdr:sp macro="" textlink="">
      <xdr:nvSpPr>
        <xdr:cNvPr id="251" name="楕円 250"/>
        <xdr:cNvSpPr/>
      </xdr:nvSpPr>
      <xdr:spPr>
        <a:xfrm>
          <a:off x="6921500" y="10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23296</xdr:rowOff>
    </xdr:from>
    <xdr:to>
      <xdr:col>41</xdr:col>
      <xdr:colOff>50800</xdr:colOff>
      <xdr:row>63</xdr:row>
      <xdr:rowOff>170709</xdr:rowOff>
    </xdr:to>
    <xdr:cxnSp macro="">
      <xdr:nvCxnSpPr>
        <xdr:cNvPr id="252" name="直線コネクタ 251"/>
        <xdr:cNvCxnSpPr/>
      </xdr:nvCxnSpPr>
      <xdr:spPr>
        <a:xfrm flipV="1">
          <a:off x="6972300" y="10481746"/>
          <a:ext cx="889000" cy="49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86049</xdr:rowOff>
    </xdr:from>
    <xdr:ext cx="599010" cy="259045"/>
    <xdr:sp macro="" textlink="">
      <xdr:nvSpPr>
        <xdr:cNvPr id="257" name="n_1mainValue【橋りょう・トンネル】&#10;一人当たり有形固定資産（償却資産）額"/>
        <xdr:cNvSpPr txBox="1"/>
      </xdr:nvSpPr>
      <xdr:spPr>
        <a:xfrm>
          <a:off x="9327095" y="1020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88731</xdr:rowOff>
    </xdr:from>
    <xdr:ext cx="599010" cy="259045"/>
    <xdr:sp macro="" textlink="">
      <xdr:nvSpPr>
        <xdr:cNvPr id="258" name="n_2mainValue【橋りょう・トンネル】&#10;一人当たり有形固定資産（償却資産）額"/>
        <xdr:cNvSpPr txBox="1"/>
      </xdr:nvSpPr>
      <xdr:spPr>
        <a:xfrm>
          <a:off x="8450795" y="1020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90623</xdr:rowOff>
    </xdr:from>
    <xdr:ext cx="599010" cy="259045"/>
    <xdr:sp macro="" textlink="">
      <xdr:nvSpPr>
        <xdr:cNvPr id="259" name="n_3mainValue【橋りょう・トンネル】&#10;一人当たり有形固定資産（償却資産）額"/>
        <xdr:cNvSpPr txBox="1"/>
      </xdr:nvSpPr>
      <xdr:spPr>
        <a:xfrm>
          <a:off x="7561795" y="1020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64</xdr:row>
      <xdr:rowOff>41186</xdr:rowOff>
    </xdr:from>
    <xdr:ext cx="378565" cy="259045"/>
    <xdr:sp macro="" textlink="">
      <xdr:nvSpPr>
        <xdr:cNvPr id="260" name="n_4mainValue【橋りょう・トンネル】&#10;一人当たり有形固定資産（償却資産）額"/>
        <xdr:cNvSpPr txBox="1"/>
      </xdr:nvSpPr>
      <xdr:spPr>
        <a:xfrm>
          <a:off x="6783017" y="1101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163649</xdr:rowOff>
    </xdr:from>
    <xdr:to>
      <xdr:col>24</xdr:col>
      <xdr:colOff>114300</xdr:colOff>
      <xdr:row>86</xdr:row>
      <xdr:rowOff>93799</xdr:rowOff>
    </xdr:to>
    <xdr:sp macro="" textlink="">
      <xdr:nvSpPr>
        <xdr:cNvPr id="302" name="楕円 301"/>
        <xdr:cNvSpPr/>
      </xdr:nvSpPr>
      <xdr:spPr>
        <a:xfrm>
          <a:off x="4584700" y="147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78576</xdr:rowOff>
    </xdr:from>
    <xdr:ext cx="405111" cy="259045"/>
    <xdr:sp macro="" textlink="">
      <xdr:nvSpPr>
        <xdr:cNvPr id="303" name="【公営住宅】&#10;有形固定資産減価償却率該当値テキスト"/>
        <xdr:cNvSpPr txBox="1"/>
      </xdr:nvSpPr>
      <xdr:spPr>
        <a:xfrm>
          <a:off x="4673600" y="14651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116295</xdr:rowOff>
    </xdr:from>
    <xdr:to>
      <xdr:col>20</xdr:col>
      <xdr:colOff>38100</xdr:colOff>
      <xdr:row>86</xdr:row>
      <xdr:rowOff>46445</xdr:rowOff>
    </xdr:to>
    <xdr:sp macro="" textlink="">
      <xdr:nvSpPr>
        <xdr:cNvPr id="304" name="楕円 303"/>
        <xdr:cNvSpPr/>
      </xdr:nvSpPr>
      <xdr:spPr>
        <a:xfrm>
          <a:off x="3746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167095</xdr:rowOff>
    </xdr:from>
    <xdr:to>
      <xdr:col>24</xdr:col>
      <xdr:colOff>63500</xdr:colOff>
      <xdr:row>86</xdr:row>
      <xdr:rowOff>42999</xdr:rowOff>
    </xdr:to>
    <xdr:cxnSp macro="">
      <xdr:nvCxnSpPr>
        <xdr:cNvPr id="305" name="直線コネクタ 304"/>
        <xdr:cNvCxnSpPr/>
      </xdr:nvCxnSpPr>
      <xdr:spPr>
        <a:xfrm>
          <a:off x="3797300" y="14740345"/>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65677</xdr:rowOff>
    </xdr:from>
    <xdr:to>
      <xdr:col>15</xdr:col>
      <xdr:colOff>101600</xdr:colOff>
      <xdr:row>85</xdr:row>
      <xdr:rowOff>167277</xdr:rowOff>
    </xdr:to>
    <xdr:sp macro="" textlink="">
      <xdr:nvSpPr>
        <xdr:cNvPr id="306" name="楕円 305"/>
        <xdr:cNvSpPr/>
      </xdr:nvSpPr>
      <xdr:spPr>
        <a:xfrm>
          <a:off x="2857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116477</xdr:rowOff>
    </xdr:from>
    <xdr:to>
      <xdr:col>19</xdr:col>
      <xdr:colOff>177800</xdr:colOff>
      <xdr:row>85</xdr:row>
      <xdr:rowOff>167095</xdr:rowOff>
    </xdr:to>
    <xdr:cxnSp macro="">
      <xdr:nvCxnSpPr>
        <xdr:cNvPr id="307" name="直線コネクタ 306"/>
        <xdr:cNvCxnSpPr/>
      </xdr:nvCxnSpPr>
      <xdr:spPr>
        <a:xfrm>
          <a:off x="2908300" y="1468972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165281</xdr:rowOff>
    </xdr:from>
    <xdr:to>
      <xdr:col>10</xdr:col>
      <xdr:colOff>165100</xdr:colOff>
      <xdr:row>86</xdr:row>
      <xdr:rowOff>95431</xdr:rowOff>
    </xdr:to>
    <xdr:sp macro="" textlink="">
      <xdr:nvSpPr>
        <xdr:cNvPr id="308" name="楕円 307"/>
        <xdr:cNvSpPr/>
      </xdr:nvSpPr>
      <xdr:spPr>
        <a:xfrm>
          <a:off x="196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116477</xdr:rowOff>
    </xdr:from>
    <xdr:to>
      <xdr:col>15</xdr:col>
      <xdr:colOff>50800</xdr:colOff>
      <xdr:row>86</xdr:row>
      <xdr:rowOff>44631</xdr:rowOff>
    </xdr:to>
    <xdr:cxnSp macro="">
      <xdr:nvCxnSpPr>
        <xdr:cNvPr id="309" name="直線コネクタ 308"/>
        <xdr:cNvCxnSpPr/>
      </xdr:nvCxnSpPr>
      <xdr:spPr>
        <a:xfrm flipV="1">
          <a:off x="2019300" y="14689727"/>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129358</xdr:rowOff>
    </xdr:from>
    <xdr:to>
      <xdr:col>6</xdr:col>
      <xdr:colOff>38100</xdr:colOff>
      <xdr:row>86</xdr:row>
      <xdr:rowOff>59508</xdr:rowOff>
    </xdr:to>
    <xdr:sp macro="" textlink="">
      <xdr:nvSpPr>
        <xdr:cNvPr id="310" name="楕円 309"/>
        <xdr:cNvSpPr/>
      </xdr:nvSpPr>
      <xdr:spPr>
        <a:xfrm>
          <a:off x="107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8708</xdr:rowOff>
    </xdr:from>
    <xdr:to>
      <xdr:col>10</xdr:col>
      <xdr:colOff>114300</xdr:colOff>
      <xdr:row>86</xdr:row>
      <xdr:rowOff>44631</xdr:rowOff>
    </xdr:to>
    <xdr:cxnSp macro="">
      <xdr:nvCxnSpPr>
        <xdr:cNvPr id="311" name="直線コネクタ 310"/>
        <xdr:cNvCxnSpPr/>
      </xdr:nvCxnSpPr>
      <xdr:spPr>
        <a:xfrm>
          <a:off x="1130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37572</xdr:rowOff>
    </xdr:from>
    <xdr:ext cx="405111" cy="259045"/>
    <xdr:sp macro="" textlink="">
      <xdr:nvSpPr>
        <xdr:cNvPr id="316" name="n_1mainValue【公営住宅】&#10;有形固定資産減価償却率"/>
        <xdr:cNvSpPr txBox="1"/>
      </xdr:nvSpPr>
      <xdr:spPr>
        <a:xfrm>
          <a:off x="35820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158404</xdr:rowOff>
    </xdr:from>
    <xdr:ext cx="405111" cy="259045"/>
    <xdr:sp macro="" textlink="">
      <xdr:nvSpPr>
        <xdr:cNvPr id="317" name="n_2mainValue【公営住宅】&#10;有形固定資産減価償却率"/>
        <xdr:cNvSpPr txBox="1"/>
      </xdr:nvSpPr>
      <xdr:spPr>
        <a:xfrm>
          <a:off x="2705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86558</xdr:rowOff>
    </xdr:from>
    <xdr:ext cx="405111" cy="259045"/>
    <xdr:sp macro="" textlink="">
      <xdr:nvSpPr>
        <xdr:cNvPr id="318" name="n_3mainValue【公営住宅】&#10;有形固定資産減価償却率"/>
        <xdr:cNvSpPr txBox="1"/>
      </xdr:nvSpPr>
      <xdr:spPr>
        <a:xfrm>
          <a:off x="1816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50635</xdr:rowOff>
    </xdr:from>
    <xdr:ext cx="405111" cy="259045"/>
    <xdr:sp macro="" textlink="">
      <xdr:nvSpPr>
        <xdr:cNvPr id="319" name="n_4mainValue【公営住宅】&#10;有形固定資産減価償却率"/>
        <xdr:cNvSpPr txBox="1"/>
      </xdr:nvSpPr>
      <xdr:spPr>
        <a:xfrm>
          <a:off x="927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155550</xdr:rowOff>
    </xdr:from>
    <xdr:to>
      <xdr:col>55</xdr:col>
      <xdr:colOff>50800</xdr:colOff>
      <xdr:row>86</xdr:row>
      <xdr:rowOff>85700</xdr:rowOff>
    </xdr:to>
    <xdr:sp macro="" textlink="">
      <xdr:nvSpPr>
        <xdr:cNvPr id="357" name="楕円 356"/>
        <xdr:cNvSpPr/>
      </xdr:nvSpPr>
      <xdr:spPr>
        <a:xfrm>
          <a:off x="104267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70477</xdr:rowOff>
    </xdr:from>
    <xdr:ext cx="469744" cy="259045"/>
    <xdr:sp macro="" textlink="">
      <xdr:nvSpPr>
        <xdr:cNvPr id="358" name="【公営住宅】&#10;一人当たり面積該当値テキスト"/>
        <xdr:cNvSpPr txBox="1"/>
      </xdr:nvSpPr>
      <xdr:spPr>
        <a:xfrm>
          <a:off x="10515600" y="146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155550</xdr:rowOff>
    </xdr:from>
    <xdr:to>
      <xdr:col>50</xdr:col>
      <xdr:colOff>165100</xdr:colOff>
      <xdr:row>86</xdr:row>
      <xdr:rowOff>85700</xdr:rowOff>
    </xdr:to>
    <xdr:sp macro="" textlink="">
      <xdr:nvSpPr>
        <xdr:cNvPr id="359" name="楕円 358"/>
        <xdr:cNvSpPr/>
      </xdr:nvSpPr>
      <xdr:spPr>
        <a:xfrm>
          <a:off x="9588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34900</xdr:rowOff>
    </xdr:from>
    <xdr:to>
      <xdr:col>55</xdr:col>
      <xdr:colOff>0</xdr:colOff>
      <xdr:row>86</xdr:row>
      <xdr:rowOff>34900</xdr:rowOff>
    </xdr:to>
    <xdr:cxnSp macro="">
      <xdr:nvCxnSpPr>
        <xdr:cNvPr id="360" name="直線コネクタ 359"/>
        <xdr:cNvCxnSpPr/>
      </xdr:nvCxnSpPr>
      <xdr:spPr>
        <a:xfrm>
          <a:off x="9639300" y="147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155550</xdr:rowOff>
    </xdr:from>
    <xdr:to>
      <xdr:col>46</xdr:col>
      <xdr:colOff>38100</xdr:colOff>
      <xdr:row>86</xdr:row>
      <xdr:rowOff>85700</xdr:rowOff>
    </xdr:to>
    <xdr:sp macro="" textlink="">
      <xdr:nvSpPr>
        <xdr:cNvPr id="361" name="楕円 360"/>
        <xdr:cNvSpPr/>
      </xdr:nvSpPr>
      <xdr:spPr>
        <a:xfrm>
          <a:off x="8699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34900</xdr:rowOff>
    </xdr:from>
    <xdr:to>
      <xdr:col>50</xdr:col>
      <xdr:colOff>114300</xdr:colOff>
      <xdr:row>86</xdr:row>
      <xdr:rowOff>34900</xdr:rowOff>
    </xdr:to>
    <xdr:cxnSp macro="">
      <xdr:nvCxnSpPr>
        <xdr:cNvPr id="362" name="直線コネクタ 361"/>
        <xdr:cNvCxnSpPr/>
      </xdr:nvCxnSpPr>
      <xdr:spPr>
        <a:xfrm>
          <a:off x="8750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155550</xdr:rowOff>
    </xdr:from>
    <xdr:to>
      <xdr:col>41</xdr:col>
      <xdr:colOff>101600</xdr:colOff>
      <xdr:row>86</xdr:row>
      <xdr:rowOff>85700</xdr:rowOff>
    </xdr:to>
    <xdr:sp macro="" textlink="">
      <xdr:nvSpPr>
        <xdr:cNvPr id="363" name="楕円 362"/>
        <xdr:cNvSpPr/>
      </xdr:nvSpPr>
      <xdr:spPr>
        <a:xfrm>
          <a:off x="7810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34900</xdr:rowOff>
    </xdr:from>
    <xdr:to>
      <xdr:col>45</xdr:col>
      <xdr:colOff>177800</xdr:colOff>
      <xdr:row>86</xdr:row>
      <xdr:rowOff>34900</xdr:rowOff>
    </xdr:to>
    <xdr:cxnSp macro="">
      <xdr:nvCxnSpPr>
        <xdr:cNvPr id="364" name="直線コネクタ 363"/>
        <xdr:cNvCxnSpPr/>
      </xdr:nvCxnSpPr>
      <xdr:spPr>
        <a:xfrm>
          <a:off x="7861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155550</xdr:rowOff>
    </xdr:from>
    <xdr:to>
      <xdr:col>36</xdr:col>
      <xdr:colOff>165100</xdr:colOff>
      <xdr:row>86</xdr:row>
      <xdr:rowOff>85700</xdr:rowOff>
    </xdr:to>
    <xdr:sp macro="" textlink="">
      <xdr:nvSpPr>
        <xdr:cNvPr id="365" name="楕円 364"/>
        <xdr:cNvSpPr/>
      </xdr:nvSpPr>
      <xdr:spPr>
        <a:xfrm>
          <a:off x="6921500" y="147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34900</xdr:rowOff>
    </xdr:from>
    <xdr:to>
      <xdr:col>41</xdr:col>
      <xdr:colOff>50800</xdr:colOff>
      <xdr:row>86</xdr:row>
      <xdr:rowOff>34900</xdr:rowOff>
    </xdr:to>
    <xdr:cxnSp macro="">
      <xdr:nvCxnSpPr>
        <xdr:cNvPr id="366" name="直線コネクタ 365"/>
        <xdr:cNvCxnSpPr/>
      </xdr:nvCxnSpPr>
      <xdr:spPr>
        <a:xfrm>
          <a:off x="6972300" y="147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76827</xdr:rowOff>
    </xdr:from>
    <xdr:ext cx="469744" cy="259045"/>
    <xdr:sp macro="" textlink="">
      <xdr:nvSpPr>
        <xdr:cNvPr id="371" name="n_1mainValue【公営住宅】&#10;一人当たり面積"/>
        <xdr:cNvSpPr txBox="1"/>
      </xdr:nvSpPr>
      <xdr:spPr>
        <a:xfrm>
          <a:off x="93917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76827</xdr:rowOff>
    </xdr:from>
    <xdr:ext cx="469744" cy="259045"/>
    <xdr:sp macro="" textlink="">
      <xdr:nvSpPr>
        <xdr:cNvPr id="372" name="n_2mainValue【公営住宅】&#10;一人当たり面積"/>
        <xdr:cNvSpPr txBox="1"/>
      </xdr:nvSpPr>
      <xdr:spPr>
        <a:xfrm>
          <a:off x="8515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76827</xdr:rowOff>
    </xdr:from>
    <xdr:ext cx="469744" cy="259045"/>
    <xdr:sp macro="" textlink="">
      <xdr:nvSpPr>
        <xdr:cNvPr id="373" name="n_3mainValue【公営住宅】&#10;一人当たり面積"/>
        <xdr:cNvSpPr txBox="1"/>
      </xdr:nvSpPr>
      <xdr:spPr>
        <a:xfrm>
          <a:off x="7626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76827</xdr:rowOff>
    </xdr:from>
    <xdr:ext cx="469744" cy="259045"/>
    <xdr:sp macro="" textlink="">
      <xdr:nvSpPr>
        <xdr:cNvPr id="374" name="n_4mainValue【公営住宅】&#10;一人当たり面積"/>
        <xdr:cNvSpPr txBox="1"/>
      </xdr:nvSpPr>
      <xdr:spPr>
        <a:xfrm>
          <a:off x="6737427" y="148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58239</xdr:rowOff>
    </xdr:from>
    <xdr:to>
      <xdr:col>85</xdr:col>
      <xdr:colOff>126364</xdr:colOff>
      <xdr:row>42</xdr:row>
      <xdr:rowOff>76200</xdr:rowOff>
    </xdr:to>
    <xdr:cxnSp macro="">
      <xdr:nvCxnSpPr>
        <xdr:cNvPr id="416" name="直線コネクタ 415"/>
        <xdr:cNvCxnSpPr/>
      </xdr:nvCxnSpPr>
      <xdr:spPr>
        <a:xfrm flipV="1">
          <a:off x="16318864" y="6058989"/>
          <a:ext cx="0" cy="1218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17" name="【認定こども園・幼稚園・保育所】&#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18" name="直線コネクタ 41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4916</xdr:rowOff>
    </xdr:from>
    <xdr:ext cx="405111" cy="259045"/>
    <xdr:sp macro="" textlink="">
      <xdr:nvSpPr>
        <xdr:cNvPr id="419" name="【認定こども園・幼稚園・保育所】&#10;有形固定資産減価償却率最大値テキスト"/>
        <xdr:cNvSpPr txBox="1"/>
      </xdr:nvSpPr>
      <xdr:spPr>
        <a:xfrm>
          <a:off x="16357600" y="583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58239</xdr:rowOff>
    </xdr:from>
    <xdr:to>
      <xdr:col>86</xdr:col>
      <xdr:colOff>25400</xdr:colOff>
      <xdr:row>35</xdr:row>
      <xdr:rowOff>58239</xdr:rowOff>
    </xdr:to>
    <xdr:cxnSp macro="">
      <xdr:nvCxnSpPr>
        <xdr:cNvPr id="420" name="直線コネクタ 419"/>
        <xdr:cNvCxnSpPr/>
      </xdr:nvCxnSpPr>
      <xdr:spPr>
        <a:xfrm>
          <a:off x="16230600" y="605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159311</xdr:rowOff>
    </xdr:from>
    <xdr:ext cx="405111" cy="259045"/>
    <xdr:sp macro="" textlink="">
      <xdr:nvSpPr>
        <xdr:cNvPr id="421" name="【認定こども園・幼稚園・保育所】&#10;有形固定資産減価償却率平均値テキスト"/>
        <xdr:cNvSpPr txBox="1"/>
      </xdr:nvSpPr>
      <xdr:spPr>
        <a:xfrm>
          <a:off x="16357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422" name="フローチャート: 判断 421"/>
        <xdr:cNvSpPr/>
      </xdr:nvSpPr>
      <xdr:spPr>
        <a:xfrm>
          <a:off x="16268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82550</xdr:rowOff>
    </xdr:from>
    <xdr:to>
      <xdr:col>81</xdr:col>
      <xdr:colOff>101600</xdr:colOff>
      <xdr:row>39</xdr:row>
      <xdr:rowOff>12700</xdr:rowOff>
    </xdr:to>
    <xdr:sp macro="" textlink="">
      <xdr:nvSpPr>
        <xdr:cNvPr id="423" name="フローチャート: 判断 422"/>
        <xdr:cNvSpPr/>
      </xdr:nvSpPr>
      <xdr:spPr>
        <a:xfrm>
          <a:off x="15430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24" name="フローチャート: 判断 423"/>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5" name="フローチャート: 判断 424"/>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74385</xdr:rowOff>
    </xdr:from>
    <xdr:to>
      <xdr:col>67</xdr:col>
      <xdr:colOff>101600</xdr:colOff>
      <xdr:row>39</xdr:row>
      <xdr:rowOff>4535</xdr:rowOff>
    </xdr:to>
    <xdr:sp macro="" textlink="">
      <xdr:nvSpPr>
        <xdr:cNvPr id="426" name="フローチャート: 判断 425"/>
        <xdr:cNvSpPr/>
      </xdr:nvSpPr>
      <xdr:spPr>
        <a:xfrm>
          <a:off x="12763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18869</xdr:rowOff>
    </xdr:from>
    <xdr:to>
      <xdr:col>85</xdr:col>
      <xdr:colOff>177800</xdr:colOff>
      <xdr:row>40</xdr:row>
      <xdr:rowOff>120469</xdr:rowOff>
    </xdr:to>
    <xdr:sp macro="" textlink="">
      <xdr:nvSpPr>
        <xdr:cNvPr id="432" name="楕円 431"/>
        <xdr:cNvSpPr/>
      </xdr:nvSpPr>
      <xdr:spPr>
        <a:xfrm>
          <a:off x="16268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168746</xdr:rowOff>
    </xdr:from>
    <xdr:ext cx="405111" cy="259045"/>
    <xdr:sp macro="" textlink="">
      <xdr:nvSpPr>
        <xdr:cNvPr id="433" name="【認定こども園・幼稚園・保育所】&#10;有形固定資産減価償却率該当値テキスト"/>
        <xdr:cNvSpPr txBox="1"/>
      </xdr:nvSpPr>
      <xdr:spPr>
        <a:xfrm>
          <a:off x="16357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97246</xdr:rowOff>
    </xdr:from>
    <xdr:to>
      <xdr:col>81</xdr:col>
      <xdr:colOff>101600</xdr:colOff>
      <xdr:row>41</xdr:row>
      <xdr:rowOff>27396</xdr:rowOff>
    </xdr:to>
    <xdr:sp macro="" textlink="">
      <xdr:nvSpPr>
        <xdr:cNvPr id="434" name="楕円 433"/>
        <xdr:cNvSpPr/>
      </xdr:nvSpPr>
      <xdr:spPr>
        <a:xfrm>
          <a:off x="15430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69669</xdr:rowOff>
    </xdr:from>
    <xdr:to>
      <xdr:col>85</xdr:col>
      <xdr:colOff>127000</xdr:colOff>
      <xdr:row>40</xdr:row>
      <xdr:rowOff>148046</xdr:rowOff>
    </xdr:to>
    <xdr:cxnSp macro="">
      <xdr:nvCxnSpPr>
        <xdr:cNvPr id="435" name="直線コネクタ 434"/>
        <xdr:cNvCxnSpPr/>
      </xdr:nvCxnSpPr>
      <xdr:spPr>
        <a:xfrm flipV="1">
          <a:off x="15481300" y="692766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54791</xdr:rowOff>
    </xdr:from>
    <xdr:to>
      <xdr:col>76</xdr:col>
      <xdr:colOff>165100</xdr:colOff>
      <xdr:row>40</xdr:row>
      <xdr:rowOff>156391</xdr:rowOff>
    </xdr:to>
    <xdr:sp macro="" textlink="">
      <xdr:nvSpPr>
        <xdr:cNvPr id="436" name="楕円 435"/>
        <xdr:cNvSpPr/>
      </xdr:nvSpPr>
      <xdr:spPr>
        <a:xfrm>
          <a:off x="14541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105591</xdr:rowOff>
    </xdr:from>
    <xdr:to>
      <xdr:col>81</xdr:col>
      <xdr:colOff>50800</xdr:colOff>
      <xdr:row>40</xdr:row>
      <xdr:rowOff>148046</xdr:rowOff>
    </xdr:to>
    <xdr:cxnSp macro="">
      <xdr:nvCxnSpPr>
        <xdr:cNvPr id="437" name="直線コネクタ 436"/>
        <xdr:cNvCxnSpPr/>
      </xdr:nvCxnSpPr>
      <xdr:spPr>
        <a:xfrm>
          <a:off x="14592300" y="696359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51526</xdr:rowOff>
    </xdr:from>
    <xdr:to>
      <xdr:col>72</xdr:col>
      <xdr:colOff>38100</xdr:colOff>
      <xdr:row>33</xdr:row>
      <xdr:rowOff>153126</xdr:rowOff>
    </xdr:to>
    <xdr:sp macro="" textlink="">
      <xdr:nvSpPr>
        <xdr:cNvPr id="438" name="楕円 437"/>
        <xdr:cNvSpPr/>
      </xdr:nvSpPr>
      <xdr:spPr>
        <a:xfrm>
          <a:off x="13652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102326</xdr:rowOff>
    </xdr:from>
    <xdr:to>
      <xdr:col>76</xdr:col>
      <xdr:colOff>114300</xdr:colOff>
      <xdr:row>40</xdr:row>
      <xdr:rowOff>105591</xdr:rowOff>
    </xdr:to>
    <xdr:cxnSp macro="">
      <xdr:nvCxnSpPr>
        <xdr:cNvPr id="439" name="直線コネクタ 438"/>
        <xdr:cNvCxnSpPr/>
      </xdr:nvCxnSpPr>
      <xdr:spPr>
        <a:xfrm>
          <a:off x="13703300" y="5760176"/>
          <a:ext cx="889000" cy="12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79284</xdr:rowOff>
    </xdr:from>
    <xdr:to>
      <xdr:col>67</xdr:col>
      <xdr:colOff>101600</xdr:colOff>
      <xdr:row>34</xdr:row>
      <xdr:rowOff>9434</xdr:rowOff>
    </xdr:to>
    <xdr:sp macro="" textlink="">
      <xdr:nvSpPr>
        <xdr:cNvPr id="440" name="楕円 439"/>
        <xdr:cNvSpPr/>
      </xdr:nvSpPr>
      <xdr:spPr>
        <a:xfrm>
          <a:off x="12763500" y="5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102326</xdr:rowOff>
    </xdr:from>
    <xdr:to>
      <xdr:col>71</xdr:col>
      <xdr:colOff>177800</xdr:colOff>
      <xdr:row>33</xdr:row>
      <xdr:rowOff>130084</xdr:rowOff>
    </xdr:to>
    <xdr:cxnSp macro="">
      <xdr:nvCxnSpPr>
        <xdr:cNvPr id="441" name="直線コネクタ 440"/>
        <xdr:cNvCxnSpPr/>
      </xdr:nvCxnSpPr>
      <xdr:spPr>
        <a:xfrm flipV="1">
          <a:off x="12814300" y="57601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29227</xdr:rowOff>
    </xdr:from>
    <xdr:ext cx="405111" cy="259045"/>
    <xdr:sp macro="" textlink="">
      <xdr:nvSpPr>
        <xdr:cNvPr id="442" name="n_1aveValue【認定こども園・幼稚園・保育所】&#10;有形固定資産減価償却率"/>
        <xdr:cNvSpPr txBox="1"/>
      </xdr:nvSpPr>
      <xdr:spPr>
        <a:xfrm>
          <a:off x="152660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42290</xdr:rowOff>
    </xdr:from>
    <xdr:ext cx="405111" cy="259045"/>
    <xdr:sp macro="" textlink="">
      <xdr:nvSpPr>
        <xdr:cNvPr id="443" name="n_2aveValue【認定こども園・幼稚園・保育所】&#10;有形固定資産減価償却率"/>
        <xdr:cNvSpPr txBox="1"/>
      </xdr:nvSpPr>
      <xdr:spPr>
        <a:xfrm>
          <a:off x="14389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4" name="n_3aveValue【認定こども園・幼稚園・保育所】&#10;有形固定資産減価償却率"/>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167112</xdr:rowOff>
    </xdr:from>
    <xdr:ext cx="405111" cy="259045"/>
    <xdr:sp macro="" textlink="">
      <xdr:nvSpPr>
        <xdr:cNvPr id="445" name="n_4aveValue【認定こども園・幼稚園・保育所】&#10;有形固定資産減価償却率"/>
        <xdr:cNvSpPr txBox="1"/>
      </xdr:nvSpPr>
      <xdr:spPr>
        <a:xfrm>
          <a:off x="12611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18523</xdr:rowOff>
    </xdr:from>
    <xdr:ext cx="405111" cy="259045"/>
    <xdr:sp macro="" textlink="">
      <xdr:nvSpPr>
        <xdr:cNvPr id="446" name="n_1mainValue【認定こども園・幼稚園・保育所】&#10;有形固定資産減価償却率"/>
        <xdr:cNvSpPr txBox="1"/>
      </xdr:nvSpPr>
      <xdr:spPr>
        <a:xfrm>
          <a:off x="152660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147518</xdr:rowOff>
    </xdr:from>
    <xdr:ext cx="405111" cy="259045"/>
    <xdr:sp macro="" textlink="">
      <xdr:nvSpPr>
        <xdr:cNvPr id="447" name="n_2mainValue【認定こども園・幼稚園・保育所】&#10;有形固定資産減価償却率"/>
        <xdr:cNvSpPr txBox="1"/>
      </xdr:nvSpPr>
      <xdr:spPr>
        <a:xfrm>
          <a:off x="14389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31</xdr:row>
      <xdr:rowOff>169653</xdr:rowOff>
    </xdr:from>
    <xdr:ext cx="340478" cy="259045"/>
    <xdr:sp macro="" textlink="">
      <xdr:nvSpPr>
        <xdr:cNvPr id="448" name="n_3mainValue【認定こども園・幼稚園・保育所】&#10;有形固定資産減価償却率"/>
        <xdr:cNvSpPr txBox="1"/>
      </xdr:nvSpPr>
      <xdr:spPr>
        <a:xfrm>
          <a:off x="13533061" y="548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25961</xdr:rowOff>
    </xdr:from>
    <xdr:ext cx="340478" cy="259045"/>
    <xdr:sp macro="" textlink="">
      <xdr:nvSpPr>
        <xdr:cNvPr id="449" name="n_4mainValue【認定こども園・幼稚園・保育所】&#10;有形固定資産減価償却率"/>
        <xdr:cNvSpPr txBox="1"/>
      </xdr:nvSpPr>
      <xdr:spPr>
        <a:xfrm>
          <a:off x="12644061" y="551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1" name="直線コネクタ 470"/>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2"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3" name="直線コネクタ 472"/>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4"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5" name="直線コネクタ 474"/>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6"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7" name="フローチャート: 判断 476"/>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8" name="フローチャート: 判断 477"/>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9" name="フローチャート: 判断 478"/>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80" name="フローチャート: 判断 479"/>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1" name="フローチャート: 判断 480"/>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487" name="楕円 486"/>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488" name="【認定こども園・幼稚園・保育所】&#10;一人当たり面積該当値テキスト"/>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41402</xdr:rowOff>
    </xdr:from>
    <xdr:to>
      <xdr:col>112</xdr:col>
      <xdr:colOff>38100</xdr:colOff>
      <xdr:row>41</xdr:row>
      <xdr:rowOff>143002</xdr:rowOff>
    </xdr:to>
    <xdr:sp macro="" textlink="">
      <xdr:nvSpPr>
        <xdr:cNvPr id="489" name="楕円 488"/>
        <xdr:cNvSpPr/>
      </xdr:nvSpPr>
      <xdr:spPr>
        <a:xfrm>
          <a:off x="21272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92202</xdr:rowOff>
    </xdr:from>
    <xdr:to>
      <xdr:col>116</xdr:col>
      <xdr:colOff>63500</xdr:colOff>
      <xdr:row>41</xdr:row>
      <xdr:rowOff>92202</xdr:rowOff>
    </xdr:to>
    <xdr:cxnSp macro="">
      <xdr:nvCxnSpPr>
        <xdr:cNvPr id="490" name="直線コネクタ 489"/>
        <xdr:cNvCxnSpPr/>
      </xdr:nvCxnSpPr>
      <xdr:spPr>
        <a:xfrm>
          <a:off x="21323300" y="712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41402</xdr:rowOff>
    </xdr:from>
    <xdr:to>
      <xdr:col>107</xdr:col>
      <xdr:colOff>101600</xdr:colOff>
      <xdr:row>41</xdr:row>
      <xdr:rowOff>143002</xdr:rowOff>
    </xdr:to>
    <xdr:sp macro="" textlink="">
      <xdr:nvSpPr>
        <xdr:cNvPr id="491" name="楕円 490"/>
        <xdr:cNvSpPr/>
      </xdr:nvSpPr>
      <xdr:spPr>
        <a:xfrm>
          <a:off x="20383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92202</xdr:rowOff>
    </xdr:from>
    <xdr:to>
      <xdr:col>111</xdr:col>
      <xdr:colOff>177800</xdr:colOff>
      <xdr:row>41</xdr:row>
      <xdr:rowOff>92202</xdr:rowOff>
    </xdr:to>
    <xdr:cxnSp macro="">
      <xdr:nvCxnSpPr>
        <xdr:cNvPr id="492" name="直線コネクタ 491"/>
        <xdr:cNvCxnSpPr/>
      </xdr:nvCxnSpPr>
      <xdr:spPr>
        <a:xfrm>
          <a:off x="20434300" y="712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64262</xdr:rowOff>
    </xdr:from>
    <xdr:to>
      <xdr:col>102</xdr:col>
      <xdr:colOff>165100</xdr:colOff>
      <xdr:row>41</xdr:row>
      <xdr:rowOff>165862</xdr:rowOff>
    </xdr:to>
    <xdr:sp macro="" textlink="">
      <xdr:nvSpPr>
        <xdr:cNvPr id="493" name="楕円 492"/>
        <xdr:cNvSpPr/>
      </xdr:nvSpPr>
      <xdr:spPr>
        <a:xfrm>
          <a:off x="19494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92202</xdr:rowOff>
    </xdr:from>
    <xdr:to>
      <xdr:col>107</xdr:col>
      <xdr:colOff>50800</xdr:colOff>
      <xdr:row>41</xdr:row>
      <xdr:rowOff>115062</xdr:rowOff>
    </xdr:to>
    <xdr:cxnSp macro="">
      <xdr:nvCxnSpPr>
        <xdr:cNvPr id="494" name="直線コネクタ 493"/>
        <xdr:cNvCxnSpPr/>
      </xdr:nvCxnSpPr>
      <xdr:spPr>
        <a:xfrm flipV="1">
          <a:off x="19545300" y="7121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64262</xdr:rowOff>
    </xdr:from>
    <xdr:to>
      <xdr:col>98</xdr:col>
      <xdr:colOff>38100</xdr:colOff>
      <xdr:row>41</xdr:row>
      <xdr:rowOff>165862</xdr:rowOff>
    </xdr:to>
    <xdr:sp macro="" textlink="">
      <xdr:nvSpPr>
        <xdr:cNvPr id="495" name="楕円 494"/>
        <xdr:cNvSpPr/>
      </xdr:nvSpPr>
      <xdr:spPr>
        <a:xfrm>
          <a:off x="186055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115062</xdr:rowOff>
    </xdr:from>
    <xdr:to>
      <xdr:col>102</xdr:col>
      <xdr:colOff>114300</xdr:colOff>
      <xdr:row>41</xdr:row>
      <xdr:rowOff>115062</xdr:rowOff>
    </xdr:to>
    <xdr:cxnSp macro="">
      <xdr:nvCxnSpPr>
        <xdr:cNvPr id="496" name="直線コネクタ 495"/>
        <xdr:cNvCxnSpPr/>
      </xdr:nvCxnSpPr>
      <xdr:spPr>
        <a:xfrm>
          <a:off x="18656300" y="7144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7"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8"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9"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500"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134129</xdr:rowOff>
    </xdr:from>
    <xdr:ext cx="469744" cy="259045"/>
    <xdr:sp macro="" textlink="">
      <xdr:nvSpPr>
        <xdr:cNvPr id="501" name="n_1mainValue【認定こども園・幼稚園・保育所】&#10;一人当たり面積"/>
        <xdr:cNvSpPr txBox="1"/>
      </xdr:nvSpPr>
      <xdr:spPr>
        <a:xfrm>
          <a:off x="210757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134129</xdr:rowOff>
    </xdr:from>
    <xdr:ext cx="469744" cy="259045"/>
    <xdr:sp macro="" textlink="">
      <xdr:nvSpPr>
        <xdr:cNvPr id="502" name="n_2mainValue【認定こども園・幼稚園・保育所】&#10;一人当たり面積"/>
        <xdr:cNvSpPr txBox="1"/>
      </xdr:nvSpPr>
      <xdr:spPr>
        <a:xfrm>
          <a:off x="20199427" y="71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156989</xdr:rowOff>
    </xdr:from>
    <xdr:ext cx="469744" cy="259045"/>
    <xdr:sp macro="" textlink="">
      <xdr:nvSpPr>
        <xdr:cNvPr id="503" name="n_3mainValue【認定こども園・幼稚園・保育所】&#10;一人当たり面積"/>
        <xdr:cNvSpPr txBox="1"/>
      </xdr:nvSpPr>
      <xdr:spPr>
        <a:xfrm>
          <a:off x="19310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156989</xdr:rowOff>
    </xdr:from>
    <xdr:ext cx="469744" cy="259045"/>
    <xdr:sp macro="" textlink="">
      <xdr:nvSpPr>
        <xdr:cNvPr id="504" name="n_4mainValue【認定こども園・幼稚園・保育所】&#10;一人当たり面積"/>
        <xdr:cNvSpPr txBox="1"/>
      </xdr:nvSpPr>
      <xdr:spPr>
        <a:xfrm>
          <a:off x="18421427" y="718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1" name="直線コネクタ 530"/>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2"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3" name="直線コネクタ 532"/>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4"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5" name="直線コネクタ 534"/>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6"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7" name="フローチャート: 判断 536"/>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8" name="フローチャート: 判断 537"/>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9" name="フローチャート: 判断 538"/>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0" name="フローチャート: 判断 539"/>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1" name="フローチャート: 判断 540"/>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158206</xdr:rowOff>
    </xdr:from>
    <xdr:to>
      <xdr:col>85</xdr:col>
      <xdr:colOff>177800</xdr:colOff>
      <xdr:row>61</xdr:row>
      <xdr:rowOff>88356</xdr:rowOff>
    </xdr:to>
    <xdr:sp macro="" textlink="">
      <xdr:nvSpPr>
        <xdr:cNvPr id="547" name="楕円 546"/>
        <xdr:cNvSpPr/>
      </xdr:nvSpPr>
      <xdr:spPr>
        <a:xfrm>
          <a:off x="16268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136633</xdr:rowOff>
    </xdr:from>
    <xdr:ext cx="405111" cy="259045"/>
    <xdr:sp macro="" textlink="">
      <xdr:nvSpPr>
        <xdr:cNvPr id="548" name="【学校施設】&#10;有形固定資産減価償却率該当値テキスト"/>
        <xdr:cNvSpPr txBox="1"/>
      </xdr:nvSpPr>
      <xdr:spPr>
        <a:xfrm>
          <a:off x="16357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128815</xdr:rowOff>
    </xdr:from>
    <xdr:to>
      <xdr:col>81</xdr:col>
      <xdr:colOff>101600</xdr:colOff>
      <xdr:row>61</xdr:row>
      <xdr:rowOff>58965</xdr:rowOff>
    </xdr:to>
    <xdr:sp macro="" textlink="">
      <xdr:nvSpPr>
        <xdr:cNvPr id="549" name="楕円 548"/>
        <xdr:cNvSpPr/>
      </xdr:nvSpPr>
      <xdr:spPr>
        <a:xfrm>
          <a:off x="15430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8165</xdr:rowOff>
    </xdr:from>
    <xdr:to>
      <xdr:col>85</xdr:col>
      <xdr:colOff>127000</xdr:colOff>
      <xdr:row>61</xdr:row>
      <xdr:rowOff>37556</xdr:rowOff>
    </xdr:to>
    <xdr:cxnSp macro="">
      <xdr:nvCxnSpPr>
        <xdr:cNvPr id="550" name="直線コネクタ 549"/>
        <xdr:cNvCxnSpPr/>
      </xdr:nvCxnSpPr>
      <xdr:spPr>
        <a:xfrm>
          <a:off x="15481300" y="104666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83094</xdr:rowOff>
    </xdr:from>
    <xdr:to>
      <xdr:col>76</xdr:col>
      <xdr:colOff>165100</xdr:colOff>
      <xdr:row>61</xdr:row>
      <xdr:rowOff>13244</xdr:rowOff>
    </xdr:to>
    <xdr:sp macro="" textlink="">
      <xdr:nvSpPr>
        <xdr:cNvPr id="551" name="楕円 550"/>
        <xdr:cNvSpPr/>
      </xdr:nvSpPr>
      <xdr:spPr>
        <a:xfrm>
          <a:off x="14541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133894</xdr:rowOff>
    </xdr:from>
    <xdr:to>
      <xdr:col>81</xdr:col>
      <xdr:colOff>50800</xdr:colOff>
      <xdr:row>61</xdr:row>
      <xdr:rowOff>8165</xdr:rowOff>
    </xdr:to>
    <xdr:cxnSp macro="">
      <xdr:nvCxnSpPr>
        <xdr:cNvPr id="552" name="直線コネクタ 551"/>
        <xdr:cNvCxnSpPr/>
      </xdr:nvCxnSpPr>
      <xdr:spPr>
        <a:xfrm>
          <a:off x="14592300" y="104208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53" name="楕円 552"/>
        <xdr:cNvSpPr/>
      </xdr:nvSpPr>
      <xdr:spPr>
        <a:xfrm>
          <a:off x="13652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42454</xdr:rowOff>
    </xdr:from>
    <xdr:to>
      <xdr:col>76</xdr:col>
      <xdr:colOff>114300</xdr:colOff>
      <xdr:row>60</xdr:row>
      <xdr:rowOff>133894</xdr:rowOff>
    </xdr:to>
    <xdr:cxnSp macro="">
      <xdr:nvCxnSpPr>
        <xdr:cNvPr id="554" name="直線コネクタ 553"/>
        <xdr:cNvCxnSpPr/>
      </xdr:nvCxnSpPr>
      <xdr:spPr>
        <a:xfrm>
          <a:off x="13703300" y="1032945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163104</xdr:rowOff>
    </xdr:from>
    <xdr:to>
      <xdr:col>67</xdr:col>
      <xdr:colOff>101600</xdr:colOff>
      <xdr:row>60</xdr:row>
      <xdr:rowOff>93254</xdr:rowOff>
    </xdr:to>
    <xdr:sp macro="" textlink="">
      <xdr:nvSpPr>
        <xdr:cNvPr id="555" name="楕円 554"/>
        <xdr:cNvSpPr/>
      </xdr:nvSpPr>
      <xdr:spPr>
        <a:xfrm>
          <a:off x="12763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42454</xdr:rowOff>
    </xdr:from>
    <xdr:to>
      <xdr:col>71</xdr:col>
      <xdr:colOff>177800</xdr:colOff>
      <xdr:row>60</xdr:row>
      <xdr:rowOff>42454</xdr:rowOff>
    </xdr:to>
    <xdr:cxnSp macro="">
      <xdr:nvCxnSpPr>
        <xdr:cNvPr id="556" name="直線コネクタ 555"/>
        <xdr:cNvCxnSpPr/>
      </xdr:nvCxnSpPr>
      <xdr:spPr>
        <a:xfrm>
          <a:off x="12814300" y="103294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7"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8"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9"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60"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50092</xdr:rowOff>
    </xdr:from>
    <xdr:ext cx="405111" cy="259045"/>
    <xdr:sp macro="" textlink="">
      <xdr:nvSpPr>
        <xdr:cNvPr id="561" name="n_1mainValue【学校施設】&#10;有形固定資産減価償却率"/>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562" name="n_2mainValue【学校施設】&#10;有形固定資産減価償却率"/>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63" name="n_3mainValue【学校施設】&#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84381</xdr:rowOff>
    </xdr:from>
    <xdr:ext cx="405111" cy="259045"/>
    <xdr:sp macro="" textlink="">
      <xdr:nvSpPr>
        <xdr:cNvPr id="564" name="n_4mainValue【学校施設】&#10;有形固定資産減価償却率"/>
        <xdr:cNvSpPr txBox="1"/>
      </xdr:nvSpPr>
      <xdr:spPr>
        <a:xfrm>
          <a:off x="12611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0" name="テキスト ボックス 57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2" name="テキスト ボックス 58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8" name="直線コネクタ 587"/>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9"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90" name="直線コネクタ 589"/>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1"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2" name="直線コネクタ 591"/>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3"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4" name="フローチャート: 判断 593"/>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5" name="フローチャート: 判断 594"/>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6" name="フローチャート: 判断 595"/>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7" name="フローチャート: 判断 596"/>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8" name="フローチャート: 判断 597"/>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92837</xdr:rowOff>
    </xdr:from>
    <xdr:to>
      <xdr:col>116</xdr:col>
      <xdr:colOff>114300</xdr:colOff>
      <xdr:row>64</xdr:row>
      <xdr:rowOff>22987</xdr:rowOff>
    </xdr:to>
    <xdr:sp macro="" textlink="">
      <xdr:nvSpPr>
        <xdr:cNvPr id="604" name="楕円 603"/>
        <xdr:cNvSpPr/>
      </xdr:nvSpPr>
      <xdr:spPr>
        <a:xfrm>
          <a:off x="22110700" y="108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5"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93142</xdr:rowOff>
    </xdr:from>
    <xdr:to>
      <xdr:col>112</xdr:col>
      <xdr:colOff>38100</xdr:colOff>
      <xdr:row>64</xdr:row>
      <xdr:rowOff>23292</xdr:rowOff>
    </xdr:to>
    <xdr:sp macro="" textlink="">
      <xdr:nvSpPr>
        <xdr:cNvPr id="606" name="楕円 605"/>
        <xdr:cNvSpPr/>
      </xdr:nvSpPr>
      <xdr:spPr>
        <a:xfrm>
          <a:off x="21272500" y="108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143637</xdr:rowOff>
    </xdr:from>
    <xdr:to>
      <xdr:col>116</xdr:col>
      <xdr:colOff>63500</xdr:colOff>
      <xdr:row>63</xdr:row>
      <xdr:rowOff>143942</xdr:rowOff>
    </xdr:to>
    <xdr:cxnSp macro="">
      <xdr:nvCxnSpPr>
        <xdr:cNvPr id="607" name="直線コネクタ 606"/>
        <xdr:cNvCxnSpPr/>
      </xdr:nvCxnSpPr>
      <xdr:spPr>
        <a:xfrm flipV="1">
          <a:off x="21323300" y="1094498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92151</xdr:rowOff>
    </xdr:from>
    <xdr:to>
      <xdr:col>107</xdr:col>
      <xdr:colOff>101600</xdr:colOff>
      <xdr:row>64</xdr:row>
      <xdr:rowOff>22301</xdr:rowOff>
    </xdr:to>
    <xdr:sp macro="" textlink="">
      <xdr:nvSpPr>
        <xdr:cNvPr id="608" name="楕円 607"/>
        <xdr:cNvSpPr/>
      </xdr:nvSpPr>
      <xdr:spPr>
        <a:xfrm>
          <a:off x="20383500" y="1089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142951</xdr:rowOff>
    </xdr:from>
    <xdr:to>
      <xdr:col>111</xdr:col>
      <xdr:colOff>177800</xdr:colOff>
      <xdr:row>63</xdr:row>
      <xdr:rowOff>143942</xdr:rowOff>
    </xdr:to>
    <xdr:cxnSp macro="">
      <xdr:nvCxnSpPr>
        <xdr:cNvPr id="609" name="直線コネクタ 608"/>
        <xdr:cNvCxnSpPr/>
      </xdr:nvCxnSpPr>
      <xdr:spPr>
        <a:xfrm>
          <a:off x="20434300" y="1094430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92761</xdr:rowOff>
    </xdr:from>
    <xdr:to>
      <xdr:col>102</xdr:col>
      <xdr:colOff>165100</xdr:colOff>
      <xdr:row>64</xdr:row>
      <xdr:rowOff>22911</xdr:rowOff>
    </xdr:to>
    <xdr:sp macro="" textlink="">
      <xdr:nvSpPr>
        <xdr:cNvPr id="610" name="楕円 609"/>
        <xdr:cNvSpPr/>
      </xdr:nvSpPr>
      <xdr:spPr>
        <a:xfrm>
          <a:off x="19494500" y="108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142951</xdr:rowOff>
    </xdr:from>
    <xdr:to>
      <xdr:col>107</xdr:col>
      <xdr:colOff>50800</xdr:colOff>
      <xdr:row>63</xdr:row>
      <xdr:rowOff>143561</xdr:rowOff>
    </xdr:to>
    <xdr:cxnSp macro="">
      <xdr:nvCxnSpPr>
        <xdr:cNvPr id="611" name="直線コネクタ 610"/>
        <xdr:cNvCxnSpPr/>
      </xdr:nvCxnSpPr>
      <xdr:spPr>
        <a:xfrm flipV="1">
          <a:off x="19545300" y="1094430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92990</xdr:rowOff>
    </xdr:from>
    <xdr:to>
      <xdr:col>98</xdr:col>
      <xdr:colOff>38100</xdr:colOff>
      <xdr:row>64</xdr:row>
      <xdr:rowOff>23140</xdr:rowOff>
    </xdr:to>
    <xdr:sp macro="" textlink="">
      <xdr:nvSpPr>
        <xdr:cNvPr id="612" name="楕円 611"/>
        <xdr:cNvSpPr/>
      </xdr:nvSpPr>
      <xdr:spPr>
        <a:xfrm>
          <a:off x="18605500" y="108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143561</xdr:rowOff>
    </xdr:from>
    <xdr:to>
      <xdr:col>102</xdr:col>
      <xdr:colOff>114300</xdr:colOff>
      <xdr:row>63</xdr:row>
      <xdr:rowOff>143790</xdr:rowOff>
    </xdr:to>
    <xdr:cxnSp macro="">
      <xdr:nvCxnSpPr>
        <xdr:cNvPr id="613" name="直線コネクタ 612"/>
        <xdr:cNvCxnSpPr/>
      </xdr:nvCxnSpPr>
      <xdr:spPr>
        <a:xfrm flipV="1">
          <a:off x="18656300" y="1094491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4"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5"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6"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7"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14419</xdr:rowOff>
    </xdr:from>
    <xdr:ext cx="469744" cy="259045"/>
    <xdr:sp macro="" textlink="">
      <xdr:nvSpPr>
        <xdr:cNvPr id="618" name="n_1mainValue【学校施設】&#10;一人当たり面積"/>
        <xdr:cNvSpPr txBox="1"/>
      </xdr:nvSpPr>
      <xdr:spPr>
        <a:xfrm>
          <a:off x="21075727" y="1098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13428</xdr:rowOff>
    </xdr:from>
    <xdr:ext cx="469744" cy="259045"/>
    <xdr:sp macro="" textlink="">
      <xdr:nvSpPr>
        <xdr:cNvPr id="619" name="n_2mainValue【学校施設】&#10;一人当たり面積"/>
        <xdr:cNvSpPr txBox="1"/>
      </xdr:nvSpPr>
      <xdr:spPr>
        <a:xfrm>
          <a:off x="20199427" y="1098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14038</xdr:rowOff>
    </xdr:from>
    <xdr:ext cx="469744" cy="259045"/>
    <xdr:sp macro="" textlink="">
      <xdr:nvSpPr>
        <xdr:cNvPr id="620" name="n_3mainValue【学校施設】&#10;一人当たり面積"/>
        <xdr:cNvSpPr txBox="1"/>
      </xdr:nvSpPr>
      <xdr:spPr>
        <a:xfrm>
          <a:off x="19310427" y="1098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14267</xdr:rowOff>
    </xdr:from>
    <xdr:ext cx="469744" cy="259045"/>
    <xdr:sp macro="" textlink="">
      <xdr:nvSpPr>
        <xdr:cNvPr id="621" name="n_4mainValue【学校施設】&#10;一人当たり面積"/>
        <xdr:cNvSpPr txBox="1"/>
      </xdr:nvSpPr>
      <xdr:spPr>
        <a:xfrm>
          <a:off x="18421427" y="109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662" name="直線コネクタ 661"/>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663"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664" name="直線コネクタ 66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665"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666" name="直線コネクタ 665"/>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67"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68" name="フローチャート: 判断 667"/>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669" name="フローチャート: 判断 668"/>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670" name="フローチャート: 判断 669"/>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71" name="フローチャート: 判断 670"/>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672" name="フローチャート: 判断 671"/>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678" name="楕円 677"/>
        <xdr:cNvSpPr/>
      </xdr:nvSpPr>
      <xdr:spPr>
        <a:xfrm>
          <a:off x="16268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33038</xdr:rowOff>
    </xdr:from>
    <xdr:ext cx="405111" cy="259045"/>
    <xdr:sp macro="" textlink="">
      <xdr:nvSpPr>
        <xdr:cNvPr id="679" name="【公民館】&#10;有形固定資産減価償却率該当値テキスト"/>
        <xdr:cNvSpPr txBox="1"/>
      </xdr:nvSpPr>
      <xdr:spPr>
        <a:xfrm>
          <a:off x="16357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122555</xdr:rowOff>
    </xdr:from>
    <xdr:to>
      <xdr:col>81</xdr:col>
      <xdr:colOff>101600</xdr:colOff>
      <xdr:row>106</xdr:row>
      <xdr:rowOff>52705</xdr:rowOff>
    </xdr:to>
    <xdr:sp macro="" textlink="">
      <xdr:nvSpPr>
        <xdr:cNvPr id="680" name="楕円 679"/>
        <xdr:cNvSpPr/>
      </xdr:nvSpPr>
      <xdr:spPr>
        <a:xfrm>
          <a:off x="15430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60961</xdr:rowOff>
    </xdr:from>
    <xdr:to>
      <xdr:col>85</xdr:col>
      <xdr:colOff>127000</xdr:colOff>
      <xdr:row>106</xdr:row>
      <xdr:rowOff>1905</xdr:rowOff>
    </xdr:to>
    <xdr:cxnSp macro="">
      <xdr:nvCxnSpPr>
        <xdr:cNvPr id="681" name="直線コネクタ 680"/>
        <xdr:cNvCxnSpPr/>
      </xdr:nvCxnSpPr>
      <xdr:spPr>
        <a:xfrm flipV="1">
          <a:off x="15481300" y="17891761"/>
          <a:ext cx="838200" cy="28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122555</xdr:rowOff>
    </xdr:from>
    <xdr:to>
      <xdr:col>76</xdr:col>
      <xdr:colOff>165100</xdr:colOff>
      <xdr:row>106</xdr:row>
      <xdr:rowOff>52705</xdr:rowOff>
    </xdr:to>
    <xdr:sp macro="" textlink="">
      <xdr:nvSpPr>
        <xdr:cNvPr id="682" name="楕円 681"/>
        <xdr:cNvSpPr/>
      </xdr:nvSpPr>
      <xdr:spPr>
        <a:xfrm>
          <a:off x="14541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xdr:rowOff>
    </xdr:from>
    <xdr:to>
      <xdr:col>81</xdr:col>
      <xdr:colOff>50800</xdr:colOff>
      <xdr:row>106</xdr:row>
      <xdr:rowOff>1905</xdr:rowOff>
    </xdr:to>
    <xdr:cxnSp macro="">
      <xdr:nvCxnSpPr>
        <xdr:cNvPr id="683" name="直線コネクタ 682"/>
        <xdr:cNvCxnSpPr/>
      </xdr:nvCxnSpPr>
      <xdr:spPr>
        <a:xfrm>
          <a:off x="14592300" y="18175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684" name="楕円 683"/>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106</xdr:row>
      <xdr:rowOff>1905</xdr:rowOff>
    </xdr:to>
    <xdr:cxnSp macro="">
      <xdr:nvCxnSpPr>
        <xdr:cNvPr id="685" name="直線コネクタ 684"/>
        <xdr:cNvCxnSpPr/>
      </xdr:nvCxnSpPr>
      <xdr:spPr>
        <a:xfrm>
          <a:off x="13703300" y="181356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42545</xdr:rowOff>
    </xdr:from>
    <xdr:to>
      <xdr:col>67</xdr:col>
      <xdr:colOff>101600</xdr:colOff>
      <xdr:row>105</xdr:row>
      <xdr:rowOff>144145</xdr:rowOff>
    </xdr:to>
    <xdr:sp macro="" textlink="">
      <xdr:nvSpPr>
        <xdr:cNvPr id="686" name="楕円 685"/>
        <xdr:cNvSpPr/>
      </xdr:nvSpPr>
      <xdr:spPr>
        <a:xfrm>
          <a:off x="12763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93345</xdr:rowOff>
    </xdr:from>
    <xdr:to>
      <xdr:col>71</xdr:col>
      <xdr:colOff>177800</xdr:colOff>
      <xdr:row>105</xdr:row>
      <xdr:rowOff>133350</xdr:rowOff>
    </xdr:to>
    <xdr:cxnSp macro="">
      <xdr:nvCxnSpPr>
        <xdr:cNvPr id="687" name="直線コネクタ 686"/>
        <xdr:cNvCxnSpPr/>
      </xdr:nvCxnSpPr>
      <xdr:spPr>
        <a:xfrm>
          <a:off x="12814300" y="180955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688"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689"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690"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691"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43832</xdr:rowOff>
    </xdr:from>
    <xdr:ext cx="405111" cy="259045"/>
    <xdr:sp macro="" textlink="">
      <xdr:nvSpPr>
        <xdr:cNvPr id="692" name="n_1mainValue【公民館】&#10;有形固定資産減価償却率"/>
        <xdr:cNvSpPr txBox="1"/>
      </xdr:nvSpPr>
      <xdr:spPr>
        <a:xfrm>
          <a:off x="15266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43832</xdr:rowOff>
    </xdr:from>
    <xdr:ext cx="405111" cy="259045"/>
    <xdr:sp macro="" textlink="">
      <xdr:nvSpPr>
        <xdr:cNvPr id="693" name="n_2mainValue【公民館】&#10;有形固定資産減価償却率"/>
        <xdr:cNvSpPr txBox="1"/>
      </xdr:nvSpPr>
      <xdr:spPr>
        <a:xfrm>
          <a:off x="14389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694" name="n_3mainValue【公民館】&#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135272</xdr:rowOff>
    </xdr:from>
    <xdr:ext cx="405111" cy="259045"/>
    <xdr:sp macro="" textlink="">
      <xdr:nvSpPr>
        <xdr:cNvPr id="695" name="n_4mainValue【公民館】&#10;有形固定資産減価償却率"/>
        <xdr:cNvSpPr txBox="1"/>
      </xdr:nvSpPr>
      <xdr:spPr>
        <a:xfrm>
          <a:off x="12611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717" name="直線コネクタ 716"/>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8"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19" name="直線コネクタ 718"/>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720"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721" name="直線コネクタ 720"/>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722"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23" name="フローチャート: 判断 722"/>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724" name="フローチャート: 判断 723"/>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725" name="フローチャート: 判断 724"/>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726" name="フローチャート: 判断 725"/>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727" name="フローチャート: 判断 726"/>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148844</xdr:rowOff>
    </xdr:from>
    <xdr:to>
      <xdr:col>116</xdr:col>
      <xdr:colOff>114300</xdr:colOff>
      <xdr:row>107</xdr:row>
      <xdr:rowOff>78994</xdr:rowOff>
    </xdr:to>
    <xdr:sp macro="" textlink="">
      <xdr:nvSpPr>
        <xdr:cNvPr id="733" name="楕円 732"/>
        <xdr:cNvSpPr/>
      </xdr:nvSpPr>
      <xdr:spPr>
        <a:xfrm>
          <a:off x="221107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127271</xdr:rowOff>
    </xdr:from>
    <xdr:ext cx="469744" cy="259045"/>
    <xdr:sp macro="" textlink="">
      <xdr:nvSpPr>
        <xdr:cNvPr id="734" name="【公民館】&#10;一人当たり面積該当値テキスト"/>
        <xdr:cNvSpPr txBox="1"/>
      </xdr:nvSpPr>
      <xdr:spPr>
        <a:xfrm>
          <a:off x="22199600"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735" name="楕円 734"/>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28194</xdr:rowOff>
    </xdr:from>
    <xdr:to>
      <xdr:col>116</xdr:col>
      <xdr:colOff>63500</xdr:colOff>
      <xdr:row>107</xdr:row>
      <xdr:rowOff>30480</xdr:rowOff>
    </xdr:to>
    <xdr:cxnSp macro="">
      <xdr:nvCxnSpPr>
        <xdr:cNvPr id="736" name="直線コネクタ 735"/>
        <xdr:cNvCxnSpPr/>
      </xdr:nvCxnSpPr>
      <xdr:spPr>
        <a:xfrm flipV="1">
          <a:off x="21323300" y="183733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119126</xdr:rowOff>
    </xdr:from>
    <xdr:to>
      <xdr:col>107</xdr:col>
      <xdr:colOff>101600</xdr:colOff>
      <xdr:row>107</xdr:row>
      <xdr:rowOff>49276</xdr:rowOff>
    </xdr:to>
    <xdr:sp macro="" textlink="">
      <xdr:nvSpPr>
        <xdr:cNvPr id="737" name="楕円 736"/>
        <xdr:cNvSpPr/>
      </xdr:nvSpPr>
      <xdr:spPr>
        <a:xfrm>
          <a:off x="20383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169926</xdr:rowOff>
    </xdr:from>
    <xdr:to>
      <xdr:col>111</xdr:col>
      <xdr:colOff>177800</xdr:colOff>
      <xdr:row>107</xdr:row>
      <xdr:rowOff>30480</xdr:rowOff>
    </xdr:to>
    <xdr:cxnSp macro="">
      <xdr:nvCxnSpPr>
        <xdr:cNvPr id="738" name="直線コネクタ 737"/>
        <xdr:cNvCxnSpPr/>
      </xdr:nvCxnSpPr>
      <xdr:spPr>
        <a:xfrm>
          <a:off x="20434300" y="1834362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167132</xdr:rowOff>
    </xdr:from>
    <xdr:to>
      <xdr:col>102</xdr:col>
      <xdr:colOff>165100</xdr:colOff>
      <xdr:row>107</xdr:row>
      <xdr:rowOff>97282</xdr:rowOff>
    </xdr:to>
    <xdr:sp macro="" textlink="">
      <xdr:nvSpPr>
        <xdr:cNvPr id="739" name="楕円 738"/>
        <xdr:cNvSpPr/>
      </xdr:nvSpPr>
      <xdr:spPr>
        <a:xfrm>
          <a:off x="19494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169926</xdr:rowOff>
    </xdr:from>
    <xdr:to>
      <xdr:col>107</xdr:col>
      <xdr:colOff>50800</xdr:colOff>
      <xdr:row>107</xdr:row>
      <xdr:rowOff>46482</xdr:rowOff>
    </xdr:to>
    <xdr:cxnSp macro="">
      <xdr:nvCxnSpPr>
        <xdr:cNvPr id="740" name="直線コネクタ 739"/>
        <xdr:cNvCxnSpPr/>
      </xdr:nvCxnSpPr>
      <xdr:spPr>
        <a:xfrm flipV="1">
          <a:off x="19545300" y="183436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167132</xdr:rowOff>
    </xdr:from>
    <xdr:to>
      <xdr:col>98</xdr:col>
      <xdr:colOff>38100</xdr:colOff>
      <xdr:row>107</xdr:row>
      <xdr:rowOff>97282</xdr:rowOff>
    </xdr:to>
    <xdr:sp macro="" textlink="">
      <xdr:nvSpPr>
        <xdr:cNvPr id="741" name="楕円 740"/>
        <xdr:cNvSpPr/>
      </xdr:nvSpPr>
      <xdr:spPr>
        <a:xfrm>
          <a:off x="18605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46482</xdr:rowOff>
    </xdr:from>
    <xdr:to>
      <xdr:col>102</xdr:col>
      <xdr:colOff>114300</xdr:colOff>
      <xdr:row>107</xdr:row>
      <xdr:rowOff>46482</xdr:rowOff>
    </xdr:to>
    <xdr:cxnSp macro="">
      <xdr:nvCxnSpPr>
        <xdr:cNvPr id="742" name="直線コネクタ 741"/>
        <xdr:cNvCxnSpPr/>
      </xdr:nvCxnSpPr>
      <xdr:spPr>
        <a:xfrm>
          <a:off x="18656300" y="1839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743"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744"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745"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746"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747" name="n_1main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40403</xdr:rowOff>
    </xdr:from>
    <xdr:ext cx="469744" cy="259045"/>
    <xdr:sp macro="" textlink="">
      <xdr:nvSpPr>
        <xdr:cNvPr id="748" name="n_2mainValue【公民館】&#10;一人当たり面積"/>
        <xdr:cNvSpPr txBox="1"/>
      </xdr:nvSpPr>
      <xdr:spPr>
        <a:xfrm>
          <a:off x="20199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88409</xdr:rowOff>
    </xdr:from>
    <xdr:ext cx="469744" cy="259045"/>
    <xdr:sp macro="" textlink="">
      <xdr:nvSpPr>
        <xdr:cNvPr id="749" name="n_3mainValue【公民館】&#10;一人当たり面積"/>
        <xdr:cNvSpPr txBox="1"/>
      </xdr:nvSpPr>
      <xdr:spPr>
        <a:xfrm>
          <a:off x="19310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88409</xdr:rowOff>
    </xdr:from>
    <xdr:ext cx="469744" cy="259045"/>
    <xdr:sp macro="" textlink="">
      <xdr:nvSpPr>
        <xdr:cNvPr id="750" name="n_4mainValue【公民館】&#10;一人当たり面積"/>
        <xdr:cNvSpPr txBox="1"/>
      </xdr:nvSpPr>
      <xdr:spPr>
        <a:xfrm>
          <a:off x="18421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・類似団体と比較して、多くの施設について有形固定資産減価償却率が高い水準にあり、施設の老朽化が進んでいる。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・認定子ども園・幼稚園・保育所については、昭和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年に建てられた西部幼稚園の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施設のみであるため、有形固定資産減価償却率</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％となっており、一人当たり面積は類似団体内平均値を大きく下回っている。なお、令和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年度に新型コロナウイルス感染症対策として、トイレの乾式化・洋式化工事等を実施したため、減価償却率が前年度より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年に建てられた小規模な</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施設のみであるため、有形固定資産減価償却率</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％となっており、一人当たり面積は類似団体内平均値を大きく下回っている。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・公民館について計上誤りがあり、令和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年度有形固定資産減価償却率は正しくは「</a:t>
          </a:r>
          <a:r>
            <a:rPr kumimoji="1" lang="en-US" altLang="ja-JP" sz="1300">
              <a:latin typeface="ＭＳ Ｐゴシック" panose="020B0600070205080204" pitchFamily="50" charset="-128"/>
              <a:ea typeface="ＭＳ Ｐゴシック" panose="020B0600070205080204" pitchFamily="50" charset="-128"/>
            </a:rPr>
            <a:t>76.2</a:t>
          </a:r>
          <a:r>
            <a:rPr kumimoji="1" lang="ja-JP" altLang="en-US" sz="1300">
              <a:latin typeface="ＭＳ Ｐゴシック" panose="020B0600070205080204" pitchFamily="50" charset="-128"/>
              <a:ea typeface="ＭＳ Ｐゴシック" panose="020B0600070205080204" pitchFamily="50" charset="-128"/>
            </a:rPr>
            <a:t>％」である。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以上より、老朽化が進む施設の整理・合理化の検討を行っていく必要が高いと考え、主な予算措置を既存施設を将来にわたって活用するための機能維持に関する補修・修繕等に限定し、有利な起債の活用及び今後のあり方の検討を順次行っていくもの。</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67,595
66,178
53.66
31,519,074
30,781,507
616,300
13,784,755
20,045,019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5" name="【図書館】&#10;有形固定資産減価償却率該当値テキスト"/>
        <xdr:cNvSpPr txBox="1"/>
      </xdr:nvSpPr>
      <xdr:spPr>
        <a:xfrm>
          <a:off x="4673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58057</xdr:rowOff>
    </xdr:from>
    <xdr:to>
      <xdr:col>20</xdr:col>
      <xdr:colOff>38100</xdr:colOff>
      <xdr:row>38</xdr:row>
      <xdr:rowOff>159657</xdr:rowOff>
    </xdr:to>
    <xdr:sp macro="" textlink="">
      <xdr:nvSpPr>
        <xdr:cNvPr id="76" name="楕円 75"/>
        <xdr:cNvSpPr/>
      </xdr:nvSpPr>
      <xdr:spPr>
        <a:xfrm>
          <a:off x="3746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108857</xdr:rowOff>
    </xdr:from>
    <xdr:to>
      <xdr:col>24</xdr:col>
      <xdr:colOff>63500</xdr:colOff>
      <xdr:row>38</xdr:row>
      <xdr:rowOff>123553</xdr:rowOff>
    </xdr:to>
    <xdr:cxnSp macro="">
      <xdr:nvCxnSpPr>
        <xdr:cNvPr id="77" name="直線コネクタ 76"/>
        <xdr:cNvCxnSpPr/>
      </xdr:nvCxnSpPr>
      <xdr:spPr>
        <a:xfrm>
          <a:off x="3797300" y="662395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30299</xdr:rowOff>
    </xdr:from>
    <xdr:to>
      <xdr:col>15</xdr:col>
      <xdr:colOff>101600</xdr:colOff>
      <xdr:row>38</xdr:row>
      <xdr:rowOff>131899</xdr:rowOff>
    </xdr:to>
    <xdr:sp macro="" textlink="">
      <xdr:nvSpPr>
        <xdr:cNvPr id="78" name="楕円 77"/>
        <xdr:cNvSpPr/>
      </xdr:nvSpPr>
      <xdr:spPr>
        <a:xfrm>
          <a:off x="2857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81099</xdr:rowOff>
    </xdr:from>
    <xdr:to>
      <xdr:col>19</xdr:col>
      <xdr:colOff>177800</xdr:colOff>
      <xdr:row>38</xdr:row>
      <xdr:rowOff>108857</xdr:rowOff>
    </xdr:to>
    <xdr:cxnSp macro="">
      <xdr:nvCxnSpPr>
        <xdr:cNvPr id="79" name="直線コネクタ 78"/>
        <xdr:cNvCxnSpPr/>
      </xdr:nvCxnSpPr>
      <xdr:spPr>
        <a:xfrm>
          <a:off x="2908300" y="659619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80" name="楕円 79"/>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81099</xdr:rowOff>
    </xdr:to>
    <xdr:cxnSp macro="">
      <xdr:nvCxnSpPr>
        <xdr:cNvPr id="81" name="直線コネクタ 80"/>
        <xdr:cNvCxnSpPr/>
      </xdr:nvCxnSpPr>
      <xdr:spPr>
        <a:xfrm>
          <a:off x="2019300" y="656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146231</xdr:rowOff>
    </xdr:from>
    <xdr:to>
      <xdr:col>6</xdr:col>
      <xdr:colOff>38100</xdr:colOff>
      <xdr:row>38</xdr:row>
      <xdr:rowOff>76381</xdr:rowOff>
    </xdr:to>
    <xdr:sp macro="" textlink="">
      <xdr:nvSpPr>
        <xdr:cNvPr id="82" name="楕円 81"/>
        <xdr:cNvSpPr/>
      </xdr:nvSpPr>
      <xdr:spPr>
        <a:xfrm>
          <a:off x="1079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25581</xdr:rowOff>
    </xdr:from>
    <xdr:to>
      <xdr:col>10</xdr:col>
      <xdr:colOff>114300</xdr:colOff>
      <xdr:row>38</xdr:row>
      <xdr:rowOff>53340</xdr:rowOff>
    </xdr:to>
    <xdr:cxnSp macro="">
      <xdr:nvCxnSpPr>
        <xdr:cNvPr id="83" name="直線コネクタ 82"/>
        <xdr:cNvCxnSpPr/>
      </xdr:nvCxnSpPr>
      <xdr:spPr>
        <a:xfrm>
          <a:off x="1130300" y="65406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150784</xdr:rowOff>
    </xdr:from>
    <xdr:ext cx="405111" cy="259045"/>
    <xdr:sp macro="" textlink="">
      <xdr:nvSpPr>
        <xdr:cNvPr id="88" name="n_1main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9" name="n_2mainValue【図書館】&#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90" name="n_3mainValue【図書館】&#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67508</xdr:rowOff>
    </xdr:from>
    <xdr:ext cx="405111" cy="259045"/>
    <xdr:sp macro="" textlink="">
      <xdr:nvSpPr>
        <xdr:cNvPr id="91" name="n_4mainValue【図書館】&#10;有形固定資産減価償却率"/>
        <xdr:cNvSpPr txBox="1"/>
      </xdr:nvSpPr>
      <xdr:spPr>
        <a:xfrm>
          <a:off x="927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107950</xdr:rowOff>
    </xdr:from>
    <xdr:to>
      <xdr:col>55</xdr:col>
      <xdr:colOff>50800</xdr:colOff>
      <xdr:row>40</xdr:row>
      <xdr:rowOff>38100</xdr:rowOff>
    </xdr:to>
    <xdr:sp macro="" textlink="">
      <xdr:nvSpPr>
        <xdr:cNvPr id="131" name="楕円 130"/>
        <xdr:cNvSpPr/>
      </xdr:nvSpPr>
      <xdr:spPr>
        <a:xfrm>
          <a:off x="104267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86377</xdr:rowOff>
    </xdr:from>
    <xdr:ext cx="469744" cy="259045"/>
    <xdr:sp macro="" textlink="">
      <xdr:nvSpPr>
        <xdr:cNvPr id="132" name="【図書館】&#10;一人当たり面積該当値テキスト"/>
        <xdr:cNvSpPr txBox="1"/>
      </xdr:nvSpPr>
      <xdr:spPr>
        <a:xfrm>
          <a:off x="1051560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33" name="楕円 132"/>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158750</xdr:rowOff>
    </xdr:from>
    <xdr:to>
      <xdr:col>55</xdr:col>
      <xdr:colOff>0</xdr:colOff>
      <xdr:row>39</xdr:row>
      <xdr:rowOff>158750</xdr:rowOff>
    </xdr:to>
    <xdr:cxnSp macro="">
      <xdr:nvCxnSpPr>
        <xdr:cNvPr id="134" name="直線コネクタ 133"/>
        <xdr:cNvCxnSpPr/>
      </xdr:nvCxnSpPr>
      <xdr:spPr>
        <a:xfrm>
          <a:off x="9639300" y="684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36" name="直線コネクタ 135"/>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xdr:cNvSpPr/>
      </xdr:nvSpPr>
      <xdr:spPr>
        <a:xfrm>
          <a:off x="6921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39</xdr:row>
      <xdr:rowOff>158750</xdr:rowOff>
    </xdr:to>
    <xdr:cxnSp macro="">
      <xdr:nvCxnSpPr>
        <xdr:cNvPr id="140" name="直線コネクタ 139"/>
        <xdr:cNvCxnSpPr/>
      </xdr:nvCxnSpPr>
      <xdr:spPr>
        <a:xfrm>
          <a:off x="6972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45"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8" name="n_4main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27577</xdr:rowOff>
    </xdr:from>
    <xdr:to>
      <xdr:col>24</xdr:col>
      <xdr:colOff>114300</xdr:colOff>
      <xdr:row>59</xdr:row>
      <xdr:rowOff>129177</xdr:rowOff>
    </xdr:to>
    <xdr:sp macro="" textlink="">
      <xdr:nvSpPr>
        <xdr:cNvPr id="190" name="楕円 189"/>
        <xdr:cNvSpPr/>
      </xdr:nvSpPr>
      <xdr:spPr>
        <a:xfrm>
          <a:off x="45847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50454</xdr:rowOff>
    </xdr:from>
    <xdr:ext cx="405111" cy="259045"/>
    <xdr:sp macro="" textlink="">
      <xdr:nvSpPr>
        <xdr:cNvPr id="191" name="【体育館・プール】&#10;有形固定資産減価償却率該当値テキスト"/>
        <xdr:cNvSpPr txBox="1"/>
      </xdr:nvSpPr>
      <xdr:spPr>
        <a:xfrm>
          <a:off x="4673600" y="99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92" name="楕円 191"/>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78377</xdr:rowOff>
    </xdr:to>
    <xdr:cxnSp macro="">
      <xdr:nvCxnSpPr>
        <xdr:cNvPr id="193" name="直線コネクタ 192"/>
        <xdr:cNvCxnSpPr/>
      </xdr:nvCxnSpPr>
      <xdr:spPr>
        <a:xfrm>
          <a:off x="3797300" y="1011881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48804</xdr:rowOff>
    </xdr:from>
    <xdr:to>
      <xdr:col>15</xdr:col>
      <xdr:colOff>101600</xdr:colOff>
      <xdr:row>58</xdr:row>
      <xdr:rowOff>150404</xdr:rowOff>
    </xdr:to>
    <xdr:sp macro="" textlink="">
      <xdr:nvSpPr>
        <xdr:cNvPr id="194" name="楕円 193"/>
        <xdr:cNvSpPr/>
      </xdr:nvSpPr>
      <xdr:spPr>
        <a:xfrm>
          <a:off x="2857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99604</xdr:rowOff>
    </xdr:from>
    <xdr:to>
      <xdr:col>19</xdr:col>
      <xdr:colOff>177800</xdr:colOff>
      <xdr:row>59</xdr:row>
      <xdr:rowOff>3266</xdr:rowOff>
    </xdr:to>
    <xdr:cxnSp macro="">
      <xdr:nvCxnSpPr>
        <xdr:cNvPr id="195" name="直線コネクタ 194"/>
        <xdr:cNvCxnSpPr/>
      </xdr:nvCxnSpPr>
      <xdr:spPr>
        <a:xfrm>
          <a:off x="2908300" y="1004370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35741</xdr:rowOff>
    </xdr:from>
    <xdr:to>
      <xdr:col>10</xdr:col>
      <xdr:colOff>165100</xdr:colOff>
      <xdr:row>58</xdr:row>
      <xdr:rowOff>137341</xdr:rowOff>
    </xdr:to>
    <xdr:sp macro="" textlink="">
      <xdr:nvSpPr>
        <xdr:cNvPr id="196" name="楕円 195"/>
        <xdr:cNvSpPr/>
      </xdr:nvSpPr>
      <xdr:spPr>
        <a:xfrm>
          <a:off x="1968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86541</xdr:rowOff>
    </xdr:from>
    <xdr:to>
      <xdr:col>15</xdr:col>
      <xdr:colOff>50800</xdr:colOff>
      <xdr:row>58</xdr:row>
      <xdr:rowOff>99604</xdr:rowOff>
    </xdr:to>
    <xdr:cxnSp macro="">
      <xdr:nvCxnSpPr>
        <xdr:cNvPr id="197" name="直線コネクタ 196"/>
        <xdr:cNvCxnSpPr/>
      </xdr:nvCxnSpPr>
      <xdr:spPr>
        <a:xfrm>
          <a:off x="2019300" y="100306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125549</xdr:rowOff>
    </xdr:from>
    <xdr:to>
      <xdr:col>6</xdr:col>
      <xdr:colOff>38100</xdr:colOff>
      <xdr:row>58</xdr:row>
      <xdr:rowOff>55699</xdr:rowOff>
    </xdr:to>
    <xdr:sp macro="" textlink="">
      <xdr:nvSpPr>
        <xdr:cNvPr id="198" name="楕円 197"/>
        <xdr:cNvSpPr/>
      </xdr:nvSpPr>
      <xdr:spPr>
        <a:xfrm>
          <a:off x="1079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4899</xdr:rowOff>
    </xdr:from>
    <xdr:to>
      <xdr:col>10</xdr:col>
      <xdr:colOff>114300</xdr:colOff>
      <xdr:row>58</xdr:row>
      <xdr:rowOff>86541</xdr:rowOff>
    </xdr:to>
    <xdr:cxnSp macro="">
      <xdr:nvCxnSpPr>
        <xdr:cNvPr id="199" name="直線コネクタ 198"/>
        <xdr:cNvCxnSpPr/>
      </xdr:nvCxnSpPr>
      <xdr:spPr>
        <a:xfrm>
          <a:off x="1130300" y="994899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204" name="n_1mainValue【体育館・プー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166931</xdr:rowOff>
    </xdr:from>
    <xdr:ext cx="405111" cy="259045"/>
    <xdr:sp macro="" textlink="">
      <xdr:nvSpPr>
        <xdr:cNvPr id="205" name="n_2mainValue【体育館・プール】&#10;有形固定資産減価償却率"/>
        <xdr:cNvSpPr txBox="1"/>
      </xdr:nvSpPr>
      <xdr:spPr>
        <a:xfrm>
          <a:off x="2705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153868</xdr:rowOff>
    </xdr:from>
    <xdr:ext cx="405111" cy="259045"/>
    <xdr:sp macro="" textlink="">
      <xdr:nvSpPr>
        <xdr:cNvPr id="206" name="n_3mainValue【体育館・プール】&#10;有形固定資産減価償却率"/>
        <xdr:cNvSpPr txBox="1"/>
      </xdr:nvSpPr>
      <xdr:spPr>
        <a:xfrm>
          <a:off x="18167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72226</xdr:rowOff>
    </xdr:from>
    <xdr:ext cx="405111" cy="259045"/>
    <xdr:sp macro="" textlink="">
      <xdr:nvSpPr>
        <xdr:cNvPr id="207" name="n_4mainValue【体育館・プール】&#10;有形固定資産減価償却率"/>
        <xdr:cNvSpPr txBox="1"/>
      </xdr:nvSpPr>
      <xdr:spPr>
        <a:xfrm>
          <a:off x="927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10160</xdr:rowOff>
    </xdr:from>
    <xdr:to>
      <xdr:col>55</xdr:col>
      <xdr:colOff>50800</xdr:colOff>
      <xdr:row>64</xdr:row>
      <xdr:rowOff>111760</xdr:rowOff>
    </xdr:to>
    <xdr:sp macro="" textlink="">
      <xdr:nvSpPr>
        <xdr:cNvPr id="247" name="楕円 246"/>
        <xdr:cNvSpPr/>
      </xdr:nvSpPr>
      <xdr:spPr>
        <a:xfrm>
          <a:off x="104267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96537</xdr:rowOff>
    </xdr:from>
    <xdr:ext cx="469744" cy="259045"/>
    <xdr:sp macro="" textlink="">
      <xdr:nvSpPr>
        <xdr:cNvPr id="248" name="【体育館・プール】&#10;一人当たり面積該当値テキスト"/>
        <xdr:cNvSpPr txBox="1"/>
      </xdr:nvSpPr>
      <xdr:spPr>
        <a:xfrm>
          <a:off x="10515600" y="1089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10160</xdr:rowOff>
    </xdr:from>
    <xdr:to>
      <xdr:col>50</xdr:col>
      <xdr:colOff>165100</xdr:colOff>
      <xdr:row>64</xdr:row>
      <xdr:rowOff>111760</xdr:rowOff>
    </xdr:to>
    <xdr:sp macro="" textlink="">
      <xdr:nvSpPr>
        <xdr:cNvPr id="249" name="楕円 248"/>
        <xdr:cNvSpPr/>
      </xdr:nvSpPr>
      <xdr:spPr>
        <a:xfrm>
          <a:off x="9588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60960</xdr:rowOff>
    </xdr:from>
    <xdr:to>
      <xdr:col>55</xdr:col>
      <xdr:colOff>0</xdr:colOff>
      <xdr:row>64</xdr:row>
      <xdr:rowOff>60960</xdr:rowOff>
    </xdr:to>
    <xdr:cxnSp macro="">
      <xdr:nvCxnSpPr>
        <xdr:cNvPr id="250" name="直線コネクタ 249"/>
        <xdr:cNvCxnSpPr/>
      </xdr:nvCxnSpPr>
      <xdr:spPr>
        <a:xfrm>
          <a:off x="9639300" y="11033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6350</xdr:rowOff>
    </xdr:from>
    <xdr:to>
      <xdr:col>46</xdr:col>
      <xdr:colOff>38100</xdr:colOff>
      <xdr:row>64</xdr:row>
      <xdr:rowOff>107950</xdr:rowOff>
    </xdr:to>
    <xdr:sp macro="" textlink="">
      <xdr:nvSpPr>
        <xdr:cNvPr id="251" name="楕円 250"/>
        <xdr:cNvSpPr/>
      </xdr:nvSpPr>
      <xdr:spPr>
        <a:xfrm>
          <a:off x="8699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57150</xdr:rowOff>
    </xdr:from>
    <xdr:to>
      <xdr:col>50</xdr:col>
      <xdr:colOff>114300</xdr:colOff>
      <xdr:row>64</xdr:row>
      <xdr:rowOff>60960</xdr:rowOff>
    </xdr:to>
    <xdr:cxnSp macro="">
      <xdr:nvCxnSpPr>
        <xdr:cNvPr id="252" name="直線コネクタ 251"/>
        <xdr:cNvCxnSpPr/>
      </xdr:nvCxnSpPr>
      <xdr:spPr>
        <a:xfrm>
          <a:off x="8750300" y="11029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151130</xdr:rowOff>
    </xdr:from>
    <xdr:to>
      <xdr:col>41</xdr:col>
      <xdr:colOff>101600</xdr:colOff>
      <xdr:row>64</xdr:row>
      <xdr:rowOff>81280</xdr:rowOff>
    </xdr:to>
    <xdr:sp macro="" textlink="">
      <xdr:nvSpPr>
        <xdr:cNvPr id="253" name="楕円 252"/>
        <xdr:cNvSpPr/>
      </xdr:nvSpPr>
      <xdr:spPr>
        <a:xfrm>
          <a:off x="7810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30480</xdr:rowOff>
    </xdr:from>
    <xdr:to>
      <xdr:col>45</xdr:col>
      <xdr:colOff>177800</xdr:colOff>
      <xdr:row>64</xdr:row>
      <xdr:rowOff>57150</xdr:rowOff>
    </xdr:to>
    <xdr:cxnSp macro="">
      <xdr:nvCxnSpPr>
        <xdr:cNvPr id="254" name="直線コネクタ 253"/>
        <xdr:cNvCxnSpPr/>
      </xdr:nvCxnSpPr>
      <xdr:spPr>
        <a:xfrm>
          <a:off x="7861300" y="11003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151130</xdr:rowOff>
    </xdr:from>
    <xdr:to>
      <xdr:col>36</xdr:col>
      <xdr:colOff>165100</xdr:colOff>
      <xdr:row>64</xdr:row>
      <xdr:rowOff>81280</xdr:rowOff>
    </xdr:to>
    <xdr:sp macro="" textlink="">
      <xdr:nvSpPr>
        <xdr:cNvPr id="255" name="楕円 254"/>
        <xdr:cNvSpPr/>
      </xdr:nvSpPr>
      <xdr:spPr>
        <a:xfrm>
          <a:off x="6921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30480</xdr:rowOff>
    </xdr:from>
    <xdr:to>
      <xdr:col>41</xdr:col>
      <xdr:colOff>50800</xdr:colOff>
      <xdr:row>64</xdr:row>
      <xdr:rowOff>30480</xdr:rowOff>
    </xdr:to>
    <xdr:cxnSp macro="">
      <xdr:nvCxnSpPr>
        <xdr:cNvPr id="256" name="直線コネクタ 255"/>
        <xdr:cNvCxnSpPr/>
      </xdr:nvCxnSpPr>
      <xdr:spPr>
        <a:xfrm>
          <a:off x="6972300" y="1100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102887</xdr:rowOff>
    </xdr:from>
    <xdr:ext cx="469744" cy="259045"/>
    <xdr:sp macro="" textlink="">
      <xdr:nvSpPr>
        <xdr:cNvPr id="261" name="n_1mainValue【体育館・プール】&#10;一人当たり面積"/>
        <xdr:cNvSpPr txBox="1"/>
      </xdr:nvSpPr>
      <xdr:spPr>
        <a:xfrm>
          <a:off x="93917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99077</xdr:rowOff>
    </xdr:from>
    <xdr:ext cx="469744" cy="259045"/>
    <xdr:sp macro="" textlink="">
      <xdr:nvSpPr>
        <xdr:cNvPr id="262" name="n_2mainValue【体育館・プール】&#10;一人当たり面積"/>
        <xdr:cNvSpPr txBox="1"/>
      </xdr:nvSpPr>
      <xdr:spPr>
        <a:xfrm>
          <a:off x="8515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72407</xdr:rowOff>
    </xdr:from>
    <xdr:ext cx="469744" cy="259045"/>
    <xdr:sp macro="" textlink="">
      <xdr:nvSpPr>
        <xdr:cNvPr id="263" name="n_3mainValue【体育館・プール】&#10;一人当たり面積"/>
        <xdr:cNvSpPr txBox="1"/>
      </xdr:nvSpPr>
      <xdr:spPr>
        <a:xfrm>
          <a:off x="7626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72407</xdr:rowOff>
    </xdr:from>
    <xdr:ext cx="469744" cy="259045"/>
    <xdr:sp macro="" textlink="">
      <xdr:nvSpPr>
        <xdr:cNvPr id="264" name="n_4mainValue【体育館・プール】&#10;一人当たり面積"/>
        <xdr:cNvSpPr txBox="1"/>
      </xdr:nvSpPr>
      <xdr:spPr>
        <a:xfrm>
          <a:off x="6737427"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118745</xdr:rowOff>
    </xdr:from>
    <xdr:to>
      <xdr:col>24</xdr:col>
      <xdr:colOff>114300</xdr:colOff>
      <xdr:row>85</xdr:row>
      <xdr:rowOff>48895</xdr:rowOff>
    </xdr:to>
    <xdr:sp macro="" textlink="">
      <xdr:nvSpPr>
        <xdr:cNvPr id="305" name="楕円 304"/>
        <xdr:cNvSpPr/>
      </xdr:nvSpPr>
      <xdr:spPr>
        <a:xfrm>
          <a:off x="4584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97172</xdr:rowOff>
    </xdr:from>
    <xdr:ext cx="405111" cy="259045"/>
    <xdr:sp macro="" textlink="">
      <xdr:nvSpPr>
        <xdr:cNvPr id="306" name="【福祉施設】&#10;有形固定資産減価償却率該当値テキスト"/>
        <xdr:cNvSpPr txBox="1"/>
      </xdr:nvSpPr>
      <xdr:spPr>
        <a:xfrm>
          <a:off x="467360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97789</xdr:rowOff>
    </xdr:from>
    <xdr:to>
      <xdr:col>20</xdr:col>
      <xdr:colOff>38100</xdr:colOff>
      <xdr:row>85</xdr:row>
      <xdr:rowOff>27939</xdr:rowOff>
    </xdr:to>
    <xdr:sp macro="" textlink="">
      <xdr:nvSpPr>
        <xdr:cNvPr id="307" name="楕円 306"/>
        <xdr:cNvSpPr/>
      </xdr:nvSpPr>
      <xdr:spPr>
        <a:xfrm>
          <a:off x="3746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148589</xdr:rowOff>
    </xdr:from>
    <xdr:to>
      <xdr:col>24</xdr:col>
      <xdr:colOff>63500</xdr:colOff>
      <xdr:row>84</xdr:row>
      <xdr:rowOff>169545</xdr:rowOff>
    </xdr:to>
    <xdr:cxnSp macro="">
      <xdr:nvCxnSpPr>
        <xdr:cNvPr id="308" name="直線コネクタ 307"/>
        <xdr:cNvCxnSpPr/>
      </xdr:nvCxnSpPr>
      <xdr:spPr>
        <a:xfrm>
          <a:off x="3797300" y="145503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309" name="楕円 308"/>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84</xdr:row>
      <xdr:rowOff>148589</xdr:rowOff>
    </xdr:to>
    <xdr:cxnSp macro="">
      <xdr:nvCxnSpPr>
        <xdr:cNvPr id="310" name="直線コネクタ 309"/>
        <xdr:cNvCxnSpPr/>
      </xdr:nvCxnSpPr>
      <xdr:spPr>
        <a:xfrm>
          <a:off x="2908300" y="14531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61595</xdr:rowOff>
    </xdr:from>
    <xdr:to>
      <xdr:col>10</xdr:col>
      <xdr:colOff>165100</xdr:colOff>
      <xdr:row>84</xdr:row>
      <xdr:rowOff>163195</xdr:rowOff>
    </xdr:to>
    <xdr:sp macro="" textlink="">
      <xdr:nvSpPr>
        <xdr:cNvPr id="311" name="楕円 310"/>
        <xdr:cNvSpPr/>
      </xdr:nvSpPr>
      <xdr:spPr>
        <a:xfrm>
          <a:off x="1968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112395</xdr:rowOff>
    </xdr:from>
    <xdr:to>
      <xdr:col>15</xdr:col>
      <xdr:colOff>50800</xdr:colOff>
      <xdr:row>84</xdr:row>
      <xdr:rowOff>129539</xdr:rowOff>
    </xdr:to>
    <xdr:cxnSp macro="">
      <xdr:nvCxnSpPr>
        <xdr:cNvPr id="312" name="直線コネクタ 311"/>
        <xdr:cNvCxnSpPr/>
      </xdr:nvCxnSpPr>
      <xdr:spPr>
        <a:xfrm>
          <a:off x="2019300" y="145141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42545</xdr:rowOff>
    </xdr:from>
    <xdr:to>
      <xdr:col>6</xdr:col>
      <xdr:colOff>38100</xdr:colOff>
      <xdr:row>84</xdr:row>
      <xdr:rowOff>144145</xdr:rowOff>
    </xdr:to>
    <xdr:sp macro="" textlink="">
      <xdr:nvSpPr>
        <xdr:cNvPr id="313" name="楕円 312"/>
        <xdr:cNvSpPr/>
      </xdr:nvSpPr>
      <xdr:spPr>
        <a:xfrm>
          <a:off x="1079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93345</xdr:rowOff>
    </xdr:from>
    <xdr:to>
      <xdr:col>10</xdr:col>
      <xdr:colOff>114300</xdr:colOff>
      <xdr:row>84</xdr:row>
      <xdr:rowOff>112395</xdr:rowOff>
    </xdr:to>
    <xdr:cxnSp macro="">
      <xdr:nvCxnSpPr>
        <xdr:cNvPr id="314" name="直線コネクタ 313"/>
        <xdr:cNvCxnSpPr/>
      </xdr:nvCxnSpPr>
      <xdr:spPr>
        <a:xfrm>
          <a:off x="1130300" y="14495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19066</xdr:rowOff>
    </xdr:from>
    <xdr:ext cx="405111" cy="259045"/>
    <xdr:sp macro="" textlink="">
      <xdr:nvSpPr>
        <xdr:cNvPr id="319" name="n_1mainValue【福祉施設】&#10;有形固定資産減価償却率"/>
        <xdr:cNvSpPr txBox="1"/>
      </xdr:nvSpPr>
      <xdr:spPr>
        <a:xfrm>
          <a:off x="35820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320" name="n_2mainValue【福祉施設】&#10;有形固定資産減価償却率"/>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154322</xdr:rowOff>
    </xdr:from>
    <xdr:ext cx="405111" cy="259045"/>
    <xdr:sp macro="" textlink="">
      <xdr:nvSpPr>
        <xdr:cNvPr id="321" name="n_3mainValue【福祉施設】&#10;有形固定資産減価償却率"/>
        <xdr:cNvSpPr txBox="1"/>
      </xdr:nvSpPr>
      <xdr:spPr>
        <a:xfrm>
          <a:off x="1816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135272</xdr:rowOff>
    </xdr:from>
    <xdr:ext cx="405111" cy="259045"/>
    <xdr:sp macro="" textlink="">
      <xdr:nvSpPr>
        <xdr:cNvPr id="322" name="n_4mainValue【福祉施設】&#10;有形固定資産減価償却率"/>
        <xdr:cNvSpPr txBox="1"/>
      </xdr:nvSpPr>
      <xdr:spPr>
        <a:xfrm>
          <a:off x="9277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118890</xdr:rowOff>
    </xdr:from>
    <xdr:ext cx="469744" cy="259045"/>
    <xdr:sp macro="" textlink="">
      <xdr:nvSpPr>
        <xdr:cNvPr id="349" name="【福祉施設】&#10;一人当たり面積平均値テキスト"/>
        <xdr:cNvSpPr txBox="1"/>
      </xdr:nvSpPr>
      <xdr:spPr>
        <a:xfrm>
          <a:off x="10515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151892</xdr:rowOff>
    </xdr:from>
    <xdr:to>
      <xdr:col>55</xdr:col>
      <xdr:colOff>50800</xdr:colOff>
      <xdr:row>83</xdr:row>
      <xdr:rowOff>82042</xdr:rowOff>
    </xdr:to>
    <xdr:sp macro="" textlink="">
      <xdr:nvSpPr>
        <xdr:cNvPr id="360" name="楕円 359"/>
        <xdr:cNvSpPr/>
      </xdr:nvSpPr>
      <xdr:spPr>
        <a:xfrm>
          <a:off x="104267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3319</xdr:rowOff>
    </xdr:from>
    <xdr:ext cx="469744" cy="259045"/>
    <xdr:sp macro="" textlink="">
      <xdr:nvSpPr>
        <xdr:cNvPr id="361" name="【福祉施設】&#10;一人当たり面積該当値テキスト"/>
        <xdr:cNvSpPr txBox="1"/>
      </xdr:nvSpPr>
      <xdr:spPr>
        <a:xfrm>
          <a:off x="10515600"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156463</xdr:rowOff>
    </xdr:from>
    <xdr:to>
      <xdr:col>50</xdr:col>
      <xdr:colOff>165100</xdr:colOff>
      <xdr:row>83</xdr:row>
      <xdr:rowOff>86613</xdr:rowOff>
    </xdr:to>
    <xdr:sp macro="" textlink="">
      <xdr:nvSpPr>
        <xdr:cNvPr id="362" name="楕円 361"/>
        <xdr:cNvSpPr/>
      </xdr:nvSpPr>
      <xdr:spPr>
        <a:xfrm>
          <a:off x="9588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31242</xdr:rowOff>
    </xdr:from>
    <xdr:to>
      <xdr:col>55</xdr:col>
      <xdr:colOff>0</xdr:colOff>
      <xdr:row>83</xdr:row>
      <xdr:rowOff>35813</xdr:rowOff>
    </xdr:to>
    <xdr:cxnSp macro="">
      <xdr:nvCxnSpPr>
        <xdr:cNvPr id="363" name="直線コネクタ 362"/>
        <xdr:cNvCxnSpPr/>
      </xdr:nvCxnSpPr>
      <xdr:spPr>
        <a:xfrm flipV="1">
          <a:off x="9639300" y="142615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156463</xdr:rowOff>
    </xdr:from>
    <xdr:to>
      <xdr:col>46</xdr:col>
      <xdr:colOff>38100</xdr:colOff>
      <xdr:row>83</xdr:row>
      <xdr:rowOff>86613</xdr:rowOff>
    </xdr:to>
    <xdr:sp macro="" textlink="">
      <xdr:nvSpPr>
        <xdr:cNvPr id="364" name="楕円 363"/>
        <xdr:cNvSpPr/>
      </xdr:nvSpPr>
      <xdr:spPr>
        <a:xfrm>
          <a:off x="8699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35813</xdr:rowOff>
    </xdr:from>
    <xdr:to>
      <xdr:col>50</xdr:col>
      <xdr:colOff>114300</xdr:colOff>
      <xdr:row>83</xdr:row>
      <xdr:rowOff>35813</xdr:rowOff>
    </xdr:to>
    <xdr:cxnSp macro="">
      <xdr:nvCxnSpPr>
        <xdr:cNvPr id="365" name="直線コネクタ 364"/>
        <xdr:cNvCxnSpPr/>
      </xdr:nvCxnSpPr>
      <xdr:spPr>
        <a:xfrm>
          <a:off x="8750300" y="14266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161037</xdr:rowOff>
    </xdr:from>
    <xdr:to>
      <xdr:col>41</xdr:col>
      <xdr:colOff>101600</xdr:colOff>
      <xdr:row>83</xdr:row>
      <xdr:rowOff>91187</xdr:rowOff>
    </xdr:to>
    <xdr:sp macro="" textlink="">
      <xdr:nvSpPr>
        <xdr:cNvPr id="366" name="楕円 365"/>
        <xdr:cNvSpPr/>
      </xdr:nvSpPr>
      <xdr:spPr>
        <a:xfrm>
          <a:off x="7810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35813</xdr:rowOff>
    </xdr:from>
    <xdr:to>
      <xdr:col>45</xdr:col>
      <xdr:colOff>177800</xdr:colOff>
      <xdr:row>83</xdr:row>
      <xdr:rowOff>40387</xdr:rowOff>
    </xdr:to>
    <xdr:cxnSp macro="">
      <xdr:nvCxnSpPr>
        <xdr:cNvPr id="367" name="直線コネクタ 366"/>
        <xdr:cNvCxnSpPr/>
      </xdr:nvCxnSpPr>
      <xdr:spPr>
        <a:xfrm flipV="1">
          <a:off x="7861300" y="142661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161037</xdr:rowOff>
    </xdr:from>
    <xdr:to>
      <xdr:col>36</xdr:col>
      <xdr:colOff>165100</xdr:colOff>
      <xdr:row>83</xdr:row>
      <xdr:rowOff>91187</xdr:rowOff>
    </xdr:to>
    <xdr:sp macro="" textlink="">
      <xdr:nvSpPr>
        <xdr:cNvPr id="368" name="楕円 367"/>
        <xdr:cNvSpPr/>
      </xdr:nvSpPr>
      <xdr:spPr>
        <a:xfrm>
          <a:off x="6921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40387</xdr:rowOff>
    </xdr:from>
    <xdr:to>
      <xdr:col>41</xdr:col>
      <xdr:colOff>50800</xdr:colOff>
      <xdr:row>83</xdr:row>
      <xdr:rowOff>40387</xdr:rowOff>
    </xdr:to>
    <xdr:cxnSp macro="">
      <xdr:nvCxnSpPr>
        <xdr:cNvPr id="369" name="直線コネクタ 368"/>
        <xdr:cNvCxnSpPr/>
      </xdr:nvCxnSpPr>
      <xdr:spPr>
        <a:xfrm>
          <a:off x="6972300" y="14270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20590</xdr:rowOff>
    </xdr:from>
    <xdr:ext cx="469744" cy="259045"/>
    <xdr:sp macro="" textlink="">
      <xdr:nvSpPr>
        <xdr:cNvPr id="370"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29735</xdr:rowOff>
    </xdr:from>
    <xdr:ext cx="469744" cy="259045"/>
    <xdr:sp macro="" textlink="">
      <xdr:nvSpPr>
        <xdr:cNvPr id="371" name="n_2aveValue【福祉施設】&#10;一人当たり面積"/>
        <xdr:cNvSpPr txBox="1"/>
      </xdr:nvSpPr>
      <xdr:spPr>
        <a:xfrm>
          <a:off x="8515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38879</xdr:rowOff>
    </xdr:from>
    <xdr:ext cx="469744" cy="259045"/>
    <xdr:sp macro="" textlink="">
      <xdr:nvSpPr>
        <xdr:cNvPr id="372" name="n_3aveValue【福祉施設】&#10;一人当たり面積"/>
        <xdr:cNvSpPr txBox="1"/>
      </xdr:nvSpPr>
      <xdr:spPr>
        <a:xfrm>
          <a:off x="7626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103140</xdr:rowOff>
    </xdr:from>
    <xdr:ext cx="469744" cy="259045"/>
    <xdr:sp macro="" textlink="">
      <xdr:nvSpPr>
        <xdr:cNvPr id="374" name="n_1mainValue【福祉施設】&#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103140</xdr:rowOff>
    </xdr:from>
    <xdr:ext cx="469744" cy="259045"/>
    <xdr:sp macro="" textlink="">
      <xdr:nvSpPr>
        <xdr:cNvPr id="375" name="n_2mainValue【福祉施設】&#10;一人当たり面積"/>
        <xdr:cNvSpPr txBox="1"/>
      </xdr:nvSpPr>
      <xdr:spPr>
        <a:xfrm>
          <a:off x="8515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107714</xdr:rowOff>
    </xdr:from>
    <xdr:ext cx="469744" cy="259045"/>
    <xdr:sp macro="" textlink="">
      <xdr:nvSpPr>
        <xdr:cNvPr id="376" name="n_3mainValue【福祉施設】&#10;一人当たり面積"/>
        <xdr:cNvSpPr txBox="1"/>
      </xdr:nvSpPr>
      <xdr:spPr>
        <a:xfrm>
          <a:off x="7626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107714</xdr:rowOff>
    </xdr:from>
    <xdr:ext cx="469744" cy="259045"/>
    <xdr:sp macro="" textlink="">
      <xdr:nvSpPr>
        <xdr:cNvPr id="377" name="n_4mainValue【福祉施設】&#10;一人当たり面積"/>
        <xdr:cNvSpPr txBox="1"/>
      </xdr:nvSpPr>
      <xdr:spPr>
        <a:xfrm>
          <a:off x="6737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151130</xdr:rowOff>
    </xdr:from>
    <xdr:to>
      <xdr:col>24</xdr:col>
      <xdr:colOff>114300</xdr:colOff>
      <xdr:row>106</xdr:row>
      <xdr:rowOff>81280</xdr:rowOff>
    </xdr:to>
    <xdr:sp macro="" textlink="">
      <xdr:nvSpPr>
        <xdr:cNvPr id="419" name="楕円 418"/>
        <xdr:cNvSpPr/>
      </xdr:nvSpPr>
      <xdr:spPr>
        <a:xfrm>
          <a:off x="4584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129557</xdr:rowOff>
    </xdr:from>
    <xdr:ext cx="405111" cy="259045"/>
    <xdr:sp macro="" textlink="">
      <xdr:nvSpPr>
        <xdr:cNvPr id="420" name="【市民会館】&#10;有形固定資産減価償却率該当値テキスト"/>
        <xdr:cNvSpPr txBox="1"/>
      </xdr:nvSpPr>
      <xdr:spPr>
        <a:xfrm>
          <a:off x="46736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134801</xdr:rowOff>
    </xdr:from>
    <xdr:to>
      <xdr:col>20</xdr:col>
      <xdr:colOff>38100</xdr:colOff>
      <xdr:row>106</xdr:row>
      <xdr:rowOff>64951</xdr:rowOff>
    </xdr:to>
    <xdr:sp macro="" textlink="">
      <xdr:nvSpPr>
        <xdr:cNvPr id="421" name="楕円 420"/>
        <xdr:cNvSpPr/>
      </xdr:nvSpPr>
      <xdr:spPr>
        <a:xfrm>
          <a:off x="3746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14151</xdr:rowOff>
    </xdr:from>
    <xdr:to>
      <xdr:col>24</xdr:col>
      <xdr:colOff>63500</xdr:colOff>
      <xdr:row>106</xdr:row>
      <xdr:rowOff>30480</xdr:rowOff>
    </xdr:to>
    <xdr:cxnSp macro="">
      <xdr:nvCxnSpPr>
        <xdr:cNvPr id="422" name="直線コネクタ 421"/>
        <xdr:cNvCxnSpPr/>
      </xdr:nvCxnSpPr>
      <xdr:spPr>
        <a:xfrm>
          <a:off x="3797300" y="181878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118473</xdr:rowOff>
    </xdr:from>
    <xdr:to>
      <xdr:col>15</xdr:col>
      <xdr:colOff>101600</xdr:colOff>
      <xdr:row>106</xdr:row>
      <xdr:rowOff>48623</xdr:rowOff>
    </xdr:to>
    <xdr:sp macro="" textlink="">
      <xdr:nvSpPr>
        <xdr:cNvPr id="423" name="楕円 422"/>
        <xdr:cNvSpPr/>
      </xdr:nvSpPr>
      <xdr:spPr>
        <a:xfrm>
          <a:off x="2857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169273</xdr:rowOff>
    </xdr:from>
    <xdr:to>
      <xdr:col>19</xdr:col>
      <xdr:colOff>177800</xdr:colOff>
      <xdr:row>106</xdr:row>
      <xdr:rowOff>14151</xdr:rowOff>
    </xdr:to>
    <xdr:cxnSp macro="">
      <xdr:nvCxnSpPr>
        <xdr:cNvPr id="424" name="直線コネクタ 423"/>
        <xdr:cNvCxnSpPr/>
      </xdr:nvCxnSpPr>
      <xdr:spPr>
        <a:xfrm>
          <a:off x="2908300" y="181715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102144</xdr:rowOff>
    </xdr:from>
    <xdr:to>
      <xdr:col>10</xdr:col>
      <xdr:colOff>165100</xdr:colOff>
      <xdr:row>106</xdr:row>
      <xdr:rowOff>32294</xdr:rowOff>
    </xdr:to>
    <xdr:sp macro="" textlink="">
      <xdr:nvSpPr>
        <xdr:cNvPr id="425" name="楕円 424"/>
        <xdr:cNvSpPr/>
      </xdr:nvSpPr>
      <xdr:spPr>
        <a:xfrm>
          <a:off x="1968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152944</xdr:rowOff>
    </xdr:from>
    <xdr:to>
      <xdr:col>15</xdr:col>
      <xdr:colOff>50800</xdr:colOff>
      <xdr:row>105</xdr:row>
      <xdr:rowOff>169273</xdr:rowOff>
    </xdr:to>
    <xdr:cxnSp macro="">
      <xdr:nvCxnSpPr>
        <xdr:cNvPr id="426" name="直線コネクタ 425"/>
        <xdr:cNvCxnSpPr/>
      </xdr:nvCxnSpPr>
      <xdr:spPr>
        <a:xfrm>
          <a:off x="2019300" y="181551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85816</xdr:rowOff>
    </xdr:from>
    <xdr:to>
      <xdr:col>6</xdr:col>
      <xdr:colOff>38100</xdr:colOff>
      <xdr:row>106</xdr:row>
      <xdr:rowOff>15966</xdr:rowOff>
    </xdr:to>
    <xdr:sp macro="" textlink="">
      <xdr:nvSpPr>
        <xdr:cNvPr id="427" name="楕円 426"/>
        <xdr:cNvSpPr/>
      </xdr:nvSpPr>
      <xdr:spPr>
        <a:xfrm>
          <a:off x="1079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136616</xdr:rowOff>
    </xdr:from>
    <xdr:to>
      <xdr:col>10</xdr:col>
      <xdr:colOff>114300</xdr:colOff>
      <xdr:row>105</xdr:row>
      <xdr:rowOff>152944</xdr:rowOff>
    </xdr:to>
    <xdr:cxnSp macro="">
      <xdr:nvCxnSpPr>
        <xdr:cNvPr id="428" name="直線コネクタ 427"/>
        <xdr:cNvCxnSpPr/>
      </xdr:nvCxnSpPr>
      <xdr:spPr>
        <a:xfrm>
          <a:off x="1130300" y="181388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56078</xdr:rowOff>
    </xdr:from>
    <xdr:ext cx="405111" cy="259045"/>
    <xdr:sp macro="" textlink="">
      <xdr:nvSpPr>
        <xdr:cNvPr id="433" name="n_1mainValue【市民会館】&#10;有形固定資産減価償却率"/>
        <xdr:cNvSpPr txBox="1"/>
      </xdr:nvSpPr>
      <xdr:spPr>
        <a:xfrm>
          <a:off x="3582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34" name="n_2mainValue【市民会館】&#10;有形固定資産減価償却率"/>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23421</xdr:rowOff>
    </xdr:from>
    <xdr:ext cx="405111" cy="259045"/>
    <xdr:sp macro="" textlink="">
      <xdr:nvSpPr>
        <xdr:cNvPr id="435" name="n_3mainValue【市民会館】&#10;有形固定資産減価償却率"/>
        <xdr:cNvSpPr txBox="1"/>
      </xdr:nvSpPr>
      <xdr:spPr>
        <a:xfrm>
          <a:off x="1816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7093</xdr:rowOff>
    </xdr:from>
    <xdr:ext cx="405111" cy="259045"/>
    <xdr:sp macro="" textlink="">
      <xdr:nvSpPr>
        <xdr:cNvPr id="436" name="n_4mainValue【市民会館】&#10;有形固定資産減価償却率"/>
        <xdr:cNvSpPr txBox="1"/>
      </xdr:nvSpPr>
      <xdr:spPr>
        <a:xfrm>
          <a:off x="927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154395</xdr:rowOff>
    </xdr:from>
    <xdr:to>
      <xdr:col>55</xdr:col>
      <xdr:colOff>50800</xdr:colOff>
      <xdr:row>108</xdr:row>
      <xdr:rowOff>84545</xdr:rowOff>
    </xdr:to>
    <xdr:sp macro="" textlink="">
      <xdr:nvSpPr>
        <xdr:cNvPr id="478" name="楕円 477"/>
        <xdr:cNvSpPr/>
      </xdr:nvSpPr>
      <xdr:spPr>
        <a:xfrm>
          <a:off x="10426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69322</xdr:rowOff>
    </xdr:from>
    <xdr:ext cx="469744" cy="259045"/>
    <xdr:sp macro="" textlink="">
      <xdr:nvSpPr>
        <xdr:cNvPr id="479" name="【市民会館】&#10;一人当たり面積該当値テキスト"/>
        <xdr:cNvSpPr txBox="1"/>
      </xdr:nvSpPr>
      <xdr:spPr>
        <a:xfrm>
          <a:off x="10515600" y="1841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154395</xdr:rowOff>
    </xdr:from>
    <xdr:to>
      <xdr:col>50</xdr:col>
      <xdr:colOff>165100</xdr:colOff>
      <xdr:row>108</xdr:row>
      <xdr:rowOff>84545</xdr:rowOff>
    </xdr:to>
    <xdr:sp macro="" textlink="">
      <xdr:nvSpPr>
        <xdr:cNvPr id="480" name="楕円 479"/>
        <xdr:cNvSpPr/>
      </xdr:nvSpPr>
      <xdr:spPr>
        <a:xfrm>
          <a:off x="9588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33745</xdr:rowOff>
    </xdr:from>
    <xdr:to>
      <xdr:col>55</xdr:col>
      <xdr:colOff>0</xdr:colOff>
      <xdr:row>108</xdr:row>
      <xdr:rowOff>33745</xdr:rowOff>
    </xdr:to>
    <xdr:cxnSp macro="">
      <xdr:nvCxnSpPr>
        <xdr:cNvPr id="481" name="直線コネクタ 480"/>
        <xdr:cNvCxnSpPr/>
      </xdr:nvCxnSpPr>
      <xdr:spPr>
        <a:xfrm>
          <a:off x="9639300" y="18550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154395</xdr:rowOff>
    </xdr:from>
    <xdr:to>
      <xdr:col>46</xdr:col>
      <xdr:colOff>38100</xdr:colOff>
      <xdr:row>108</xdr:row>
      <xdr:rowOff>84545</xdr:rowOff>
    </xdr:to>
    <xdr:sp macro="" textlink="">
      <xdr:nvSpPr>
        <xdr:cNvPr id="482" name="楕円 481"/>
        <xdr:cNvSpPr/>
      </xdr:nvSpPr>
      <xdr:spPr>
        <a:xfrm>
          <a:off x="8699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33745</xdr:rowOff>
    </xdr:from>
    <xdr:to>
      <xdr:col>50</xdr:col>
      <xdr:colOff>114300</xdr:colOff>
      <xdr:row>108</xdr:row>
      <xdr:rowOff>33745</xdr:rowOff>
    </xdr:to>
    <xdr:cxnSp macro="">
      <xdr:nvCxnSpPr>
        <xdr:cNvPr id="483" name="直線コネクタ 482"/>
        <xdr:cNvCxnSpPr/>
      </xdr:nvCxnSpPr>
      <xdr:spPr>
        <a:xfrm>
          <a:off x="8750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154395</xdr:rowOff>
    </xdr:from>
    <xdr:to>
      <xdr:col>41</xdr:col>
      <xdr:colOff>101600</xdr:colOff>
      <xdr:row>108</xdr:row>
      <xdr:rowOff>84545</xdr:rowOff>
    </xdr:to>
    <xdr:sp macro="" textlink="">
      <xdr:nvSpPr>
        <xdr:cNvPr id="484" name="楕円 483"/>
        <xdr:cNvSpPr/>
      </xdr:nvSpPr>
      <xdr:spPr>
        <a:xfrm>
          <a:off x="7810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33745</xdr:rowOff>
    </xdr:from>
    <xdr:to>
      <xdr:col>45</xdr:col>
      <xdr:colOff>177800</xdr:colOff>
      <xdr:row>108</xdr:row>
      <xdr:rowOff>33745</xdr:rowOff>
    </xdr:to>
    <xdr:cxnSp macro="">
      <xdr:nvCxnSpPr>
        <xdr:cNvPr id="485" name="直線コネクタ 484"/>
        <xdr:cNvCxnSpPr/>
      </xdr:nvCxnSpPr>
      <xdr:spPr>
        <a:xfrm>
          <a:off x="7861300" y="18550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157662</xdr:rowOff>
    </xdr:from>
    <xdr:to>
      <xdr:col>36</xdr:col>
      <xdr:colOff>165100</xdr:colOff>
      <xdr:row>108</xdr:row>
      <xdr:rowOff>87812</xdr:rowOff>
    </xdr:to>
    <xdr:sp macro="" textlink="">
      <xdr:nvSpPr>
        <xdr:cNvPr id="486" name="楕円 485"/>
        <xdr:cNvSpPr/>
      </xdr:nvSpPr>
      <xdr:spPr>
        <a:xfrm>
          <a:off x="6921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33745</xdr:rowOff>
    </xdr:from>
    <xdr:to>
      <xdr:col>41</xdr:col>
      <xdr:colOff>50800</xdr:colOff>
      <xdr:row>108</xdr:row>
      <xdr:rowOff>37012</xdr:rowOff>
    </xdr:to>
    <xdr:cxnSp macro="">
      <xdr:nvCxnSpPr>
        <xdr:cNvPr id="487" name="直線コネクタ 486"/>
        <xdr:cNvCxnSpPr/>
      </xdr:nvCxnSpPr>
      <xdr:spPr>
        <a:xfrm flipV="1">
          <a:off x="6972300" y="1855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75672</xdr:rowOff>
    </xdr:from>
    <xdr:ext cx="469744" cy="259045"/>
    <xdr:sp macro="" textlink="">
      <xdr:nvSpPr>
        <xdr:cNvPr id="492" name="n_1mainValue【市民会館】&#10;一人当たり面積"/>
        <xdr:cNvSpPr txBox="1"/>
      </xdr:nvSpPr>
      <xdr:spPr>
        <a:xfrm>
          <a:off x="93917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75672</xdr:rowOff>
    </xdr:from>
    <xdr:ext cx="469744" cy="259045"/>
    <xdr:sp macro="" textlink="">
      <xdr:nvSpPr>
        <xdr:cNvPr id="493" name="n_2mainValue【市民会館】&#10;一人当たり面積"/>
        <xdr:cNvSpPr txBox="1"/>
      </xdr:nvSpPr>
      <xdr:spPr>
        <a:xfrm>
          <a:off x="8515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75672</xdr:rowOff>
    </xdr:from>
    <xdr:ext cx="469744" cy="259045"/>
    <xdr:sp macro="" textlink="">
      <xdr:nvSpPr>
        <xdr:cNvPr id="494" name="n_3mainValue【市民会館】&#10;一人当たり面積"/>
        <xdr:cNvSpPr txBox="1"/>
      </xdr:nvSpPr>
      <xdr:spPr>
        <a:xfrm>
          <a:off x="7626427" y="185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78939</xdr:rowOff>
    </xdr:from>
    <xdr:ext cx="469744" cy="259045"/>
    <xdr:sp macro="" textlink="">
      <xdr:nvSpPr>
        <xdr:cNvPr id="495" name="n_4mainValue【市民会館】&#10;一人当たり面積"/>
        <xdr:cNvSpPr txBox="1"/>
      </xdr:nvSpPr>
      <xdr:spPr>
        <a:xfrm>
          <a:off x="6737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9072</xdr:rowOff>
    </xdr:from>
    <xdr:to>
      <xdr:col>85</xdr:col>
      <xdr:colOff>177800</xdr:colOff>
      <xdr:row>41</xdr:row>
      <xdr:rowOff>110672</xdr:rowOff>
    </xdr:to>
    <xdr:sp macro="" textlink="">
      <xdr:nvSpPr>
        <xdr:cNvPr id="537" name="楕円 536"/>
        <xdr:cNvSpPr/>
      </xdr:nvSpPr>
      <xdr:spPr>
        <a:xfrm>
          <a:off x="162687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95449</xdr:rowOff>
    </xdr:from>
    <xdr:ext cx="405111" cy="259045"/>
    <xdr:sp macro="" textlink="">
      <xdr:nvSpPr>
        <xdr:cNvPr id="538" name="【一般廃棄物処理施設】&#10;有形固定資産減価償却率該当値テキスト"/>
        <xdr:cNvSpPr txBox="1"/>
      </xdr:nvSpPr>
      <xdr:spPr>
        <a:xfrm>
          <a:off x="16357600" y="695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152763</xdr:rowOff>
    </xdr:from>
    <xdr:to>
      <xdr:col>81</xdr:col>
      <xdr:colOff>101600</xdr:colOff>
      <xdr:row>41</xdr:row>
      <xdr:rowOff>82913</xdr:rowOff>
    </xdr:to>
    <xdr:sp macro="" textlink="">
      <xdr:nvSpPr>
        <xdr:cNvPr id="539" name="楕円 538"/>
        <xdr:cNvSpPr/>
      </xdr:nvSpPr>
      <xdr:spPr>
        <a:xfrm>
          <a:off x="15430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32113</xdr:rowOff>
    </xdr:from>
    <xdr:to>
      <xdr:col>85</xdr:col>
      <xdr:colOff>127000</xdr:colOff>
      <xdr:row>41</xdr:row>
      <xdr:rowOff>59872</xdr:rowOff>
    </xdr:to>
    <xdr:cxnSp macro="">
      <xdr:nvCxnSpPr>
        <xdr:cNvPr id="540" name="直線コネクタ 539"/>
        <xdr:cNvCxnSpPr/>
      </xdr:nvCxnSpPr>
      <xdr:spPr>
        <a:xfrm>
          <a:off x="15481300" y="70615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123372</xdr:rowOff>
    </xdr:from>
    <xdr:to>
      <xdr:col>76</xdr:col>
      <xdr:colOff>165100</xdr:colOff>
      <xdr:row>41</xdr:row>
      <xdr:rowOff>53522</xdr:rowOff>
    </xdr:to>
    <xdr:sp macro="" textlink="">
      <xdr:nvSpPr>
        <xdr:cNvPr id="541" name="楕円 540"/>
        <xdr:cNvSpPr/>
      </xdr:nvSpPr>
      <xdr:spPr>
        <a:xfrm>
          <a:off x="1454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2722</xdr:rowOff>
    </xdr:from>
    <xdr:to>
      <xdr:col>81</xdr:col>
      <xdr:colOff>50800</xdr:colOff>
      <xdr:row>41</xdr:row>
      <xdr:rowOff>32113</xdr:rowOff>
    </xdr:to>
    <xdr:cxnSp macro="">
      <xdr:nvCxnSpPr>
        <xdr:cNvPr id="542" name="直線コネクタ 541"/>
        <xdr:cNvCxnSpPr/>
      </xdr:nvCxnSpPr>
      <xdr:spPr>
        <a:xfrm>
          <a:off x="14592300" y="70321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93980</xdr:rowOff>
    </xdr:from>
    <xdr:to>
      <xdr:col>72</xdr:col>
      <xdr:colOff>38100</xdr:colOff>
      <xdr:row>41</xdr:row>
      <xdr:rowOff>24130</xdr:rowOff>
    </xdr:to>
    <xdr:sp macro="" textlink="">
      <xdr:nvSpPr>
        <xdr:cNvPr id="543" name="楕円 542"/>
        <xdr:cNvSpPr/>
      </xdr:nvSpPr>
      <xdr:spPr>
        <a:xfrm>
          <a:off x="1365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144780</xdr:rowOff>
    </xdr:from>
    <xdr:to>
      <xdr:col>76</xdr:col>
      <xdr:colOff>114300</xdr:colOff>
      <xdr:row>41</xdr:row>
      <xdr:rowOff>2722</xdr:rowOff>
    </xdr:to>
    <xdr:cxnSp macro="">
      <xdr:nvCxnSpPr>
        <xdr:cNvPr id="544" name="直線コネクタ 543"/>
        <xdr:cNvCxnSpPr/>
      </xdr:nvCxnSpPr>
      <xdr:spPr>
        <a:xfrm>
          <a:off x="13703300" y="70027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64588</xdr:rowOff>
    </xdr:from>
    <xdr:to>
      <xdr:col>67</xdr:col>
      <xdr:colOff>101600</xdr:colOff>
      <xdr:row>40</xdr:row>
      <xdr:rowOff>166188</xdr:rowOff>
    </xdr:to>
    <xdr:sp macro="" textlink="">
      <xdr:nvSpPr>
        <xdr:cNvPr id="545" name="楕円 544"/>
        <xdr:cNvSpPr/>
      </xdr:nvSpPr>
      <xdr:spPr>
        <a:xfrm>
          <a:off x="12763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115388</xdr:rowOff>
    </xdr:from>
    <xdr:to>
      <xdr:col>71</xdr:col>
      <xdr:colOff>177800</xdr:colOff>
      <xdr:row>40</xdr:row>
      <xdr:rowOff>144780</xdr:rowOff>
    </xdr:to>
    <xdr:cxnSp macro="">
      <xdr:nvCxnSpPr>
        <xdr:cNvPr id="546" name="直線コネクタ 545"/>
        <xdr:cNvCxnSpPr/>
      </xdr:nvCxnSpPr>
      <xdr:spPr>
        <a:xfrm>
          <a:off x="12814300" y="69733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74040</xdr:rowOff>
    </xdr:from>
    <xdr:ext cx="405111" cy="259045"/>
    <xdr:sp macro="" textlink="">
      <xdr:nvSpPr>
        <xdr:cNvPr id="551" name="n_1mainValue【一般廃棄物処理施設】&#10;有形固定資産減価償却率"/>
        <xdr:cNvSpPr txBox="1"/>
      </xdr:nvSpPr>
      <xdr:spPr>
        <a:xfrm>
          <a:off x="15266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44649</xdr:rowOff>
    </xdr:from>
    <xdr:ext cx="405111" cy="259045"/>
    <xdr:sp macro="" textlink="">
      <xdr:nvSpPr>
        <xdr:cNvPr id="552" name="n_2mainValue【一般廃棄物処理施設】&#10;有形固定資産減価償却率"/>
        <xdr:cNvSpPr txBox="1"/>
      </xdr:nvSpPr>
      <xdr:spPr>
        <a:xfrm>
          <a:off x="14389744"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15257</xdr:rowOff>
    </xdr:from>
    <xdr:ext cx="405111" cy="259045"/>
    <xdr:sp macro="" textlink="">
      <xdr:nvSpPr>
        <xdr:cNvPr id="553" name="n_3mainValue【一般廃棄物処理施設】&#10;有形固定資産減価償却率"/>
        <xdr:cNvSpPr txBox="1"/>
      </xdr:nvSpPr>
      <xdr:spPr>
        <a:xfrm>
          <a:off x="13500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157315</xdr:rowOff>
    </xdr:from>
    <xdr:ext cx="405111" cy="259045"/>
    <xdr:sp macro="" textlink="">
      <xdr:nvSpPr>
        <xdr:cNvPr id="554" name="n_4mainValue【一般廃棄物処理施設】&#10;有形固定資産減価償却率"/>
        <xdr:cNvSpPr txBox="1"/>
      </xdr:nvSpPr>
      <xdr:spPr>
        <a:xfrm>
          <a:off x="12611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75781</xdr:rowOff>
    </xdr:from>
    <xdr:to>
      <xdr:col>116</xdr:col>
      <xdr:colOff>114300</xdr:colOff>
      <xdr:row>41</xdr:row>
      <xdr:rowOff>5931</xdr:rowOff>
    </xdr:to>
    <xdr:sp macro="" textlink="">
      <xdr:nvSpPr>
        <xdr:cNvPr id="592" name="楕円 591"/>
        <xdr:cNvSpPr/>
      </xdr:nvSpPr>
      <xdr:spPr>
        <a:xfrm>
          <a:off x="22110700" y="69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54208</xdr:rowOff>
    </xdr:from>
    <xdr:ext cx="534377" cy="259045"/>
    <xdr:sp macro="" textlink="">
      <xdr:nvSpPr>
        <xdr:cNvPr id="593" name="【一般廃棄物処理施設】&#10;一人当たり有形固定資産（償却資産）額該当値テキスト"/>
        <xdr:cNvSpPr txBox="1"/>
      </xdr:nvSpPr>
      <xdr:spPr>
        <a:xfrm>
          <a:off x="22199600" y="69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76339</xdr:rowOff>
    </xdr:from>
    <xdr:to>
      <xdr:col>112</xdr:col>
      <xdr:colOff>38100</xdr:colOff>
      <xdr:row>41</xdr:row>
      <xdr:rowOff>6489</xdr:rowOff>
    </xdr:to>
    <xdr:sp macro="" textlink="">
      <xdr:nvSpPr>
        <xdr:cNvPr id="594" name="楕円 593"/>
        <xdr:cNvSpPr/>
      </xdr:nvSpPr>
      <xdr:spPr>
        <a:xfrm>
          <a:off x="21272500" y="693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126581</xdr:rowOff>
    </xdr:from>
    <xdr:to>
      <xdr:col>116</xdr:col>
      <xdr:colOff>63500</xdr:colOff>
      <xdr:row>40</xdr:row>
      <xdr:rowOff>127139</xdr:rowOff>
    </xdr:to>
    <xdr:cxnSp macro="">
      <xdr:nvCxnSpPr>
        <xdr:cNvPr id="595" name="直線コネクタ 594"/>
        <xdr:cNvCxnSpPr/>
      </xdr:nvCxnSpPr>
      <xdr:spPr>
        <a:xfrm flipV="1">
          <a:off x="21323300" y="6984581"/>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76730</xdr:rowOff>
    </xdr:from>
    <xdr:to>
      <xdr:col>107</xdr:col>
      <xdr:colOff>101600</xdr:colOff>
      <xdr:row>41</xdr:row>
      <xdr:rowOff>6880</xdr:rowOff>
    </xdr:to>
    <xdr:sp macro="" textlink="">
      <xdr:nvSpPr>
        <xdr:cNvPr id="596" name="楕円 595"/>
        <xdr:cNvSpPr/>
      </xdr:nvSpPr>
      <xdr:spPr>
        <a:xfrm>
          <a:off x="20383500" y="69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127139</xdr:rowOff>
    </xdr:from>
    <xdr:to>
      <xdr:col>111</xdr:col>
      <xdr:colOff>177800</xdr:colOff>
      <xdr:row>40</xdr:row>
      <xdr:rowOff>127530</xdr:rowOff>
    </xdr:to>
    <xdr:cxnSp macro="">
      <xdr:nvCxnSpPr>
        <xdr:cNvPr id="597" name="直線コネクタ 596"/>
        <xdr:cNvCxnSpPr/>
      </xdr:nvCxnSpPr>
      <xdr:spPr>
        <a:xfrm flipV="1">
          <a:off x="20434300" y="6985139"/>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76776</xdr:rowOff>
    </xdr:from>
    <xdr:to>
      <xdr:col>102</xdr:col>
      <xdr:colOff>165100</xdr:colOff>
      <xdr:row>41</xdr:row>
      <xdr:rowOff>6926</xdr:rowOff>
    </xdr:to>
    <xdr:sp macro="" textlink="">
      <xdr:nvSpPr>
        <xdr:cNvPr id="598" name="楕円 597"/>
        <xdr:cNvSpPr/>
      </xdr:nvSpPr>
      <xdr:spPr>
        <a:xfrm>
          <a:off x="19494500" y="69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127530</xdr:rowOff>
    </xdr:from>
    <xdr:to>
      <xdr:col>107</xdr:col>
      <xdr:colOff>50800</xdr:colOff>
      <xdr:row>40</xdr:row>
      <xdr:rowOff>127576</xdr:rowOff>
    </xdr:to>
    <xdr:cxnSp macro="">
      <xdr:nvCxnSpPr>
        <xdr:cNvPr id="599" name="直線コネクタ 598"/>
        <xdr:cNvCxnSpPr/>
      </xdr:nvCxnSpPr>
      <xdr:spPr>
        <a:xfrm flipV="1">
          <a:off x="19545300" y="698553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82401</xdr:rowOff>
    </xdr:from>
    <xdr:to>
      <xdr:col>98</xdr:col>
      <xdr:colOff>38100</xdr:colOff>
      <xdr:row>42</xdr:row>
      <xdr:rowOff>12551</xdr:rowOff>
    </xdr:to>
    <xdr:sp macro="" textlink="">
      <xdr:nvSpPr>
        <xdr:cNvPr id="600" name="楕円 599"/>
        <xdr:cNvSpPr/>
      </xdr:nvSpPr>
      <xdr:spPr>
        <a:xfrm>
          <a:off x="18605500" y="71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127576</xdr:rowOff>
    </xdr:from>
    <xdr:to>
      <xdr:col>102</xdr:col>
      <xdr:colOff>114300</xdr:colOff>
      <xdr:row>41</xdr:row>
      <xdr:rowOff>133201</xdr:rowOff>
    </xdr:to>
    <xdr:cxnSp macro="">
      <xdr:nvCxnSpPr>
        <xdr:cNvPr id="601" name="直線コネクタ 600"/>
        <xdr:cNvCxnSpPr/>
      </xdr:nvCxnSpPr>
      <xdr:spPr>
        <a:xfrm flipV="1">
          <a:off x="18656300" y="6985576"/>
          <a:ext cx="889000" cy="1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169066</xdr:rowOff>
    </xdr:from>
    <xdr:ext cx="534377" cy="259045"/>
    <xdr:sp macro="" textlink="">
      <xdr:nvSpPr>
        <xdr:cNvPr id="606" name="n_1mainValue【一般廃棄物処理施設】&#10;一人当たり有形固定資産（償却資産）額"/>
        <xdr:cNvSpPr txBox="1"/>
      </xdr:nvSpPr>
      <xdr:spPr>
        <a:xfrm>
          <a:off x="21043411" y="70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169457</xdr:rowOff>
    </xdr:from>
    <xdr:ext cx="534377" cy="259045"/>
    <xdr:sp macro="" textlink="">
      <xdr:nvSpPr>
        <xdr:cNvPr id="607" name="n_2mainValue【一般廃棄物処理施設】&#10;一人当たり有形固定資産（償却資産）額"/>
        <xdr:cNvSpPr txBox="1"/>
      </xdr:nvSpPr>
      <xdr:spPr>
        <a:xfrm>
          <a:off x="20167111" y="702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169503</xdr:rowOff>
    </xdr:from>
    <xdr:ext cx="534377" cy="259045"/>
    <xdr:sp macro="" textlink="">
      <xdr:nvSpPr>
        <xdr:cNvPr id="608" name="n_3mainValue【一般廃棄物処理施設】&#10;一人当たり有形固定資産（償却資産）額"/>
        <xdr:cNvSpPr txBox="1"/>
      </xdr:nvSpPr>
      <xdr:spPr>
        <a:xfrm>
          <a:off x="19278111" y="7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97</xdr:col>
      <xdr:colOff>20833</xdr:colOff>
      <xdr:row>42</xdr:row>
      <xdr:rowOff>3678</xdr:rowOff>
    </xdr:from>
    <xdr:ext cx="313932" cy="259045"/>
    <xdr:sp macro="" textlink="">
      <xdr:nvSpPr>
        <xdr:cNvPr id="609" name="n_4mainValue【一般廃棄物処理施設】&#10;一人当たり有形固定資産（償却資産）額"/>
        <xdr:cNvSpPr txBox="1"/>
      </xdr:nvSpPr>
      <xdr:spPr>
        <a:xfrm>
          <a:off x="18499333" y="7204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651" name="楕円 650"/>
        <xdr:cNvSpPr/>
      </xdr:nvSpPr>
      <xdr:spPr>
        <a:xfrm>
          <a:off x="16268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87647</xdr:rowOff>
    </xdr:from>
    <xdr:ext cx="405111" cy="259045"/>
    <xdr:sp macro="" textlink="">
      <xdr:nvSpPr>
        <xdr:cNvPr id="652" name="【保健センター・保健所】&#10;有形固定資産減価償却率該当値テキスト"/>
        <xdr:cNvSpPr txBox="1"/>
      </xdr:nvSpPr>
      <xdr:spPr>
        <a:xfrm>
          <a:off x="16357600"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158206</xdr:rowOff>
    </xdr:from>
    <xdr:to>
      <xdr:col>81</xdr:col>
      <xdr:colOff>101600</xdr:colOff>
      <xdr:row>63</xdr:row>
      <xdr:rowOff>88356</xdr:rowOff>
    </xdr:to>
    <xdr:sp macro="" textlink="">
      <xdr:nvSpPr>
        <xdr:cNvPr id="653" name="楕円 652"/>
        <xdr:cNvSpPr/>
      </xdr:nvSpPr>
      <xdr:spPr>
        <a:xfrm>
          <a:off x="15430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160020</xdr:rowOff>
    </xdr:from>
    <xdr:to>
      <xdr:col>85</xdr:col>
      <xdr:colOff>127000</xdr:colOff>
      <xdr:row>63</xdr:row>
      <xdr:rowOff>37556</xdr:rowOff>
    </xdr:to>
    <xdr:cxnSp macro="">
      <xdr:nvCxnSpPr>
        <xdr:cNvPr id="654" name="直線コネクタ 653"/>
        <xdr:cNvCxnSpPr/>
      </xdr:nvCxnSpPr>
      <xdr:spPr>
        <a:xfrm flipV="1">
          <a:off x="15481300" y="107899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141877</xdr:rowOff>
    </xdr:from>
    <xdr:to>
      <xdr:col>76</xdr:col>
      <xdr:colOff>165100</xdr:colOff>
      <xdr:row>63</xdr:row>
      <xdr:rowOff>72027</xdr:rowOff>
    </xdr:to>
    <xdr:sp macro="" textlink="">
      <xdr:nvSpPr>
        <xdr:cNvPr id="655" name="楕円 654"/>
        <xdr:cNvSpPr/>
      </xdr:nvSpPr>
      <xdr:spPr>
        <a:xfrm>
          <a:off x="14541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21227</xdr:rowOff>
    </xdr:from>
    <xdr:to>
      <xdr:col>81</xdr:col>
      <xdr:colOff>50800</xdr:colOff>
      <xdr:row>63</xdr:row>
      <xdr:rowOff>37556</xdr:rowOff>
    </xdr:to>
    <xdr:cxnSp macro="">
      <xdr:nvCxnSpPr>
        <xdr:cNvPr id="656" name="直線コネクタ 655"/>
        <xdr:cNvCxnSpPr/>
      </xdr:nvCxnSpPr>
      <xdr:spPr>
        <a:xfrm>
          <a:off x="14592300" y="108225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89626</xdr:rowOff>
    </xdr:from>
    <xdr:to>
      <xdr:col>72</xdr:col>
      <xdr:colOff>38100</xdr:colOff>
      <xdr:row>63</xdr:row>
      <xdr:rowOff>19776</xdr:rowOff>
    </xdr:to>
    <xdr:sp macro="" textlink="">
      <xdr:nvSpPr>
        <xdr:cNvPr id="657" name="楕円 656"/>
        <xdr:cNvSpPr/>
      </xdr:nvSpPr>
      <xdr:spPr>
        <a:xfrm>
          <a:off x="13652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140426</xdr:rowOff>
    </xdr:from>
    <xdr:to>
      <xdr:col>76</xdr:col>
      <xdr:colOff>114300</xdr:colOff>
      <xdr:row>63</xdr:row>
      <xdr:rowOff>21227</xdr:rowOff>
    </xdr:to>
    <xdr:cxnSp macro="">
      <xdr:nvCxnSpPr>
        <xdr:cNvPr id="658" name="直線コネクタ 657"/>
        <xdr:cNvCxnSpPr/>
      </xdr:nvCxnSpPr>
      <xdr:spPr>
        <a:xfrm>
          <a:off x="13703300" y="107703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104322</xdr:rowOff>
    </xdr:from>
    <xdr:to>
      <xdr:col>67</xdr:col>
      <xdr:colOff>101600</xdr:colOff>
      <xdr:row>63</xdr:row>
      <xdr:rowOff>34472</xdr:rowOff>
    </xdr:to>
    <xdr:sp macro="" textlink="">
      <xdr:nvSpPr>
        <xdr:cNvPr id="659" name="楕円 658"/>
        <xdr:cNvSpPr/>
      </xdr:nvSpPr>
      <xdr:spPr>
        <a:xfrm>
          <a:off x="12763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140426</xdr:rowOff>
    </xdr:from>
    <xdr:to>
      <xdr:col>71</xdr:col>
      <xdr:colOff>177800</xdr:colOff>
      <xdr:row>62</xdr:row>
      <xdr:rowOff>155122</xdr:rowOff>
    </xdr:to>
    <xdr:cxnSp macro="">
      <xdr:nvCxnSpPr>
        <xdr:cNvPr id="660" name="直線コネクタ 659"/>
        <xdr:cNvCxnSpPr/>
      </xdr:nvCxnSpPr>
      <xdr:spPr>
        <a:xfrm flipV="1">
          <a:off x="12814300" y="107703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79483</xdr:rowOff>
    </xdr:from>
    <xdr:ext cx="405111" cy="259045"/>
    <xdr:sp macro="" textlink="">
      <xdr:nvSpPr>
        <xdr:cNvPr id="665" name="n_1mainValue【保健センター・保健所】&#10;有形固定資産減価償却率"/>
        <xdr:cNvSpPr txBox="1"/>
      </xdr:nvSpPr>
      <xdr:spPr>
        <a:xfrm>
          <a:off x="15266044" y="1088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63154</xdr:rowOff>
    </xdr:from>
    <xdr:ext cx="405111" cy="259045"/>
    <xdr:sp macro="" textlink="">
      <xdr:nvSpPr>
        <xdr:cNvPr id="666" name="n_2mainValue【保健センター・保健所】&#10;有形固定資産減価償却率"/>
        <xdr:cNvSpPr txBox="1"/>
      </xdr:nvSpPr>
      <xdr:spPr>
        <a:xfrm>
          <a:off x="14389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10903</xdr:rowOff>
    </xdr:from>
    <xdr:ext cx="405111" cy="259045"/>
    <xdr:sp macro="" textlink="">
      <xdr:nvSpPr>
        <xdr:cNvPr id="667" name="n_3mainValue【保健センター・保健所】&#10;有形固定資産減価償却率"/>
        <xdr:cNvSpPr txBox="1"/>
      </xdr:nvSpPr>
      <xdr:spPr>
        <a:xfrm>
          <a:off x="13500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25599</xdr:rowOff>
    </xdr:from>
    <xdr:ext cx="405111" cy="259045"/>
    <xdr:sp macro="" textlink="">
      <xdr:nvSpPr>
        <xdr:cNvPr id="668" name="n_4mainValue【保健センター・保健所】&#10;有形固定資産減価償却率"/>
        <xdr:cNvSpPr txBox="1"/>
      </xdr:nvSpPr>
      <xdr:spPr>
        <a:xfrm>
          <a:off x="12611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708" name="楕円 707"/>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22877</xdr:rowOff>
    </xdr:from>
    <xdr:ext cx="469744" cy="259045"/>
    <xdr:sp macro="" textlink="">
      <xdr:nvSpPr>
        <xdr:cNvPr id="709" name="【保健センター・保健所】&#10;一人当たり面積該当値テキスト"/>
        <xdr:cNvSpPr txBox="1"/>
      </xdr:nvSpPr>
      <xdr:spPr>
        <a:xfrm>
          <a:off x="22199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710" name="楕円 709"/>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711" name="直線コネクタ 710"/>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712" name="楕円 711"/>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713" name="直線コネクタ 712"/>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4" name="楕円 713"/>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715" name="直線コネクタ 714"/>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6" name="楕円 715"/>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7" name="直線コネクタ 716"/>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722"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723"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4"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5"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6"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18324</xdr:rowOff>
    </xdr:from>
    <xdr:to>
      <xdr:col>85</xdr:col>
      <xdr:colOff>177800</xdr:colOff>
      <xdr:row>81</xdr:row>
      <xdr:rowOff>119924</xdr:rowOff>
    </xdr:to>
    <xdr:sp macro="" textlink="">
      <xdr:nvSpPr>
        <xdr:cNvPr id="767" name="楕円 766"/>
        <xdr:cNvSpPr/>
      </xdr:nvSpPr>
      <xdr:spPr>
        <a:xfrm>
          <a:off x="16268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41201</xdr:rowOff>
    </xdr:from>
    <xdr:ext cx="405111" cy="259045"/>
    <xdr:sp macro="" textlink="">
      <xdr:nvSpPr>
        <xdr:cNvPr id="768" name="【消防施設】&#10;有形固定資産減価償却率該当値テキスト"/>
        <xdr:cNvSpPr txBox="1"/>
      </xdr:nvSpPr>
      <xdr:spPr>
        <a:xfrm>
          <a:off x="16357600"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28121</xdr:rowOff>
    </xdr:from>
    <xdr:to>
      <xdr:col>81</xdr:col>
      <xdr:colOff>101600</xdr:colOff>
      <xdr:row>81</xdr:row>
      <xdr:rowOff>129721</xdr:rowOff>
    </xdr:to>
    <xdr:sp macro="" textlink="">
      <xdr:nvSpPr>
        <xdr:cNvPr id="769" name="楕円 768"/>
        <xdr:cNvSpPr/>
      </xdr:nvSpPr>
      <xdr:spPr>
        <a:xfrm>
          <a:off x="15430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69124</xdr:rowOff>
    </xdr:from>
    <xdr:to>
      <xdr:col>85</xdr:col>
      <xdr:colOff>127000</xdr:colOff>
      <xdr:row>81</xdr:row>
      <xdr:rowOff>78921</xdr:rowOff>
    </xdr:to>
    <xdr:cxnSp macro="">
      <xdr:nvCxnSpPr>
        <xdr:cNvPr id="770" name="直線コネクタ 769"/>
        <xdr:cNvCxnSpPr/>
      </xdr:nvCxnSpPr>
      <xdr:spPr>
        <a:xfrm flipV="1">
          <a:off x="15481300" y="1395657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111398</xdr:rowOff>
    </xdr:from>
    <xdr:to>
      <xdr:col>76</xdr:col>
      <xdr:colOff>165100</xdr:colOff>
      <xdr:row>82</xdr:row>
      <xdr:rowOff>41548</xdr:rowOff>
    </xdr:to>
    <xdr:sp macro="" textlink="">
      <xdr:nvSpPr>
        <xdr:cNvPr id="771" name="楕円 770"/>
        <xdr:cNvSpPr/>
      </xdr:nvSpPr>
      <xdr:spPr>
        <a:xfrm>
          <a:off x="14541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78921</xdr:rowOff>
    </xdr:from>
    <xdr:to>
      <xdr:col>81</xdr:col>
      <xdr:colOff>50800</xdr:colOff>
      <xdr:row>81</xdr:row>
      <xdr:rowOff>162198</xdr:rowOff>
    </xdr:to>
    <xdr:cxnSp macro="">
      <xdr:nvCxnSpPr>
        <xdr:cNvPr id="772" name="直線コネクタ 771"/>
        <xdr:cNvCxnSpPr/>
      </xdr:nvCxnSpPr>
      <xdr:spPr>
        <a:xfrm flipV="1">
          <a:off x="14592300" y="13966371"/>
          <a:ext cx="889000" cy="8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73" name="楕円 772"/>
        <xdr:cNvSpPr/>
      </xdr:nvSpPr>
      <xdr:spPr>
        <a:xfrm>
          <a:off x="13652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162198</xdr:rowOff>
    </xdr:from>
    <xdr:to>
      <xdr:col>76</xdr:col>
      <xdr:colOff>114300</xdr:colOff>
      <xdr:row>82</xdr:row>
      <xdr:rowOff>18506</xdr:rowOff>
    </xdr:to>
    <xdr:cxnSp macro="">
      <xdr:nvCxnSpPr>
        <xdr:cNvPr id="774" name="直線コネクタ 773"/>
        <xdr:cNvCxnSpPr/>
      </xdr:nvCxnSpPr>
      <xdr:spPr>
        <a:xfrm flipV="1">
          <a:off x="13703300" y="1404964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93436</xdr:rowOff>
    </xdr:from>
    <xdr:to>
      <xdr:col>67</xdr:col>
      <xdr:colOff>101600</xdr:colOff>
      <xdr:row>82</xdr:row>
      <xdr:rowOff>23586</xdr:rowOff>
    </xdr:to>
    <xdr:sp macro="" textlink="">
      <xdr:nvSpPr>
        <xdr:cNvPr id="775" name="楕円 774"/>
        <xdr:cNvSpPr/>
      </xdr:nvSpPr>
      <xdr:spPr>
        <a:xfrm>
          <a:off x="12763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144236</xdr:rowOff>
    </xdr:from>
    <xdr:to>
      <xdr:col>71</xdr:col>
      <xdr:colOff>177800</xdr:colOff>
      <xdr:row>82</xdr:row>
      <xdr:rowOff>18506</xdr:rowOff>
    </xdr:to>
    <xdr:cxnSp macro="">
      <xdr:nvCxnSpPr>
        <xdr:cNvPr id="776" name="直線コネクタ 775"/>
        <xdr:cNvCxnSpPr/>
      </xdr:nvCxnSpPr>
      <xdr:spPr>
        <a:xfrm>
          <a:off x="12814300" y="140316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7"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78"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146248</xdr:rowOff>
    </xdr:from>
    <xdr:ext cx="405111" cy="259045"/>
    <xdr:sp macro="" textlink="">
      <xdr:nvSpPr>
        <xdr:cNvPr id="781" name="n_1mainValue【消防施設】&#10;有形固定資産減価償却率"/>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58075</xdr:rowOff>
    </xdr:from>
    <xdr:ext cx="405111" cy="259045"/>
    <xdr:sp macro="" textlink="">
      <xdr:nvSpPr>
        <xdr:cNvPr id="782" name="n_2mainValue【消防施設】&#10;有形固定資産減価償却率"/>
        <xdr:cNvSpPr txBox="1"/>
      </xdr:nvSpPr>
      <xdr:spPr>
        <a:xfrm>
          <a:off x="14389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83" name="n_3mainValue【消防施設】&#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40113</xdr:rowOff>
    </xdr:from>
    <xdr:ext cx="405111" cy="259045"/>
    <xdr:sp macro="" textlink="">
      <xdr:nvSpPr>
        <xdr:cNvPr id="784" name="n_4mainValue【消防施設】&#10;有形固定資産減価償却率"/>
        <xdr:cNvSpPr txBox="1"/>
      </xdr:nvSpPr>
      <xdr:spPr>
        <a:xfrm>
          <a:off x="12611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811"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151892</xdr:rowOff>
    </xdr:from>
    <xdr:to>
      <xdr:col>116</xdr:col>
      <xdr:colOff>114300</xdr:colOff>
      <xdr:row>81</xdr:row>
      <xdr:rowOff>82042</xdr:rowOff>
    </xdr:to>
    <xdr:sp macro="" textlink="">
      <xdr:nvSpPr>
        <xdr:cNvPr id="822" name="楕円 821"/>
        <xdr:cNvSpPr/>
      </xdr:nvSpPr>
      <xdr:spPr>
        <a:xfrm>
          <a:off x="221107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3319</xdr:rowOff>
    </xdr:from>
    <xdr:ext cx="469744" cy="259045"/>
    <xdr:sp macro="" textlink="">
      <xdr:nvSpPr>
        <xdr:cNvPr id="823" name="【消防施設】&#10;一人当たり面積該当値テキスト"/>
        <xdr:cNvSpPr txBox="1"/>
      </xdr:nvSpPr>
      <xdr:spPr>
        <a:xfrm>
          <a:off x="22199600" y="1371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151892</xdr:rowOff>
    </xdr:from>
    <xdr:to>
      <xdr:col>112</xdr:col>
      <xdr:colOff>38100</xdr:colOff>
      <xdr:row>81</xdr:row>
      <xdr:rowOff>82042</xdr:rowOff>
    </xdr:to>
    <xdr:sp macro="" textlink="">
      <xdr:nvSpPr>
        <xdr:cNvPr id="824" name="楕円 823"/>
        <xdr:cNvSpPr/>
      </xdr:nvSpPr>
      <xdr:spPr>
        <a:xfrm>
          <a:off x="21272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31242</xdr:rowOff>
    </xdr:from>
    <xdr:to>
      <xdr:col>116</xdr:col>
      <xdr:colOff>63500</xdr:colOff>
      <xdr:row>81</xdr:row>
      <xdr:rowOff>31242</xdr:rowOff>
    </xdr:to>
    <xdr:cxnSp macro="">
      <xdr:nvCxnSpPr>
        <xdr:cNvPr id="825" name="直線コネクタ 824"/>
        <xdr:cNvCxnSpPr/>
      </xdr:nvCxnSpPr>
      <xdr:spPr>
        <a:xfrm>
          <a:off x="21323300" y="13918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151892</xdr:rowOff>
    </xdr:from>
    <xdr:to>
      <xdr:col>107</xdr:col>
      <xdr:colOff>101600</xdr:colOff>
      <xdr:row>81</xdr:row>
      <xdr:rowOff>82042</xdr:rowOff>
    </xdr:to>
    <xdr:sp macro="" textlink="">
      <xdr:nvSpPr>
        <xdr:cNvPr id="826" name="楕円 825"/>
        <xdr:cNvSpPr/>
      </xdr:nvSpPr>
      <xdr:spPr>
        <a:xfrm>
          <a:off x="20383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31242</xdr:rowOff>
    </xdr:from>
    <xdr:to>
      <xdr:col>111</xdr:col>
      <xdr:colOff>177800</xdr:colOff>
      <xdr:row>81</xdr:row>
      <xdr:rowOff>31242</xdr:rowOff>
    </xdr:to>
    <xdr:cxnSp macro="">
      <xdr:nvCxnSpPr>
        <xdr:cNvPr id="827" name="直線コネクタ 826"/>
        <xdr:cNvCxnSpPr/>
      </xdr:nvCxnSpPr>
      <xdr:spPr>
        <a:xfrm>
          <a:off x="20434300" y="13918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51308</xdr:rowOff>
    </xdr:from>
    <xdr:to>
      <xdr:col>102</xdr:col>
      <xdr:colOff>165100</xdr:colOff>
      <xdr:row>84</xdr:row>
      <xdr:rowOff>152908</xdr:rowOff>
    </xdr:to>
    <xdr:sp macro="" textlink="">
      <xdr:nvSpPr>
        <xdr:cNvPr id="828" name="楕円 827"/>
        <xdr:cNvSpPr/>
      </xdr:nvSpPr>
      <xdr:spPr>
        <a:xfrm>
          <a:off x="19494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31242</xdr:rowOff>
    </xdr:from>
    <xdr:to>
      <xdr:col>107</xdr:col>
      <xdr:colOff>50800</xdr:colOff>
      <xdr:row>84</xdr:row>
      <xdr:rowOff>102108</xdr:rowOff>
    </xdr:to>
    <xdr:cxnSp macro="">
      <xdr:nvCxnSpPr>
        <xdr:cNvPr id="829" name="直線コネクタ 828"/>
        <xdr:cNvCxnSpPr/>
      </xdr:nvCxnSpPr>
      <xdr:spPr>
        <a:xfrm flipV="1">
          <a:off x="19545300" y="13918692"/>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830" name="楕円 829"/>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102108</xdr:rowOff>
    </xdr:from>
    <xdr:to>
      <xdr:col>102</xdr:col>
      <xdr:colOff>114300</xdr:colOff>
      <xdr:row>84</xdr:row>
      <xdr:rowOff>102108</xdr:rowOff>
    </xdr:to>
    <xdr:cxnSp macro="">
      <xdr:nvCxnSpPr>
        <xdr:cNvPr id="831" name="直線コネクタ 830"/>
        <xdr:cNvCxnSpPr/>
      </xdr:nvCxnSpPr>
      <xdr:spPr>
        <a:xfrm>
          <a:off x="18656300" y="1450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32"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3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98569</xdr:rowOff>
    </xdr:from>
    <xdr:ext cx="469744" cy="259045"/>
    <xdr:sp macro="" textlink="">
      <xdr:nvSpPr>
        <xdr:cNvPr id="836" name="n_1mainValue【消防施設】&#10;一人当たり面積"/>
        <xdr:cNvSpPr txBox="1"/>
      </xdr:nvSpPr>
      <xdr:spPr>
        <a:xfrm>
          <a:off x="21075727" y="136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98569</xdr:rowOff>
    </xdr:from>
    <xdr:ext cx="469744" cy="259045"/>
    <xdr:sp macro="" textlink="">
      <xdr:nvSpPr>
        <xdr:cNvPr id="837" name="n_2mainValue【消防施設】&#10;一人当たり面積"/>
        <xdr:cNvSpPr txBox="1"/>
      </xdr:nvSpPr>
      <xdr:spPr>
        <a:xfrm>
          <a:off x="20199427" y="136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144035</xdr:rowOff>
    </xdr:from>
    <xdr:ext cx="469744" cy="259045"/>
    <xdr:sp macro="" textlink="">
      <xdr:nvSpPr>
        <xdr:cNvPr id="838" name="n_3mainValue【消防施設】&#10;一人当たり面積"/>
        <xdr:cNvSpPr txBox="1"/>
      </xdr:nvSpPr>
      <xdr:spPr>
        <a:xfrm>
          <a:off x="19310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839" name="n_4mainValue【消防施設】&#10;一人当たり面積"/>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89081</xdr:rowOff>
    </xdr:from>
    <xdr:to>
      <xdr:col>85</xdr:col>
      <xdr:colOff>177800</xdr:colOff>
      <xdr:row>109</xdr:row>
      <xdr:rowOff>19231</xdr:rowOff>
    </xdr:to>
    <xdr:sp macro="" textlink="">
      <xdr:nvSpPr>
        <xdr:cNvPr id="881" name="楕円 880"/>
        <xdr:cNvSpPr/>
      </xdr:nvSpPr>
      <xdr:spPr>
        <a:xfrm>
          <a:off x="162687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4008</xdr:rowOff>
    </xdr:from>
    <xdr:ext cx="405111" cy="259045"/>
    <xdr:sp macro="" textlink="">
      <xdr:nvSpPr>
        <xdr:cNvPr id="882" name="【庁舎】&#10;有形固定資産減価償却率該当値テキスト"/>
        <xdr:cNvSpPr txBox="1"/>
      </xdr:nvSpPr>
      <xdr:spPr>
        <a:xfrm>
          <a:off x="16357600" y="1852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85816</xdr:rowOff>
    </xdr:from>
    <xdr:to>
      <xdr:col>81</xdr:col>
      <xdr:colOff>101600</xdr:colOff>
      <xdr:row>109</xdr:row>
      <xdr:rowOff>15966</xdr:rowOff>
    </xdr:to>
    <xdr:sp macro="" textlink="">
      <xdr:nvSpPr>
        <xdr:cNvPr id="883" name="楕円 882"/>
        <xdr:cNvSpPr/>
      </xdr:nvSpPr>
      <xdr:spPr>
        <a:xfrm>
          <a:off x="15430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136616</xdr:rowOff>
    </xdr:from>
    <xdr:to>
      <xdr:col>85</xdr:col>
      <xdr:colOff>127000</xdr:colOff>
      <xdr:row>108</xdr:row>
      <xdr:rowOff>139881</xdr:rowOff>
    </xdr:to>
    <xdr:cxnSp macro="">
      <xdr:nvCxnSpPr>
        <xdr:cNvPr id="884" name="直線コネクタ 883"/>
        <xdr:cNvCxnSpPr/>
      </xdr:nvCxnSpPr>
      <xdr:spPr>
        <a:xfrm>
          <a:off x="15481300" y="186532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64588</xdr:rowOff>
    </xdr:from>
    <xdr:to>
      <xdr:col>76</xdr:col>
      <xdr:colOff>165100</xdr:colOff>
      <xdr:row>108</xdr:row>
      <xdr:rowOff>166188</xdr:rowOff>
    </xdr:to>
    <xdr:sp macro="" textlink="">
      <xdr:nvSpPr>
        <xdr:cNvPr id="885" name="楕円 884"/>
        <xdr:cNvSpPr/>
      </xdr:nvSpPr>
      <xdr:spPr>
        <a:xfrm>
          <a:off x="14541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115388</xdr:rowOff>
    </xdr:from>
    <xdr:to>
      <xdr:col>81</xdr:col>
      <xdr:colOff>50800</xdr:colOff>
      <xdr:row>108</xdr:row>
      <xdr:rowOff>136616</xdr:rowOff>
    </xdr:to>
    <xdr:cxnSp macro="">
      <xdr:nvCxnSpPr>
        <xdr:cNvPr id="886" name="直線コネクタ 885"/>
        <xdr:cNvCxnSpPr/>
      </xdr:nvCxnSpPr>
      <xdr:spPr>
        <a:xfrm>
          <a:off x="14592300" y="186319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10705</xdr:rowOff>
    </xdr:from>
    <xdr:to>
      <xdr:col>72</xdr:col>
      <xdr:colOff>38100</xdr:colOff>
      <xdr:row>108</xdr:row>
      <xdr:rowOff>112305</xdr:rowOff>
    </xdr:to>
    <xdr:sp macro="" textlink="">
      <xdr:nvSpPr>
        <xdr:cNvPr id="887" name="楕円 886"/>
        <xdr:cNvSpPr/>
      </xdr:nvSpPr>
      <xdr:spPr>
        <a:xfrm>
          <a:off x="13652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61505</xdr:rowOff>
    </xdr:from>
    <xdr:to>
      <xdr:col>76</xdr:col>
      <xdr:colOff>114300</xdr:colOff>
      <xdr:row>108</xdr:row>
      <xdr:rowOff>115388</xdr:rowOff>
    </xdr:to>
    <xdr:cxnSp macro="">
      <xdr:nvCxnSpPr>
        <xdr:cNvPr id="888" name="直線コネクタ 887"/>
        <xdr:cNvCxnSpPr/>
      </xdr:nvCxnSpPr>
      <xdr:spPr>
        <a:xfrm>
          <a:off x="13703300" y="18578105"/>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10705</xdr:rowOff>
    </xdr:from>
    <xdr:to>
      <xdr:col>67</xdr:col>
      <xdr:colOff>101600</xdr:colOff>
      <xdr:row>108</xdr:row>
      <xdr:rowOff>112305</xdr:rowOff>
    </xdr:to>
    <xdr:sp macro="" textlink="">
      <xdr:nvSpPr>
        <xdr:cNvPr id="889" name="楕円 888"/>
        <xdr:cNvSpPr/>
      </xdr:nvSpPr>
      <xdr:spPr>
        <a:xfrm>
          <a:off x="12763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61505</xdr:rowOff>
    </xdr:from>
    <xdr:to>
      <xdr:col>71</xdr:col>
      <xdr:colOff>177800</xdr:colOff>
      <xdr:row>108</xdr:row>
      <xdr:rowOff>61505</xdr:rowOff>
    </xdr:to>
    <xdr:cxnSp macro="">
      <xdr:nvCxnSpPr>
        <xdr:cNvPr id="890" name="直線コネクタ 889"/>
        <xdr:cNvCxnSpPr/>
      </xdr:nvCxnSpPr>
      <xdr:spPr>
        <a:xfrm>
          <a:off x="12814300" y="185781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7093</xdr:rowOff>
    </xdr:from>
    <xdr:ext cx="405111" cy="259045"/>
    <xdr:sp macro="" textlink="">
      <xdr:nvSpPr>
        <xdr:cNvPr id="895" name="n_1mainValue【庁舎】&#10;有形固定資産減価償却率"/>
        <xdr:cNvSpPr txBox="1"/>
      </xdr:nvSpPr>
      <xdr:spPr>
        <a:xfrm>
          <a:off x="15266044" y="1869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157315</xdr:rowOff>
    </xdr:from>
    <xdr:ext cx="405111" cy="259045"/>
    <xdr:sp macro="" textlink="">
      <xdr:nvSpPr>
        <xdr:cNvPr id="896" name="n_2mainValue【庁舎】&#10;有形固定資産減価償却率"/>
        <xdr:cNvSpPr txBox="1"/>
      </xdr:nvSpPr>
      <xdr:spPr>
        <a:xfrm>
          <a:off x="14389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103432</xdr:rowOff>
    </xdr:from>
    <xdr:ext cx="405111" cy="259045"/>
    <xdr:sp macro="" textlink="">
      <xdr:nvSpPr>
        <xdr:cNvPr id="897" name="n_3mainValue【庁舎】&#10;有形固定資産減価償却率"/>
        <xdr:cNvSpPr txBox="1"/>
      </xdr:nvSpPr>
      <xdr:spPr>
        <a:xfrm>
          <a:off x="135007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103432</xdr:rowOff>
    </xdr:from>
    <xdr:ext cx="405111" cy="259045"/>
    <xdr:sp macro="" textlink="">
      <xdr:nvSpPr>
        <xdr:cNvPr id="898" name="n_4mainValue【庁舎】&#10;有形固定資産減価償却率"/>
        <xdr:cNvSpPr txBox="1"/>
      </xdr:nvSpPr>
      <xdr:spPr>
        <a:xfrm>
          <a:off x="126117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126637</xdr:rowOff>
    </xdr:from>
    <xdr:to>
      <xdr:col>116</xdr:col>
      <xdr:colOff>114300</xdr:colOff>
      <xdr:row>109</xdr:row>
      <xdr:rowOff>56787</xdr:rowOff>
    </xdr:to>
    <xdr:sp macro="" textlink="">
      <xdr:nvSpPr>
        <xdr:cNvPr id="941" name="楕円 940"/>
        <xdr:cNvSpPr/>
      </xdr:nvSpPr>
      <xdr:spPr>
        <a:xfrm>
          <a:off x="22110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41564</xdr:rowOff>
    </xdr:from>
    <xdr:ext cx="469744" cy="259045"/>
    <xdr:sp macro="" textlink="">
      <xdr:nvSpPr>
        <xdr:cNvPr id="942" name="【庁舎】&#10;一人当たり面積該当値テキスト"/>
        <xdr:cNvSpPr txBox="1"/>
      </xdr:nvSpPr>
      <xdr:spPr>
        <a:xfrm>
          <a:off x="22199600" y="185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126637</xdr:rowOff>
    </xdr:from>
    <xdr:to>
      <xdr:col>112</xdr:col>
      <xdr:colOff>38100</xdr:colOff>
      <xdr:row>109</xdr:row>
      <xdr:rowOff>56787</xdr:rowOff>
    </xdr:to>
    <xdr:sp macro="" textlink="">
      <xdr:nvSpPr>
        <xdr:cNvPr id="943" name="楕円 942"/>
        <xdr:cNvSpPr/>
      </xdr:nvSpPr>
      <xdr:spPr>
        <a:xfrm>
          <a:off x="21272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5987</xdr:rowOff>
    </xdr:from>
    <xdr:to>
      <xdr:col>116</xdr:col>
      <xdr:colOff>63500</xdr:colOff>
      <xdr:row>109</xdr:row>
      <xdr:rowOff>5987</xdr:rowOff>
    </xdr:to>
    <xdr:cxnSp macro="">
      <xdr:nvCxnSpPr>
        <xdr:cNvPr id="944" name="直線コネクタ 943"/>
        <xdr:cNvCxnSpPr/>
      </xdr:nvCxnSpPr>
      <xdr:spPr>
        <a:xfrm>
          <a:off x="21323300" y="18694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129902</xdr:rowOff>
    </xdr:from>
    <xdr:to>
      <xdr:col>107</xdr:col>
      <xdr:colOff>101600</xdr:colOff>
      <xdr:row>109</xdr:row>
      <xdr:rowOff>60052</xdr:rowOff>
    </xdr:to>
    <xdr:sp macro="" textlink="">
      <xdr:nvSpPr>
        <xdr:cNvPr id="945" name="楕円 944"/>
        <xdr:cNvSpPr/>
      </xdr:nvSpPr>
      <xdr:spPr>
        <a:xfrm>
          <a:off x="20383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5987</xdr:rowOff>
    </xdr:from>
    <xdr:to>
      <xdr:col>111</xdr:col>
      <xdr:colOff>177800</xdr:colOff>
      <xdr:row>109</xdr:row>
      <xdr:rowOff>9252</xdr:rowOff>
    </xdr:to>
    <xdr:cxnSp macro="">
      <xdr:nvCxnSpPr>
        <xdr:cNvPr id="946" name="直線コネクタ 945"/>
        <xdr:cNvCxnSpPr/>
      </xdr:nvCxnSpPr>
      <xdr:spPr>
        <a:xfrm flipV="1">
          <a:off x="20434300" y="186940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947" name="楕円 946"/>
        <xdr:cNvSpPr/>
      </xdr:nvSpPr>
      <xdr:spPr>
        <a:xfrm>
          <a:off x="19494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109</xdr:row>
      <xdr:rowOff>9252</xdr:rowOff>
    </xdr:to>
    <xdr:cxnSp macro="">
      <xdr:nvCxnSpPr>
        <xdr:cNvPr id="948" name="直線コネクタ 947"/>
        <xdr:cNvCxnSpPr/>
      </xdr:nvCxnSpPr>
      <xdr:spPr>
        <a:xfrm>
          <a:off x="19545300" y="1860586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949" name="楕円 948"/>
        <xdr:cNvSpPr/>
      </xdr:nvSpPr>
      <xdr:spPr>
        <a:xfrm>
          <a:off x="18605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92529</xdr:rowOff>
    </xdr:to>
    <xdr:cxnSp macro="">
      <xdr:nvCxnSpPr>
        <xdr:cNvPr id="950" name="直線コネクタ 949"/>
        <xdr:cNvCxnSpPr/>
      </xdr:nvCxnSpPr>
      <xdr:spPr>
        <a:xfrm flipV="1">
          <a:off x="18656300" y="186058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47914</xdr:rowOff>
    </xdr:from>
    <xdr:ext cx="469744" cy="259045"/>
    <xdr:sp macro="" textlink="">
      <xdr:nvSpPr>
        <xdr:cNvPr id="955" name="n_1mainValue【庁舎】&#10;一人当たり面積"/>
        <xdr:cNvSpPr txBox="1"/>
      </xdr:nvSpPr>
      <xdr:spPr>
        <a:xfrm>
          <a:off x="210757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51179</xdr:rowOff>
    </xdr:from>
    <xdr:ext cx="469744" cy="259045"/>
    <xdr:sp macro="" textlink="">
      <xdr:nvSpPr>
        <xdr:cNvPr id="956" name="n_2mainValue【庁舎】&#10;一人当たり面積"/>
        <xdr:cNvSpPr txBox="1"/>
      </xdr:nvSpPr>
      <xdr:spPr>
        <a:xfrm>
          <a:off x="201994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957" name="n_3mainValue【庁舎】&#10;一人当たり面積"/>
        <xdr:cNvSpPr txBox="1"/>
      </xdr:nvSpPr>
      <xdr:spPr>
        <a:xfrm>
          <a:off x="19310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134456</xdr:rowOff>
    </xdr:from>
    <xdr:ext cx="469744" cy="259045"/>
    <xdr:sp macro="" textlink="">
      <xdr:nvSpPr>
        <xdr:cNvPr id="958" name="n_4mainValue【庁舎】&#10;一人当たり面積"/>
        <xdr:cNvSpPr txBox="1"/>
      </xdr:nvSpPr>
      <xdr:spPr>
        <a:xfrm>
          <a:off x="184214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年度に新型コロナウイルス感染症対策として、抗菌・耐薬仕様のフロアマット張り替え工事等を実施したため、減価償却率が前年度より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・庁舎は本庁舎が昭和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年築であり、有形固定資産減価償却率</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％と高いが、令和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年度には本庁舎が新築されるため、低下する見込みである。</a:t>
          </a:r>
        </a:p>
        <a:p>
          <a:r>
            <a:rPr kumimoji="1" lang="ja-JP" altLang="en-US" sz="1300">
              <a:latin typeface="ＭＳ Ｐゴシック" panose="020B0600070205080204" pitchFamily="50" charset="-128"/>
              <a:ea typeface="ＭＳ Ｐゴシック" panose="020B0600070205080204" pitchFamily="50" charset="-128"/>
            </a:rPr>
            <a:t>・体育館・プールは、有形固定資産減価償却率が類似団体内平均値を大きく下回っているが、これは近年運動公園の整備を進めてきたことによる。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67,595
66,178
53.66
31,519,074
30,781,507
616,300
13,784,755
20,045,019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財政力指数は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0.1</a:t>
          </a:r>
          <a:r>
            <a:rPr kumimoji="1" lang="ja-JP" altLang="en-US" sz="1200">
              <a:solidFill>
                <a:schemeClr val="dk1"/>
              </a:solidFill>
              <a:effectLst/>
              <a:latin typeface="+mn-lt"/>
              <a:ea typeface="+mn-ea"/>
              <a:cs typeface="+mn-cs"/>
            </a:rPr>
            <a:t>ポイント上昇して</a:t>
          </a:r>
          <a:r>
            <a:rPr kumimoji="1" lang="en-US" altLang="ja-JP" sz="1100">
              <a:solidFill>
                <a:schemeClr val="dk1"/>
              </a:solidFill>
              <a:effectLst/>
              <a:latin typeface="+mn-lt"/>
              <a:ea typeface="+mn-ea"/>
              <a:cs typeface="+mn-cs"/>
            </a:rPr>
            <a:t>0.78</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全国的に上昇する社会保障関係経費等のために基準財政需要額が増加したものの、基準財政収入額も市税収入の増等により増加したことにより、概ね横ばいとなった。</a:t>
          </a:r>
          <a:endParaRPr lang="ja-JP" altLang="ja-JP" sz="12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129822</xdr:rowOff>
    </xdr:to>
    <xdr:cxnSp macro="">
      <xdr:nvCxnSpPr>
        <xdr:cNvPr id="72" name="直線コネクタ 71"/>
        <xdr:cNvCxnSpPr/>
      </xdr:nvCxnSpPr>
      <xdr:spPr>
        <a:xfrm>
          <a:off x="3225800" y="715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143228</xdr:rowOff>
    </xdr:to>
    <xdr:cxnSp macro="">
      <xdr:nvCxnSpPr>
        <xdr:cNvPr id="75" name="直線コネクタ 74"/>
        <xdr:cNvCxnSpPr/>
      </xdr:nvCxnSpPr>
      <xdr:spPr>
        <a:xfrm flipV="1">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170039</xdr:rowOff>
    </xdr:to>
    <xdr:cxnSp macro="">
      <xdr:nvCxnSpPr>
        <xdr:cNvPr id="78" name="直線コネクタ 77"/>
        <xdr:cNvCxnSpPr/>
      </xdr:nvCxnSpPr>
      <xdr:spPr>
        <a:xfrm flipV="1">
          <a:off x="1447800" y="71726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93" name="テキスト ボックス 92"/>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経常収支比率は、前年度から</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ポイント低下</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良化</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して</a:t>
          </a:r>
          <a:r>
            <a:rPr kumimoji="1" lang="en-US" altLang="ja-JP" sz="1200">
              <a:solidFill>
                <a:schemeClr val="dk1"/>
              </a:solidFill>
              <a:effectLst/>
              <a:latin typeface="+mn-lt"/>
              <a:ea typeface="+mn-ea"/>
              <a:cs typeface="+mn-cs"/>
            </a:rPr>
            <a:t>95.7</a:t>
          </a:r>
          <a:r>
            <a:rPr kumimoji="1" lang="ja-JP" altLang="ja-JP" sz="1200">
              <a:solidFill>
                <a:schemeClr val="dk1"/>
              </a:solidFill>
              <a:effectLst/>
              <a:latin typeface="+mn-lt"/>
              <a:ea typeface="+mn-ea"/>
              <a:cs typeface="+mn-cs"/>
            </a:rPr>
            <a:t>％となった。この数値は類似団体内平均値を上回り、県内で</a:t>
          </a:r>
          <a:r>
            <a:rPr kumimoji="1" lang="ja-JP" altLang="en-US" sz="1200">
              <a:solidFill>
                <a:schemeClr val="dk1"/>
              </a:solidFill>
              <a:effectLst/>
              <a:latin typeface="+mn-lt"/>
              <a:ea typeface="+mn-ea"/>
              <a:cs typeface="+mn-cs"/>
            </a:rPr>
            <a:t>ニ</a:t>
          </a:r>
          <a:r>
            <a:rPr kumimoji="1" lang="ja-JP" altLang="ja-JP" sz="1200">
              <a:solidFill>
                <a:schemeClr val="dk1"/>
              </a:solidFill>
              <a:effectLst/>
              <a:latin typeface="+mn-lt"/>
              <a:ea typeface="+mn-ea"/>
              <a:cs typeface="+mn-cs"/>
            </a:rPr>
            <a:t>番</a:t>
          </a:r>
          <a:r>
            <a:rPr kumimoji="1" lang="ja-JP" altLang="en-US" sz="1200">
              <a:solidFill>
                <a:schemeClr val="dk1"/>
              </a:solidFill>
              <a:effectLst/>
              <a:latin typeface="+mn-lt"/>
              <a:ea typeface="+mn-ea"/>
              <a:cs typeface="+mn-cs"/>
            </a:rPr>
            <a:t>目に</a:t>
          </a:r>
          <a:r>
            <a:rPr kumimoji="1" lang="ja-JP" altLang="ja-JP" sz="1200">
              <a:solidFill>
                <a:schemeClr val="dk1"/>
              </a:solidFill>
              <a:effectLst/>
              <a:latin typeface="+mn-lt"/>
              <a:ea typeface="+mn-ea"/>
              <a:cs typeface="+mn-cs"/>
            </a:rPr>
            <a:t>高い数値である。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良化の主な要因は、市税収入の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等により経常収入一般財源等が</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したことに対して、</a:t>
          </a:r>
          <a:r>
            <a:rPr kumimoji="1" lang="ja-JP" altLang="en-US" sz="1200">
              <a:solidFill>
                <a:schemeClr val="dk1"/>
              </a:solidFill>
              <a:effectLst/>
              <a:latin typeface="+mn-lt"/>
              <a:ea typeface="+mn-ea"/>
              <a:cs typeface="+mn-cs"/>
            </a:rPr>
            <a:t>繰出金の減少等により</a:t>
          </a:r>
          <a:r>
            <a:rPr kumimoji="1" lang="ja-JP" altLang="ja-JP" sz="1200">
              <a:solidFill>
                <a:schemeClr val="dk1"/>
              </a:solidFill>
              <a:effectLst/>
              <a:latin typeface="+mn-lt"/>
              <a:ea typeface="+mn-ea"/>
              <a:cs typeface="+mn-cs"/>
            </a:rPr>
            <a:t>経常経費充当一般財源等が</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億円</a:t>
          </a:r>
          <a:r>
            <a:rPr kumimoji="1" lang="ja-JP" altLang="en-US" sz="1200">
              <a:solidFill>
                <a:schemeClr val="dk1"/>
              </a:solidFill>
              <a:effectLst/>
              <a:latin typeface="+mn-lt"/>
              <a:ea typeface="+mn-ea"/>
              <a:cs typeface="+mn-cs"/>
            </a:rPr>
            <a:t>減少した</a:t>
          </a:r>
          <a:r>
            <a:rPr kumimoji="1" lang="ja-JP" altLang="ja-JP" sz="1200">
              <a:solidFill>
                <a:schemeClr val="dk1"/>
              </a:solidFill>
              <a:effectLst/>
              <a:latin typeface="+mn-lt"/>
              <a:ea typeface="+mn-ea"/>
              <a:cs typeface="+mn-cs"/>
            </a:rPr>
            <a:t>ことによる。</a:t>
          </a:r>
          <a:endParaRPr lang="ja-JP" altLang="ja-JP" sz="16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166053</xdr:rowOff>
    </xdr:from>
    <xdr:to>
      <xdr:col>23</xdr:col>
      <xdr:colOff>133350</xdr:colOff>
      <xdr:row>65</xdr:row>
      <xdr:rowOff>6668</xdr:rowOff>
    </xdr:to>
    <xdr:cxnSp macro="">
      <xdr:nvCxnSpPr>
        <xdr:cNvPr id="128" name="直線コネクタ 127"/>
        <xdr:cNvCxnSpPr/>
      </xdr:nvCxnSpPr>
      <xdr:spPr>
        <a:xfrm flipV="1">
          <a:off x="4114800" y="1113885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6668</xdr:rowOff>
    </xdr:from>
    <xdr:to>
      <xdr:col>19</xdr:col>
      <xdr:colOff>133350</xdr:colOff>
      <xdr:row>65</xdr:row>
      <xdr:rowOff>85090</xdr:rowOff>
    </xdr:to>
    <xdr:cxnSp macro="">
      <xdr:nvCxnSpPr>
        <xdr:cNvPr id="131" name="直線コネクタ 130"/>
        <xdr:cNvCxnSpPr/>
      </xdr:nvCxnSpPr>
      <xdr:spPr>
        <a:xfrm flipV="1">
          <a:off x="3225800" y="1115091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24765</xdr:rowOff>
    </xdr:from>
    <xdr:to>
      <xdr:col>15</xdr:col>
      <xdr:colOff>82550</xdr:colOff>
      <xdr:row>65</xdr:row>
      <xdr:rowOff>85090</xdr:rowOff>
    </xdr:to>
    <xdr:cxnSp macro="">
      <xdr:nvCxnSpPr>
        <xdr:cNvPr id="134" name="直線コネクタ 133"/>
        <xdr:cNvCxnSpPr/>
      </xdr:nvCxnSpPr>
      <xdr:spPr>
        <a:xfrm>
          <a:off x="2336800" y="1116901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147955</xdr:rowOff>
    </xdr:from>
    <xdr:to>
      <xdr:col>11</xdr:col>
      <xdr:colOff>31750</xdr:colOff>
      <xdr:row>65</xdr:row>
      <xdr:rowOff>24765</xdr:rowOff>
    </xdr:to>
    <xdr:cxnSp macro="">
      <xdr:nvCxnSpPr>
        <xdr:cNvPr id="137" name="直線コネクタ 136"/>
        <xdr:cNvCxnSpPr/>
      </xdr:nvCxnSpPr>
      <xdr:spPr>
        <a:xfrm>
          <a:off x="1447800" y="1112075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7" name="楕円 146"/>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48" name="財政構造の弾力性該当値テキスト"/>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127318</xdr:rowOff>
    </xdr:from>
    <xdr:to>
      <xdr:col>19</xdr:col>
      <xdr:colOff>184150</xdr:colOff>
      <xdr:row>65</xdr:row>
      <xdr:rowOff>57468</xdr:rowOff>
    </xdr:to>
    <xdr:sp macro="" textlink="">
      <xdr:nvSpPr>
        <xdr:cNvPr id="149" name="楕円 148"/>
        <xdr:cNvSpPr/>
      </xdr:nvSpPr>
      <xdr:spPr>
        <a:xfrm>
          <a:off x="4064000" y="111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42245</xdr:rowOff>
    </xdr:from>
    <xdr:ext cx="736600" cy="259045"/>
    <xdr:sp macro="" textlink="">
      <xdr:nvSpPr>
        <xdr:cNvPr id="150" name="テキスト ボックス 149"/>
        <xdr:cNvSpPr txBox="1"/>
      </xdr:nvSpPr>
      <xdr:spPr>
        <a:xfrm>
          <a:off x="3733800" y="1118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1" name="楕円 150"/>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2" name="テキスト ボックス 151"/>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3" name="楕円 152"/>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54" name="テキスト ボックス 153"/>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5" name="楕円 154"/>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12082</xdr:rowOff>
    </xdr:from>
    <xdr:ext cx="762000" cy="259045"/>
    <xdr:sp macro="" textlink="">
      <xdr:nvSpPr>
        <xdr:cNvPr id="156" name="テキスト ボックス 155"/>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前年度と比較して、人件費は微増、物件費は</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した結果、人口一人当たり人件費・物件費等決算額は</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となった。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物件費については、公共施設等の指定管理費や、民間委託費における労務単価の上昇、平成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年度に開始し次期ごみ処理施設が稼働するまで続く、可燃ごみを積替施設経由で市外の民間処理施設まで運搬し処理する事業等により、大幅な減少は見込まれない。</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143649</xdr:rowOff>
    </xdr:from>
    <xdr:to>
      <xdr:col>23</xdr:col>
      <xdr:colOff>133350</xdr:colOff>
      <xdr:row>81</xdr:row>
      <xdr:rowOff>35957</xdr:rowOff>
    </xdr:to>
    <xdr:cxnSp macro="">
      <xdr:nvCxnSpPr>
        <xdr:cNvPr id="191" name="直線コネクタ 190"/>
        <xdr:cNvCxnSpPr/>
      </xdr:nvCxnSpPr>
      <xdr:spPr>
        <a:xfrm>
          <a:off x="4114800" y="13859649"/>
          <a:ext cx="838200" cy="6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142965</xdr:rowOff>
    </xdr:from>
    <xdr:to>
      <xdr:col>19</xdr:col>
      <xdr:colOff>133350</xdr:colOff>
      <xdr:row>80</xdr:row>
      <xdr:rowOff>143649</xdr:rowOff>
    </xdr:to>
    <xdr:cxnSp macro="">
      <xdr:nvCxnSpPr>
        <xdr:cNvPr id="194" name="直線コネクタ 193"/>
        <xdr:cNvCxnSpPr/>
      </xdr:nvCxnSpPr>
      <xdr:spPr>
        <a:xfrm>
          <a:off x="3225800" y="13858965"/>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76639</xdr:rowOff>
    </xdr:from>
    <xdr:to>
      <xdr:col>15</xdr:col>
      <xdr:colOff>82550</xdr:colOff>
      <xdr:row>80</xdr:row>
      <xdr:rowOff>142965</xdr:rowOff>
    </xdr:to>
    <xdr:cxnSp macro="">
      <xdr:nvCxnSpPr>
        <xdr:cNvPr id="197" name="直線コネクタ 196"/>
        <xdr:cNvCxnSpPr/>
      </xdr:nvCxnSpPr>
      <xdr:spPr>
        <a:xfrm>
          <a:off x="2336800" y="13792639"/>
          <a:ext cx="889000" cy="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53442</xdr:rowOff>
    </xdr:from>
    <xdr:to>
      <xdr:col>11</xdr:col>
      <xdr:colOff>31750</xdr:colOff>
      <xdr:row>80</xdr:row>
      <xdr:rowOff>76639</xdr:rowOff>
    </xdr:to>
    <xdr:cxnSp macro="">
      <xdr:nvCxnSpPr>
        <xdr:cNvPr id="200" name="直線コネクタ 199"/>
        <xdr:cNvCxnSpPr/>
      </xdr:nvCxnSpPr>
      <xdr:spPr>
        <a:xfrm>
          <a:off x="1447800" y="13769442"/>
          <a:ext cx="889000" cy="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156607</xdr:rowOff>
    </xdr:from>
    <xdr:to>
      <xdr:col>23</xdr:col>
      <xdr:colOff>184150</xdr:colOff>
      <xdr:row>81</xdr:row>
      <xdr:rowOff>86757</xdr:rowOff>
    </xdr:to>
    <xdr:sp macro="" textlink="">
      <xdr:nvSpPr>
        <xdr:cNvPr id="210" name="楕円 209"/>
        <xdr:cNvSpPr/>
      </xdr:nvSpPr>
      <xdr:spPr>
        <a:xfrm>
          <a:off x="4902200" y="138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1684</xdr:rowOff>
    </xdr:from>
    <xdr:ext cx="762000" cy="259045"/>
    <xdr:sp macro="" textlink="">
      <xdr:nvSpPr>
        <xdr:cNvPr id="211" name="人件費・物件費等の状況該当値テキスト"/>
        <xdr:cNvSpPr txBox="1"/>
      </xdr:nvSpPr>
      <xdr:spPr>
        <a:xfrm>
          <a:off x="5041900" y="1371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92849</xdr:rowOff>
    </xdr:from>
    <xdr:to>
      <xdr:col>19</xdr:col>
      <xdr:colOff>184150</xdr:colOff>
      <xdr:row>81</xdr:row>
      <xdr:rowOff>22999</xdr:rowOff>
    </xdr:to>
    <xdr:sp macro="" textlink="">
      <xdr:nvSpPr>
        <xdr:cNvPr id="212" name="楕円 211"/>
        <xdr:cNvSpPr/>
      </xdr:nvSpPr>
      <xdr:spPr>
        <a:xfrm>
          <a:off x="4064000" y="138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33176</xdr:rowOff>
    </xdr:from>
    <xdr:ext cx="736600" cy="259045"/>
    <xdr:sp macro="" textlink="">
      <xdr:nvSpPr>
        <xdr:cNvPr id="213" name="テキスト ボックス 212"/>
        <xdr:cNvSpPr txBox="1"/>
      </xdr:nvSpPr>
      <xdr:spPr>
        <a:xfrm>
          <a:off x="3733800" y="1357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92165</xdr:rowOff>
    </xdr:from>
    <xdr:to>
      <xdr:col>15</xdr:col>
      <xdr:colOff>133350</xdr:colOff>
      <xdr:row>81</xdr:row>
      <xdr:rowOff>22315</xdr:rowOff>
    </xdr:to>
    <xdr:sp macro="" textlink="">
      <xdr:nvSpPr>
        <xdr:cNvPr id="214" name="楕円 213"/>
        <xdr:cNvSpPr/>
      </xdr:nvSpPr>
      <xdr:spPr>
        <a:xfrm>
          <a:off x="3175000" y="138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32492</xdr:rowOff>
    </xdr:from>
    <xdr:ext cx="762000" cy="259045"/>
    <xdr:sp macro="" textlink="">
      <xdr:nvSpPr>
        <xdr:cNvPr id="215" name="テキスト ボックス 214"/>
        <xdr:cNvSpPr txBox="1"/>
      </xdr:nvSpPr>
      <xdr:spPr>
        <a:xfrm>
          <a:off x="2844800" y="1357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25839</xdr:rowOff>
    </xdr:from>
    <xdr:to>
      <xdr:col>11</xdr:col>
      <xdr:colOff>82550</xdr:colOff>
      <xdr:row>80</xdr:row>
      <xdr:rowOff>127439</xdr:rowOff>
    </xdr:to>
    <xdr:sp macro="" textlink="">
      <xdr:nvSpPr>
        <xdr:cNvPr id="216" name="楕円 215"/>
        <xdr:cNvSpPr/>
      </xdr:nvSpPr>
      <xdr:spPr>
        <a:xfrm>
          <a:off x="2286000" y="137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137616</xdr:rowOff>
    </xdr:from>
    <xdr:ext cx="762000" cy="259045"/>
    <xdr:sp macro="" textlink="">
      <xdr:nvSpPr>
        <xdr:cNvPr id="217" name="テキスト ボックス 216"/>
        <xdr:cNvSpPr txBox="1"/>
      </xdr:nvSpPr>
      <xdr:spPr>
        <a:xfrm>
          <a:off x="1955800" y="13510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2642</xdr:rowOff>
    </xdr:from>
    <xdr:to>
      <xdr:col>7</xdr:col>
      <xdr:colOff>31750</xdr:colOff>
      <xdr:row>80</xdr:row>
      <xdr:rowOff>104242</xdr:rowOff>
    </xdr:to>
    <xdr:sp macro="" textlink="">
      <xdr:nvSpPr>
        <xdr:cNvPr id="218" name="楕円 217"/>
        <xdr:cNvSpPr/>
      </xdr:nvSpPr>
      <xdr:spPr>
        <a:xfrm>
          <a:off x="1397000" y="137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114419</xdr:rowOff>
    </xdr:from>
    <xdr:ext cx="762000" cy="259045"/>
    <xdr:sp macro="" textlink="">
      <xdr:nvSpPr>
        <xdr:cNvPr id="219" name="テキスト ボックス 218"/>
        <xdr:cNvSpPr txBox="1"/>
      </xdr:nvSpPr>
      <xdr:spPr>
        <a:xfrm>
          <a:off x="1066800" y="1348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ラスパイレス指数は、前年度から</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上昇</a:t>
          </a:r>
          <a:r>
            <a:rPr kumimoji="1" lang="ja-JP" altLang="ja-JP" sz="1200">
              <a:solidFill>
                <a:schemeClr val="dk1"/>
              </a:solidFill>
              <a:effectLst/>
              <a:latin typeface="+mn-lt"/>
              <a:ea typeface="+mn-ea"/>
              <a:cs typeface="+mn-cs"/>
            </a:rPr>
            <a:t>し、</a:t>
          </a:r>
          <a:r>
            <a:rPr kumimoji="1" lang="en-US" altLang="ja-JP" sz="1200">
              <a:solidFill>
                <a:schemeClr val="dk1"/>
              </a:solidFill>
              <a:effectLst/>
              <a:latin typeface="+mn-lt"/>
              <a:ea typeface="+mn-ea"/>
              <a:cs typeface="+mn-cs"/>
            </a:rPr>
            <a:t>93.1</a:t>
          </a:r>
          <a:r>
            <a:rPr kumimoji="1" lang="ja-JP" altLang="ja-JP" sz="1200">
              <a:solidFill>
                <a:schemeClr val="dk1"/>
              </a:solidFill>
              <a:effectLst/>
              <a:latin typeface="+mn-lt"/>
              <a:ea typeface="+mn-ea"/>
              <a:cs typeface="+mn-cs"/>
            </a:rPr>
            <a:t>となった、これは、類似団体平均を</a:t>
          </a:r>
          <a:r>
            <a:rPr kumimoji="1" lang="en-US" altLang="ja-JP" sz="1200">
              <a:solidFill>
                <a:schemeClr val="dk1"/>
              </a:solidFill>
              <a:effectLst/>
              <a:latin typeface="+mn-lt"/>
              <a:ea typeface="+mn-ea"/>
              <a:cs typeface="+mn-cs"/>
            </a:rPr>
            <a:t>5.4</a:t>
          </a:r>
          <a:r>
            <a:rPr kumimoji="1" lang="ja-JP" altLang="ja-JP" sz="1200">
              <a:solidFill>
                <a:schemeClr val="dk1"/>
              </a:solidFill>
              <a:effectLst/>
              <a:latin typeface="+mn-lt"/>
              <a:ea typeface="+mn-ea"/>
              <a:cs typeface="+mn-cs"/>
            </a:rPr>
            <a:t>ポイント、全国平均を</a:t>
          </a:r>
          <a:r>
            <a:rPr kumimoji="1" lang="en-US" altLang="ja-JP" sz="1200">
              <a:solidFill>
                <a:schemeClr val="dk1"/>
              </a:solidFill>
              <a:effectLst/>
              <a:latin typeface="+mn-lt"/>
              <a:ea typeface="+mn-ea"/>
              <a:cs typeface="+mn-cs"/>
            </a:rPr>
            <a:t>5.7</a:t>
          </a:r>
          <a:r>
            <a:rPr kumimoji="1" lang="ja-JP" altLang="ja-JP" sz="1200">
              <a:solidFill>
                <a:schemeClr val="dk1"/>
              </a:solidFill>
              <a:effectLst/>
              <a:latin typeface="+mn-lt"/>
              <a:ea typeface="+mn-ea"/>
              <a:cs typeface="+mn-cs"/>
            </a:rPr>
            <a:t>ポイント下回る数値である。</a:t>
          </a:r>
          <a:endParaRPr lang="ja-JP" altLang="ja-JP" sz="1200">
            <a:effectLst/>
          </a:endParaRPr>
        </a:p>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年度より開始した財政の「安定化対策」の一環として、市職員の給与削減を実施しており、その影響を受けたものとなっている。</a:t>
          </a:r>
          <a:endParaRPr lang="ja-JP" altLang="ja-JP" sz="12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40518</xdr:rowOff>
    </xdr:from>
    <xdr:to>
      <xdr:col>81</xdr:col>
      <xdr:colOff>44450</xdr:colOff>
      <xdr:row>89</xdr:row>
      <xdr:rowOff>23888</xdr:rowOff>
    </xdr:to>
    <xdr:cxnSp macro="">
      <xdr:nvCxnSpPr>
        <xdr:cNvPr id="250" name="直線コネクタ 249"/>
        <xdr:cNvCxnSpPr/>
      </xdr:nvCxnSpPr>
      <xdr:spPr>
        <a:xfrm flipV="1">
          <a:off x="17018000" y="14099418"/>
          <a:ext cx="0" cy="11835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1"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2" name="直線コネクタ 251"/>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126895</xdr:rowOff>
    </xdr:from>
    <xdr:ext cx="762000" cy="259045"/>
    <xdr:sp macro="" textlink="">
      <xdr:nvSpPr>
        <xdr:cNvPr id="253" name="給与水準   （国との比較）最大値テキスト"/>
        <xdr:cNvSpPr txBox="1"/>
      </xdr:nvSpPr>
      <xdr:spPr>
        <a:xfrm>
          <a:off x="17106900" y="1384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40518</xdr:rowOff>
    </xdr:from>
    <xdr:to>
      <xdr:col>81</xdr:col>
      <xdr:colOff>133350</xdr:colOff>
      <xdr:row>82</xdr:row>
      <xdr:rowOff>40518</xdr:rowOff>
    </xdr:to>
    <xdr:cxnSp macro="">
      <xdr:nvCxnSpPr>
        <xdr:cNvPr id="254" name="直線コネクタ 253"/>
        <xdr:cNvCxnSpPr/>
      </xdr:nvCxnSpPr>
      <xdr:spPr>
        <a:xfrm>
          <a:off x="16929100" y="1409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38705</xdr:rowOff>
    </xdr:from>
    <xdr:to>
      <xdr:col>81</xdr:col>
      <xdr:colOff>44450</xdr:colOff>
      <xdr:row>82</xdr:row>
      <xdr:rowOff>40518</xdr:rowOff>
    </xdr:to>
    <xdr:cxnSp macro="">
      <xdr:nvCxnSpPr>
        <xdr:cNvPr id="255" name="直線コネクタ 254"/>
        <xdr:cNvCxnSpPr/>
      </xdr:nvCxnSpPr>
      <xdr:spPr>
        <a:xfrm>
          <a:off x="16179800" y="13754705"/>
          <a:ext cx="8382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6" name="給与水準   （国との比較）平均値テキスト"/>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57" name="フローチャート: 判断 256"/>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38705</xdr:rowOff>
    </xdr:from>
    <xdr:to>
      <xdr:col>77</xdr:col>
      <xdr:colOff>44450</xdr:colOff>
      <xdr:row>83</xdr:row>
      <xdr:rowOff>156332</xdr:rowOff>
    </xdr:to>
    <xdr:cxnSp macro="">
      <xdr:nvCxnSpPr>
        <xdr:cNvPr id="258" name="直線コネクタ 257"/>
        <xdr:cNvCxnSpPr/>
      </xdr:nvCxnSpPr>
      <xdr:spPr>
        <a:xfrm flipV="1">
          <a:off x="15290800" y="13754705"/>
          <a:ext cx="889000" cy="6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0" name="テキスト ボックス 259"/>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6955</xdr:rowOff>
    </xdr:from>
    <xdr:to>
      <xdr:col>72</xdr:col>
      <xdr:colOff>203200</xdr:colOff>
      <xdr:row>83</xdr:row>
      <xdr:rowOff>156332</xdr:rowOff>
    </xdr:to>
    <xdr:cxnSp macro="">
      <xdr:nvCxnSpPr>
        <xdr:cNvPr id="261" name="直線コネクタ 260"/>
        <xdr:cNvCxnSpPr/>
      </xdr:nvCxnSpPr>
      <xdr:spPr>
        <a:xfrm>
          <a:off x="14401800" y="14237305"/>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2" name="フローチャート: 判断 261"/>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3" name="テキスト ボックス 262"/>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6955</xdr:rowOff>
    </xdr:from>
    <xdr:to>
      <xdr:col>68</xdr:col>
      <xdr:colOff>152400</xdr:colOff>
      <xdr:row>83</xdr:row>
      <xdr:rowOff>87388</xdr:rowOff>
    </xdr:to>
    <xdr:cxnSp macro="">
      <xdr:nvCxnSpPr>
        <xdr:cNvPr id="264" name="直線コネクタ 263"/>
        <xdr:cNvCxnSpPr/>
      </xdr:nvCxnSpPr>
      <xdr:spPr>
        <a:xfrm flipV="1">
          <a:off x="13512800" y="142373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107345</xdr:rowOff>
    </xdr:from>
    <xdr:to>
      <xdr:col>68</xdr:col>
      <xdr:colOff>203200</xdr:colOff>
      <xdr:row>86</xdr:row>
      <xdr:rowOff>37495</xdr:rowOff>
    </xdr:to>
    <xdr:sp macro="" textlink="">
      <xdr:nvSpPr>
        <xdr:cNvPr id="265" name="フローチャート: 判断 264"/>
        <xdr:cNvSpPr/>
      </xdr:nvSpPr>
      <xdr:spPr>
        <a:xfrm>
          <a:off x="14351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66" name="テキスト ボックス 265"/>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161168</xdr:rowOff>
    </xdr:from>
    <xdr:to>
      <xdr:col>81</xdr:col>
      <xdr:colOff>95250</xdr:colOff>
      <xdr:row>82</xdr:row>
      <xdr:rowOff>91318</xdr:rowOff>
    </xdr:to>
    <xdr:sp macro="" textlink="">
      <xdr:nvSpPr>
        <xdr:cNvPr id="274" name="楕円 273"/>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82445</xdr:rowOff>
    </xdr:from>
    <xdr:ext cx="762000" cy="259045"/>
    <xdr:sp macro="" textlink="">
      <xdr:nvSpPr>
        <xdr:cNvPr id="275" name="給与水準   （国との比較）該当値テキスト"/>
        <xdr:cNvSpPr txBox="1"/>
      </xdr:nvSpPr>
      <xdr:spPr>
        <a:xfrm>
          <a:off x="17106900" y="1396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159355</xdr:rowOff>
    </xdr:from>
    <xdr:to>
      <xdr:col>77</xdr:col>
      <xdr:colOff>95250</xdr:colOff>
      <xdr:row>80</xdr:row>
      <xdr:rowOff>89505</xdr:rowOff>
    </xdr:to>
    <xdr:sp macro="" textlink="">
      <xdr:nvSpPr>
        <xdr:cNvPr id="276" name="楕円 275"/>
        <xdr:cNvSpPr/>
      </xdr:nvSpPr>
      <xdr:spPr>
        <a:xfrm>
          <a:off x="16129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99682</xdr:rowOff>
    </xdr:from>
    <xdr:ext cx="736600" cy="259045"/>
    <xdr:sp macro="" textlink="">
      <xdr:nvSpPr>
        <xdr:cNvPr id="277" name="テキスト ボックス 276"/>
        <xdr:cNvSpPr txBox="1"/>
      </xdr:nvSpPr>
      <xdr:spPr>
        <a:xfrm>
          <a:off x="15798800" y="1347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78" name="楕円 277"/>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79" name="テキスト ボックス 278"/>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127605</xdr:rowOff>
    </xdr:from>
    <xdr:to>
      <xdr:col>68</xdr:col>
      <xdr:colOff>203200</xdr:colOff>
      <xdr:row>83</xdr:row>
      <xdr:rowOff>57755</xdr:rowOff>
    </xdr:to>
    <xdr:sp macro="" textlink="">
      <xdr:nvSpPr>
        <xdr:cNvPr id="280" name="楕円 279"/>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67932</xdr:rowOff>
    </xdr:from>
    <xdr:ext cx="762000" cy="259045"/>
    <xdr:sp macro="" textlink="">
      <xdr:nvSpPr>
        <xdr:cNvPr id="281" name="テキスト ボックス 280"/>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36588</xdr:rowOff>
    </xdr:from>
    <xdr:to>
      <xdr:col>64</xdr:col>
      <xdr:colOff>152400</xdr:colOff>
      <xdr:row>83</xdr:row>
      <xdr:rowOff>138188</xdr:rowOff>
    </xdr:to>
    <xdr:sp macro="" textlink="">
      <xdr:nvSpPr>
        <xdr:cNvPr id="282" name="楕円 281"/>
        <xdr:cNvSpPr/>
      </xdr:nvSpPr>
      <xdr:spPr>
        <a:xfrm>
          <a:off x="13462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148365</xdr:rowOff>
    </xdr:from>
    <xdr:ext cx="762000" cy="259045"/>
    <xdr:sp macro="" textlink="">
      <xdr:nvSpPr>
        <xdr:cNvPr id="283" name="テキスト ボックス 282"/>
        <xdr:cNvSpPr txBox="1"/>
      </xdr:nvSpPr>
      <xdr:spPr>
        <a:xfrm>
          <a:off x="13131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計画的な新規採用等による定員適正化計画の推進により職員数は</a:t>
          </a:r>
          <a:r>
            <a:rPr kumimoji="1" lang="ja-JP" altLang="en-US" sz="1200">
              <a:solidFill>
                <a:schemeClr val="dk1"/>
              </a:solidFill>
              <a:effectLst/>
              <a:latin typeface="+mn-lt"/>
              <a:ea typeface="+mn-ea"/>
              <a:cs typeface="+mn-cs"/>
            </a:rPr>
            <a:t>微減</a:t>
          </a:r>
          <a:r>
            <a:rPr kumimoji="1" lang="ja-JP" altLang="ja-JP" sz="1200">
              <a:solidFill>
                <a:schemeClr val="dk1"/>
              </a:solidFill>
              <a:effectLst/>
              <a:latin typeface="+mn-lt"/>
              <a:ea typeface="+mn-ea"/>
              <a:cs typeface="+mn-cs"/>
            </a:rPr>
            <a:t>傾向にあ</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、類似団体内平均値を</a:t>
          </a:r>
          <a:r>
            <a:rPr kumimoji="1" lang="en-US" altLang="ja-JP" sz="1200">
              <a:solidFill>
                <a:schemeClr val="dk1"/>
              </a:solidFill>
              <a:effectLst/>
              <a:latin typeface="+mn-lt"/>
              <a:ea typeface="+mn-ea"/>
              <a:cs typeface="+mn-cs"/>
            </a:rPr>
            <a:t>2.00</a:t>
          </a:r>
          <a:r>
            <a:rPr kumimoji="1" lang="ja-JP" altLang="ja-JP" sz="1200">
              <a:solidFill>
                <a:schemeClr val="dk1"/>
              </a:solidFill>
              <a:effectLst/>
              <a:latin typeface="+mn-lt"/>
              <a:ea typeface="+mn-ea"/>
              <a:cs typeface="+mn-cs"/>
            </a:rPr>
            <a:t>人下回っている。</a:t>
          </a:r>
          <a:endParaRPr lang="ja-JP" altLang="ja-JP" sz="1600">
            <a:effectLst/>
          </a:endParaRPr>
        </a:p>
        <a:p>
          <a:r>
            <a:rPr kumimoji="1" lang="ja-JP" altLang="ja-JP" sz="1200">
              <a:solidFill>
                <a:schemeClr val="dk1"/>
              </a:solidFill>
              <a:effectLst/>
              <a:latin typeface="+mn-lt"/>
              <a:ea typeface="+mn-ea"/>
              <a:cs typeface="+mn-cs"/>
            </a:rPr>
            <a:t>　今後も民間事業者の活用、組織及び業務の見直し等により、適正な定員管理に努めていく。</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3" name="直線コネクタ 312"/>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4"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5" name="直線コネクタ 314"/>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138536</xdr:rowOff>
    </xdr:from>
    <xdr:to>
      <xdr:col>81</xdr:col>
      <xdr:colOff>44450</xdr:colOff>
      <xdr:row>59</xdr:row>
      <xdr:rowOff>146579</xdr:rowOff>
    </xdr:to>
    <xdr:cxnSp macro="">
      <xdr:nvCxnSpPr>
        <xdr:cNvPr id="318" name="直線コネクタ 317"/>
        <xdr:cNvCxnSpPr/>
      </xdr:nvCxnSpPr>
      <xdr:spPr>
        <a:xfrm flipV="1">
          <a:off x="16179800" y="1025408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9"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20" name="フローチャート: 判断 319"/>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146579</xdr:rowOff>
    </xdr:from>
    <xdr:to>
      <xdr:col>77</xdr:col>
      <xdr:colOff>44450</xdr:colOff>
      <xdr:row>59</xdr:row>
      <xdr:rowOff>154622</xdr:rowOff>
    </xdr:to>
    <xdr:cxnSp macro="">
      <xdr:nvCxnSpPr>
        <xdr:cNvPr id="321" name="直線コネクタ 320"/>
        <xdr:cNvCxnSpPr/>
      </xdr:nvCxnSpPr>
      <xdr:spPr>
        <a:xfrm flipV="1">
          <a:off x="15290800" y="102621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2" name="フローチャート: 判断 321"/>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3" name="テキスト ボックス 322"/>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140546</xdr:rowOff>
    </xdr:from>
    <xdr:to>
      <xdr:col>72</xdr:col>
      <xdr:colOff>203200</xdr:colOff>
      <xdr:row>59</xdr:row>
      <xdr:rowOff>154622</xdr:rowOff>
    </xdr:to>
    <xdr:cxnSp macro="">
      <xdr:nvCxnSpPr>
        <xdr:cNvPr id="324" name="直線コネクタ 323"/>
        <xdr:cNvCxnSpPr/>
      </xdr:nvCxnSpPr>
      <xdr:spPr>
        <a:xfrm>
          <a:off x="14401800" y="1025609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5" name="フローチャート: 判断 324"/>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6" name="テキスト ボックス 325"/>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110384</xdr:rowOff>
    </xdr:from>
    <xdr:to>
      <xdr:col>68</xdr:col>
      <xdr:colOff>152400</xdr:colOff>
      <xdr:row>59</xdr:row>
      <xdr:rowOff>140546</xdr:rowOff>
    </xdr:to>
    <xdr:cxnSp macro="">
      <xdr:nvCxnSpPr>
        <xdr:cNvPr id="327" name="直線コネクタ 326"/>
        <xdr:cNvCxnSpPr/>
      </xdr:nvCxnSpPr>
      <xdr:spPr>
        <a:xfrm>
          <a:off x="13512800" y="102259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8" name="フローチャート: 判断 327"/>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9" name="テキスト ボックス 328"/>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30" name="フローチャート: 判断 329"/>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31" name="テキスト ボックス 330"/>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87736</xdr:rowOff>
    </xdr:from>
    <xdr:to>
      <xdr:col>81</xdr:col>
      <xdr:colOff>95250</xdr:colOff>
      <xdr:row>60</xdr:row>
      <xdr:rowOff>17886</xdr:rowOff>
    </xdr:to>
    <xdr:sp macro="" textlink="">
      <xdr:nvSpPr>
        <xdr:cNvPr id="337" name="楕円 336"/>
        <xdr:cNvSpPr/>
      </xdr:nvSpPr>
      <xdr:spPr>
        <a:xfrm>
          <a:off x="16967200" y="1020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9013</xdr:rowOff>
    </xdr:from>
    <xdr:ext cx="762000" cy="259045"/>
    <xdr:sp macro="" textlink="">
      <xdr:nvSpPr>
        <xdr:cNvPr id="338" name="定員管理の状況該当値テキスト"/>
        <xdr:cNvSpPr txBox="1"/>
      </xdr:nvSpPr>
      <xdr:spPr>
        <a:xfrm>
          <a:off x="17106900" y="101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95779</xdr:rowOff>
    </xdr:from>
    <xdr:to>
      <xdr:col>77</xdr:col>
      <xdr:colOff>95250</xdr:colOff>
      <xdr:row>60</xdr:row>
      <xdr:rowOff>25929</xdr:rowOff>
    </xdr:to>
    <xdr:sp macro="" textlink="">
      <xdr:nvSpPr>
        <xdr:cNvPr id="339" name="楕円 338"/>
        <xdr:cNvSpPr/>
      </xdr:nvSpPr>
      <xdr:spPr>
        <a:xfrm>
          <a:off x="16129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36106</xdr:rowOff>
    </xdr:from>
    <xdr:ext cx="736600" cy="259045"/>
    <xdr:sp macro="" textlink="">
      <xdr:nvSpPr>
        <xdr:cNvPr id="340" name="テキスト ボックス 339"/>
        <xdr:cNvSpPr txBox="1"/>
      </xdr:nvSpPr>
      <xdr:spPr>
        <a:xfrm>
          <a:off x="15798800" y="998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103822</xdr:rowOff>
    </xdr:from>
    <xdr:to>
      <xdr:col>73</xdr:col>
      <xdr:colOff>44450</xdr:colOff>
      <xdr:row>60</xdr:row>
      <xdr:rowOff>33972</xdr:rowOff>
    </xdr:to>
    <xdr:sp macro="" textlink="">
      <xdr:nvSpPr>
        <xdr:cNvPr id="341" name="楕円 340"/>
        <xdr:cNvSpPr/>
      </xdr:nvSpPr>
      <xdr:spPr>
        <a:xfrm>
          <a:off x="15240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44149</xdr:rowOff>
    </xdr:from>
    <xdr:ext cx="762000" cy="259045"/>
    <xdr:sp macro="" textlink="">
      <xdr:nvSpPr>
        <xdr:cNvPr id="342" name="テキスト ボックス 341"/>
        <xdr:cNvSpPr txBox="1"/>
      </xdr:nvSpPr>
      <xdr:spPr>
        <a:xfrm>
          <a:off x="14909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89746</xdr:rowOff>
    </xdr:from>
    <xdr:to>
      <xdr:col>68</xdr:col>
      <xdr:colOff>203200</xdr:colOff>
      <xdr:row>60</xdr:row>
      <xdr:rowOff>19896</xdr:rowOff>
    </xdr:to>
    <xdr:sp macro="" textlink="">
      <xdr:nvSpPr>
        <xdr:cNvPr id="343" name="楕円 342"/>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30073</xdr:rowOff>
    </xdr:from>
    <xdr:ext cx="762000" cy="259045"/>
    <xdr:sp macro="" textlink="">
      <xdr:nvSpPr>
        <xdr:cNvPr id="344" name="テキスト ボックス 343"/>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59584</xdr:rowOff>
    </xdr:from>
    <xdr:to>
      <xdr:col>64</xdr:col>
      <xdr:colOff>152400</xdr:colOff>
      <xdr:row>59</xdr:row>
      <xdr:rowOff>161184</xdr:rowOff>
    </xdr:to>
    <xdr:sp macro="" textlink="">
      <xdr:nvSpPr>
        <xdr:cNvPr id="345" name="楕円 344"/>
        <xdr:cNvSpPr/>
      </xdr:nvSpPr>
      <xdr:spPr>
        <a:xfrm>
          <a:off x="13462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171361</xdr:rowOff>
    </xdr:from>
    <xdr:ext cx="762000" cy="259045"/>
    <xdr:sp macro="" textlink="">
      <xdr:nvSpPr>
        <xdr:cNvPr id="346" name="テキスト ボックス 345"/>
        <xdr:cNvSpPr txBox="1"/>
      </xdr:nvSpPr>
      <xdr:spPr>
        <a:xfrm>
          <a:off x="13131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実質公債費比率は、前年度から</a:t>
          </a:r>
          <a:r>
            <a:rPr kumimoji="1" lang="en-US" altLang="ja-JP" sz="1200">
              <a:solidFill>
                <a:schemeClr val="dk1"/>
              </a:solidFill>
              <a:effectLst/>
              <a:latin typeface="+mn-lt"/>
              <a:ea typeface="+mn-ea"/>
              <a:cs typeface="+mn-cs"/>
            </a:rPr>
            <a:t>0.3</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して</a:t>
          </a:r>
          <a:r>
            <a:rPr kumimoji="1" lang="en-US" altLang="ja-JP" sz="1200">
              <a:solidFill>
                <a:schemeClr val="dk1"/>
              </a:solidFill>
              <a:effectLst/>
              <a:latin typeface="+mn-lt"/>
              <a:ea typeface="+mn-ea"/>
              <a:cs typeface="+mn-cs"/>
            </a:rPr>
            <a:t>4.5</a:t>
          </a:r>
          <a:r>
            <a:rPr kumimoji="1" lang="ja-JP" altLang="ja-JP" sz="1200">
              <a:solidFill>
                <a:schemeClr val="dk1"/>
              </a:solidFill>
              <a:effectLst/>
              <a:latin typeface="+mn-lt"/>
              <a:ea typeface="+mn-ea"/>
              <a:cs typeface="+mn-cs"/>
            </a:rPr>
            <a:t>％となった。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　比率増加の主な要因は、令和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年度の元利償還金が大幅に増加したことによる。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今後も</a:t>
          </a:r>
          <a:r>
            <a:rPr kumimoji="1" lang="ja-JP" altLang="ja-JP" sz="1200">
              <a:solidFill>
                <a:schemeClr val="dk1"/>
              </a:solidFill>
              <a:effectLst/>
              <a:latin typeface="+mn-lt"/>
              <a:ea typeface="+mn-ea"/>
              <a:cs typeface="+mn-cs"/>
            </a:rPr>
            <a:t>新庁舎建設</a:t>
          </a:r>
          <a:r>
            <a:rPr kumimoji="1" lang="ja-JP" altLang="en-US" sz="1200">
              <a:solidFill>
                <a:schemeClr val="dk1"/>
              </a:solidFill>
              <a:effectLst/>
              <a:latin typeface="+mn-lt"/>
              <a:ea typeface="+mn-ea"/>
              <a:cs typeface="+mn-cs"/>
            </a:rPr>
            <a:t>事業実施に伴う起債発行により</a:t>
          </a:r>
          <a:r>
            <a:rPr kumimoji="1" lang="ja-JP" altLang="ja-JP" sz="1200">
              <a:solidFill>
                <a:schemeClr val="dk1"/>
              </a:solidFill>
              <a:effectLst/>
              <a:latin typeface="+mn-lt"/>
              <a:ea typeface="+mn-ea"/>
              <a:cs typeface="+mn-cs"/>
            </a:rPr>
            <a:t>、公債費の増加</a:t>
          </a:r>
          <a:r>
            <a:rPr kumimoji="1" lang="ja-JP" altLang="en-US" sz="1200">
              <a:solidFill>
                <a:schemeClr val="dk1"/>
              </a:solidFill>
              <a:effectLst/>
              <a:latin typeface="+mn-lt"/>
              <a:ea typeface="+mn-ea"/>
              <a:cs typeface="+mn-cs"/>
            </a:rPr>
            <a:t>する</a:t>
          </a:r>
          <a:r>
            <a:rPr kumimoji="1" lang="ja-JP" altLang="ja-JP" sz="1200">
              <a:solidFill>
                <a:schemeClr val="dk1"/>
              </a:solidFill>
              <a:effectLst/>
              <a:latin typeface="+mn-lt"/>
              <a:ea typeface="+mn-ea"/>
              <a:cs typeface="+mn-cs"/>
            </a:rPr>
            <a:t>見込</a:t>
          </a:r>
          <a:r>
            <a:rPr kumimoji="1" lang="ja-JP" altLang="en-US" sz="1200">
              <a:solidFill>
                <a:schemeClr val="dk1"/>
              </a:solidFill>
              <a:effectLst/>
              <a:latin typeface="+mn-lt"/>
              <a:ea typeface="+mn-ea"/>
              <a:cs typeface="+mn-cs"/>
            </a:rPr>
            <a:t>み</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地方債の発行に際しては、交付税措置や利率の多寡等を判断材料とし、有利なものを選定するよう努める。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151384</xdr:rowOff>
    </xdr:from>
    <xdr:to>
      <xdr:col>81</xdr:col>
      <xdr:colOff>44450</xdr:colOff>
      <xdr:row>39</xdr:row>
      <xdr:rowOff>8890</xdr:rowOff>
    </xdr:to>
    <xdr:cxnSp macro="">
      <xdr:nvCxnSpPr>
        <xdr:cNvPr id="378" name="直線コネクタ 377"/>
        <xdr:cNvCxnSpPr/>
      </xdr:nvCxnSpPr>
      <xdr:spPr>
        <a:xfrm>
          <a:off x="16179800" y="66664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9"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80" name="フローチャート: 判断 379"/>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39</xdr:row>
      <xdr:rowOff>8890</xdr:rowOff>
    </xdr:to>
    <xdr:cxnSp macro="">
      <xdr:nvCxnSpPr>
        <xdr:cNvPr id="381" name="直線コネクタ 380"/>
        <xdr:cNvCxnSpPr/>
      </xdr:nvCxnSpPr>
      <xdr:spPr>
        <a:xfrm flipV="1">
          <a:off x="15290800" y="66664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4" name="直線コネクタ 383"/>
        <xdr:cNvCxnSpPr/>
      </xdr:nvCxnSpPr>
      <xdr:spPr>
        <a:xfrm flipV="1">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134366</xdr:rowOff>
    </xdr:to>
    <xdr:cxnSp macro="">
      <xdr:nvCxnSpPr>
        <xdr:cNvPr id="387" name="直線コネクタ 386"/>
        <xdr:cNvCxnSpPr/>
      </xdr:nvCxnSpPr>
      <xdr:spPr>
        <a:xfrm flipV="1">
          <a:off x="13512800" y="67437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397" name="楕円 396"/>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398"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100584</xdr:rowOff>
    </xdr:from>
    <xdr:to>
      <xdr:col>77</xdr:col>
      <xdr:colOff>95250</xdr:colOff>
      <xdr:row>39</xdr:row>
      <xdr:rowOff>30734</xdr:rowOff>
    </xdr:to>
    <xdr:sp macro="" textlink="">
      <xdr:nvSpPr>
        <xdr:cNvPr id="399" name="楕円 398"/>
        <xdr:cNvSpPr/>
      </xdr:nvSpPr>
      <xdr:spPr>
        <a:xfrm>
          <a:off x="16129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40911</xdr:rowOff>
    </xdr:from>
    <xdr:ext cx="736600" cy="259045"/>
    <xdr:sp macro="" textlink="">
      <xdr:nvSpPr>
        <xdr:cNvPr id="400" name="テキスト ボックス 399"/>
        <xdr:cNvSpPr txBox="1"/>
      </xdr:nvSpPr>
      <xdr:spPr>
        <a:xfrm>
          <a:off x="15798800" y="638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1" name="楕円 400"/>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2" name="テキスト ボックス 401"/>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3" name="楕円 402"/>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4" name="テキスト ボックス 403"/>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5" name="楕円 404"/>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6" name="テキスト ボックス 405"/>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将来負担比率は、前年度から</a:t>
          </a:r>
          <a:r>
            <a:rPr kumimoji="1" lang="en-US" altLang="ja-JP" sz="1200">
              <a:solidFill>
                <a:schemeClr val="dk1"/>
              </a:solidFill>
              <a:effectLst/>
              <a:latin typeface="+mn-lt"/>
              <a:ea typeface="+mn-ea"/>
              <a:cs typeface="+mn-cs"/>
            </a:rPr>
            <a:t>13.7</a:t>
          </a:r>
          <a:r>
            <a:rPr kumimoji="1" lang="ja-JP" altLang="ja-JP" sz="1200">
              <a:solidFill>
                <a:schemeClr val="dk1"/>
              </a:solidFill>
              <a:effectLst/>
              <a:latin typeface="+mn-lt"/>
              <a:ea typeface="+mn-ea"/>
              <a:cs typeface="+mn-cs"/>
            </a:rPr>
            <a:t>ポイント増加して</a:t>
          </a:r>
          <a:r>
            <a:rPr kumimoji="1" lang="en-US" altLang="ja-JP" sz="1200">
              <a:solidFill>
                <a:schemeClr val="dk1"/>
              </a:solidFill>
              <a:effectLst/>
              <a:latin typeface="+mn-lt"/>
              <a:ea typeface="+mn-ea"/>
              <a:cs typeface="+mn-cs"/>
            </a:rPr>
            <a:t>36.9</a:t>
          </a:r>
          <a:r>
            <a:rPr kumimoji="1" lang="ja-JP" altLang="ja-JP" sz="1200">
              <a:solidFill>
                <a:schemeClr val="dk1"/>
              </a:solidFill>
              <a:effectLst/>
              <a:latin typeface="+mn-lt"/>
              <a:ea typeface="+mn-ea"/>
              <a:cs typeface="+mn-cs"/>
            </a:rPr>
            <a:t>％となった。その要因は、新庁舎建設に伴う地方債現在高の増加による。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今後についても、新庁舎の建設や、次期ごみ処理施設の整備といった投資的経費の大幅な増加が見込まれるため、引き続き継続的な行財政改革を推進するとともに、計画的な地方債の発行に努める。</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5" name="直線コネクタ 434"/>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6"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7" name="直線コネクタ 436"/>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156972</xdr:rowOff>
    </xdr:from>
    <xdr:to>
      <xdr:col>81</xdr:col>
      <xdr:colOff>44450</xdr:colOff>
      <xdr:row>15</xdr:row>
      <xdr:rowOff>95716</xdr:rowOff>
    </xdr:to>
    <xdr:cxnSp macro="">
      <xdr:nvCxnSpPr>
        <xdr:cNvPr id="440" name="直線コネクタ 439"/>
        <xdr:cNvCxnSpPr/>
      </xdr:nvCxnSpPr>
      <xdr:spPr>
        <a:xfrm>
          <a:off x="16179800" y="2557272"/>
          <a:ext cx="8382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41"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2" name="フローチャート: 判断 441"/>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66887</xdr:rowOff>
    </xdr:from>
    <xdr:to>
      <xdr:col>77</xdr:col>
      <xdr:colOff>44450</xdr:colOff>
      <xdr:row>14</xdr:row>
      <xdr:rowOff>156972</xdr:rowOff>
    </xdr:to>
    <xdr:cxnSp macro="">
      <xdr:nvCxnSpPr>
        <xdr:cNvPr id="443" name="直線コネクタ 442"/>
        <xdr:cNvCxnSpPr/>
      </xdr:nvCxnSpPr>
      <xdr:spPr>
        <a:xfrm>
          <a:off x="15290800" y="2467187"/>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4" name="フローチャート: 判断 443"/>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5" name="テキスト ボックス 444"/>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66887</xdr:rowOff>
    </xdr:from>
    <xdr:to>
      <xdr:col>72</xdr:col>
      <xdr:colOff>203200</xdr:colOff>
      <xdr:row>14</xdr:row>
      <xdr:rowOff>104690</xdr:rowOff>
    </xdr:to>
    <xdr:cxnSp macro="">
      <xdr:nvCxnSpPr>
        <xdr:cNvPr id="446" name="直線コネクタ 445"/>
        <xdr:cNvCxnSpPr/>
      </xdr:nvCxnSpPr>
      <xdr:spPr>
        <a:xfrm flipV="1">
          <a:off x="14401800" y="2467187"/>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7" name="フローチャート: 判断 446"/>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8" name="テキスト ボックス 447"/>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104690</xdr:rowOff>
    </xdr:from>
    <xdr:to>
      <xdr:col>68</xdr:col>
      <xdr:colOff>152400</xdr:colOff>
      <xdr:row>14</xdr:row>
      <xdr:rowOff>169841</xdr:rowOff>
    </xdr:to>
    <xdr:cxnSp macro="">
      <xdr:nvCxnSpPr>
        <xdr:cNvPr id="449" name="直線コネクタ 448"/>
        <xdr:cNvCxnSpPr/>
      </xdr:nvCxnSpPr>
      <xdr:spPr>
        <a:xfrm flipV="1">
          <a:off x="13512800" y="250499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50" name="フローチャート: 判断 449"/>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51" name="テキスト ボックス 450"/>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2" name="フローチャート: 判断 451"/>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3" name="テキスト ボックス 452"/>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44916</xdr:rowOff>
    </xdr:from>
    <xdr:to>
      <xdr:col>81</xdr:col>
      <xdr:colOff>95250</xdr:colOff>
      <xdr:row>15</xdr:row>
      <xdr:rowOff>146516</xdr:rowOff>
    </xdr:to>
    <xdr:sp macro="" textlink="">
      <xdr:nvSpPr>
        <xdr:cNvPr id="459" name="楕円 458"/>
        <xdr:cNvSpPr/>
      </xdr:nvSpPr>
      <xdr:spPr>
        <a:xfrm>
          <a:off x="169672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16993</xdr:rowOff>
    </xdr:from>
    <xdr:ext cx="762000" cy="259045"/>
    <xdr:sp macro="" textlink="">
      <xdr:nvSpPr>
        <xdr:cNvPr id="460" name="将来負担の状況該当値テキスト"/>
        <xdr:cNvSpPr txBox="1"/>
      </xdr:nvSpPr>
      <xdr:spPr>
        <a:xfrm>
          <a:off x="17106900" y="258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106172</xdr:rowOff>
    </xdr:from>
    <xdr:to>
      <xdr:col>77</xdr:col>
      <xdr:colOff>95250</xdr:colOff>
      <xdr:row>15</xdr:row>
      <xdr:rowOff>36322</xdr:rowOff>
    </xdr:to>
    <xdr:sp macro="" textlink="">
      <xdr:nvSpPr>
        <xdr:cNvPr id="461" name="楕円 460"/>
        <xdr:cNvSpPr/>
      </xdr:nvSpPr>
      <xdr:spPr>
        <a:xfrm>
          <a:off x="16129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46499</xdr:rowOff>
    </xdr:from>
    <xdr:ext cx="736600" cy="259045"/>
    <xdr:sp macro="" textlink="">
      <xdr:nvSpPr>
        <xdr:cNvPr id="462" name="テキスト ボックス 461"/>
        <xdr:cNvSpPr txBox="1"/>
      </xdr:nvSpPr>
      <xdr:spPr>
        <a:xfrm>
          <a:off x="15798800" y="2275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16087</xdr:rowOff>
    </xdr:from>
    <xdr:to>
      <xdr:col>73</xdr:col>
      <xdr:colOff>44450</xdr:colOff>
      <xdr:row>14</xdr:row>
      <xdr:rowOff>117687</xdr:rowOff>
    </xdr:to>
    <xdr:sp macro="" textlink="">
      <xdr:nvSpPr>
        <xdr:cNvPr id="463" name="楕円 462"/>
        <xdr:cNvSpPr/>
      </xdr:nvSpPr>
      <xdr:spPr>
        <a:xfrm>
          <a:off x="15240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127864</xdr:rowOff>
    </xdr:from>
    <xdr:ext cx="762000" cy="259045"/>
    <xdr:sp macro="" textlink="">
      <xdr:nvSpPr>
        <xdr:cNvPr id="464" name="テキスト ボックス 463"/>
        <xdr:cNvSpPr txBox="1"/>
      </xdr:nvSpPr>
      <xdr:spPr>
        <a:xfrm>
          <a:off x="14909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53890</xdr:rowOff>
    </xdr:from>
    <xdr:to>
      <xdr:col>68</xdr:col>
      <xdr:colOff>203200</xdr:colOff>
      <xdr:row>14</xdr:row>
      <xdr:rowOff>155490</xdr:rowOff>
    </xdr:to>
    <xdr:sp macro="" textlink="">
      <xdr:nvSpPr>
        <xdr:cNvPr id="465" name="楕円 464"/>
        <xdr:cNvSpPr/>
      </xdr:nvSpPr>
      <xdr:spPr>
        <a:xfrm>
          <a:off x="14351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165667</xdr:rowOff>
    </xdr:from>
    <xdr:ext cx="762000" cy="259045"/>
    <xdr:sp macro="" textlink="">
      <xdr:nvSpPr>
        <xdr:cNvPr id="466" name="テキスト ボックス 465"/>
        <xdr:cNvSpPr txBox="1"/>
      </xdr:nvSpPr>
      <xdr:spPr>
        <a:xfrm>
          <a:off x="14020800" y="22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119041</xdr:rowOff>
    </xdr:from>
    <xdr:to>
      <xdr:col>64</xdr:col>
      <xdr:colOff>152400</xdr:colOff>
      <xdr:row>15</xdr:row>
      <xdr:rowOff>49191</xdr:rowOff>
    </xdr:to>
    <xdr:sp macro="" textlink="">
      <xdr:nvSpPr>
        <xdr:cNvPr id="467" name="楕円 466"/>
        <xdr:cNvSpPr/>
      </xdr:nvSpPr>
      <xdr:spPr>
        <a:xfrm>
          <a:off x="134620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59368</xdr:rowOff>
    </xdr:from>
    <xdr:ext cx="762000" cy="259045"/>
    <xdr:sp macro="" textlink="">
      <xdr:nvSpPr>
        <xdr:cNvPr id="468" name="テキスト ボックス 467"/>
        <xdr:cNvSpPr txBox="1"/>
      </xdr:nvSpPr>
      <xdr:spPr>
        <a:xfrm>
          <a:off x="13131800" y="228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67,595
66,178
53.66
31,519,074
30,781,507
616,300
13,784,755
20,045,019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類似団体内平均値を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回る傾向が続いている。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これまで退職者補充の抑制、計画的な新規採用等により定員管理の数値目標を上回る水準で達成している。</a:t>
          </a:r>
          <a:endParaRPr lang="ja-JP" altLang="ja-JP" sz="1600">
            <a:effectLst/>
          </a:endParaRPr>
        </a:p>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年度から</a:t>
          </a:r>
          <a:r>
            <a:rPr kumimoji="1" lang="ja-JP" altLang="en-US" sz="1200">
              <a:solidFill>
                <a:schemeClr val="dk1"/>
              </a:solidFill>
              <a:effectLst/>
              <a:latin typeface="+mn-lt"/>
              <a:ea typeface="+mn-ea"/>
              <a:cs typeface="+mn-cs"/>
            </a:rPr>
            <a:t>会計年度任用職員制度の導入され、人件費の割合が増加するものの、</a:t>
          </a:r>
          <a:r>
            <a:rPr kumimoji="1" lang="ja-JP" altLang="ja-JP" sz="1200">
              <a:solidFill>
                <a:schemeClr val="dk1"/>
              </a:solidFill>
              <a:effectLst/>
              <a:latin typeface="+mn-lt"/>
              <a:ea typeface="+mn-ea"/>
              <a:cs typeface="+mn-cs"/>
            </a:rPr>
            <a:t>財政の「安定化対策」に伴う職員の給与削減により、</a:t>
          </a:r>
          <a:r>
            <a:rPr kumimoji="1" lang="ja-JP" altLang="en-US" sz="1200">
              <a:solidFill>
                <a:schemeClr val="dk1"/>
              </a:solidFill>
              <a:effectLst/>
              <a:latin typeface="+mn-lt"/>
              <a:ea typeface="+mn-ea"/>
              <a:cs typeface="+mn-cs"/>
            </a:rPr>
            <a:t>微増となった。</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xdr:rowOff>
    </xdr:from>
    <xdr:to>
      <xdr:col>24</xdr:col>
      <xdr:colOff>25400</xdr:colOff>
      <xdr:row>34</xdr:row>
      <xdr:rowOff>53848</xdr:rowOff>
    </xdr:to>
    <xdr:cxnSp macro="">
      <xdr:nvCxnSpPr>
        <xdr:cNvPr id="64" name="直線コネクタ 63"/>
        <xdr:cNvCxnSpPr/>
      </xdr:nvCxnSpPr>
      <xdr:spPr>
        <a:xfrm>
          <a:off x="3987800" y="58374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123715</xdr:rowOff>
    </xdr:from>
    <xdr:ext cx="762000" cy="259045"/>
    <xdr:sp macro="" textlink="">
      <xdr:nvSpPr>
        <xdr:cNvPr id="65" name="人件費平均値テキスト"/>
        <xdr:cNvSpPr txBox="1"/>
      </xdr:nvSpPr>
      <xdr:spPr>
        <a:xfrm>
          <a:off x="4914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34</xdr:row>
      <xdr:rowOff>35560</xdr:rowOff>
    </xdr:to>
    <xdr:cxnSp macro="">
      <xdr:nvCxnSpPr>
        <xdr:cNvPr id="67" name="直線コネクタ 66"/>
        <xdr:cNvCxnSpPr/>
      </xdr:nvCxnSpPr>
      <xdr:spPr>
        <a:xfrm flipV="1">
          <a:off x="3098800" y="5837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9415</xdr:rowOff>
    </xdr:from>
    <xdr:ext cx="736600" cy="259045"/>
    <xdr:sp macro="" textlink="">
      <xdr:nvSpPr>
        <xdr:cNvPr id="69" name="テキスト ボックス 68"/>
        <xdr:cNvSpPr txBox="1"/>
      </xdr:nvSpPr>
      <xdr:spPr>
        <a:xfrm>
          <a:off x="3606800" y="601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xdr:rowOff>
    </xdr:from>
    <xdr:to>
      <xdr:col>15</xdr:col>
      <xdr:colOff>98425</xdr:colOff>
      <xdr:row>34</xdr:row>
      <xdr:rowOff>35560</xdr:rowOff>
    </xdr:to>
    <xdr:cxnSp macro="">
      <xdr:nvCxnSpPr>
        <xdr:cNvPr id="70" name="直線コネクタ 69"/>
        <xdr:cNvCxnSpPr/>
      </xdr:nvCxnSpPr>
      <xdr:spPr>
        <a:xfrm>
          <a:off x="2209800" y="5837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72" name="テキスト ボックス 71"/>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170434</xdr:rowOff>
    </xdr:from>
    <xdr:to>
      <xdr:col>11</xdr:col>
      <xdr:colOff>9525</xdr:colOff>
      <xdr:row>34</xdr:row>
      <xdr:rowOff>8128</xdr:rowOff>
    </xdr:to>
    <xdr:cxnSp macro="">
      <xdr:nvCxnSpPr>
        <xdr:cNvPr id="73" name="直線コネクタ 72"/>
        <xdr:cNvCxnSpPr/>
      </xdr:nvCxnSpPr>
      <xdr:spPr>
        <a:xfrm>
          <a:off x="1320800" y="58282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75" name="テキスト ボックス 74"/>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36847</xdr:rowOff>
    </xdr:from>
    <xdr:ext cx="762000" cy="259045"/>
    <xdr:sp macro="" textlink="">
      <xdr:nvSpPr>
        <xdr:cNvPr id="77" name="テキスト ボックス 76"/>
        <xdr:cNvSpPr txBox="1"/>
      </xdr:nvSpPr>
      <xdr:spPr>
        <a:xfrm>
          <a:off x="939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xdr:rowOff>
    </xdr:from>
    <xdr:to>
      <xdr:col>24</xdr:col>
      <xdr:colOff>76200</xdr:colOff>
      <xdr:row>34</xdr:row>
      <xdr:rowOff>104648</xdr:rowOff>
    </xdr:to>
    <xdr:sp macro="" textlink="">
      <xdr:nvSpPr>
        <xdr:cNvPr id="83" name="楕円 82"/>
        <xdr:cNvSpPr/>
      </xdr:nvSpPr>
      <xdr:spPr>
        <a:xfrm>
          <a:off x="4775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19575</xdr:rowOff>
    </xdr:from>
    <xdr:ext cx="762000" cy="259045"/>
    <xdr:sp macro="" textlink="">
      <xdr:nvSpPr>
        <xdr:cNvPr id="84" name="人件費該当値テキスト"/>
        <xdr:cNvSpPr txBox="1"/>
      </xdr:nvSpPr>
      <xdr:spPr>
        <a:xfrm>
          <a:off x="4914900" y="567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128778</xdr:rowOff>
    </xdr:from>
    <xdr:to>
      <xdr:col>20</xdr:col>
      <xdr:colOff>38100</xdr:colOff>
      <xdr:row>34</xdr:row>
      <xdr:rowOff>58928</xdr:rowOff>
    </xdr:to>
    <xdr:sp macro="" textlink="">
      <xdr:nvSpPr>
        <xdr:cNvPr id="85" name="楕円 84"/>
        <xdr:cNvSpPr/>
      </xdr:nvSpPr>
      <xdr:spPr>
        <a:xfrm>
          <a:off x="3937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69105</xdr:rowOff>
    </xdr:from>
    <xdr:ext cx="736600" cy="259045"/>
    <xdr:sp macro="" textlink="">
      <xdr:nvSpPr>
        <xdr:cNvPr id="86" name="テキスト ボックス 85"/>
        <xdr:cNvSpPr txBox="1"/>
      </xdr:nvSpPr>
      <xdr:spPr>
        <a:xfrm>
          <a:off x="3606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7" name="楕円 86"/>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88" name="テキスト ボックス 87"/>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128778</xdr:rowOff>
    </xdr:from>
    <xdr:to>
      <xdr:col>11</xdr:col>
      <xdr:colOff>60325</xdr:colOff>
      <xdr:row>34</xdr:row>
      <xdr:rowOff>58928</xdr:rowOff>
    </xdr:to>
    <xdr:sp macro="" textlink="">
      <xdr:nvSpPr>
        <xdr:cNvPr id="89" name="楕円 88"/>
        <xdr:cNvSpPr/>
      </xdr:nvSpPr>
      <xdr:spPr>
        <a:xfrm>
          <a:off x="2159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69105</xdr:rowOff>
    </xdr:from>
    <xdr:ext cx="762000" cy="259045"/>
    <xdr:sp macro="" textlink="">
      <xdr:nvSpPr>
        <xdr:cNvPr id="90" name="テキスト ボックス 89"/>
        <xdr:cNvSpPr txBox="1"/>
      </xdr:nvSpPr>
      <xdr:spPr>
        <a:xfrm>
          <a:off x="1828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119634</xdr:rowOff>
    </xdr:from>
    <xdr:to>
      <xdr:col>6</xdr:col>
      <xdr:colOff>171450</xdr:colOff>
      <xdr:row>34</xdr:row>
      <xdr:rowOff>49784</xdr:rowOff>
    </xdr:to>
    <xdr:sp macro="" textlink="">
      <xdr:nvSpPr>
        <xdr:cNvPr id="91" name="楕円 90"/>
        <xdr:cNvSpPr/>
      </xdr:nvSpPr>
      <xdr:spPr>
        <a:xfrm>
          <a:off x="1270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59961</xdr:rowOff>
    </xdr:from>
    <xdr:ext cx="762000" cy="259045"/>
    <xdr:sp macro="" textlink="">
      <xdr:nvSpPr>
        <xdr:cNvPr id="92" name="テキスト ボックス 91"/>
        <xdr:cNvSpPr txBox="1"/>
      </xdr:nvSpPr>
      <xdr:spPr>
        <a:xfrm>
          <a:off x="939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類似団体平均を上回る傾向が続いている。特に平成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からは可燃ごみについて、次期ごみ処理施設が稼働するまでの間、積替施設を経由して市外の民間処理施設まで運搬し処理する必要があることや、北部学校給食センター調理員を外部委託化したこと等により高止まりしている。</a:t>
          </a:r>
          <a:endParaRPr lang="ja-JP" altLang="ja-JP" sz="18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165100</xdr:rowOff>
    </xdr:from>
    <xdr:to>
      <xdr:col>82</xdr:col>
      <xdr:colOff>107950</xdr:colOff>
      <xdr:row>21</xdr:row>
      <xdr:rowOff>16510</xdr:rowOff>
    </xdr:to>
    <xdr:cxnSp macro="">
      <xdr:nvCxnSpPr>
        <xdr:cNvPr id="125" name="直線コネクタ 124"/>
        <xdr:cNvCxnSpPr/>
      </xdr:nvCxnSpPr>
      <xdr:spPr>
        <a:xfrm flipV="1">
          <a:off x="15671800" y="3594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16510</xdr:rowOff>
    </xdr:from>
    <xdr:to>
      <xdr:col>78</xdr:col>
      <xdr:colOff>69850</xdr:colOff>
      <xdr:row>21</xdr:row>
      <xdr:rowOff>46990</xdr:rowOff>
    </xdr:to>
    <xdr:cxnSp macro="">
      <xdr:nvCxnSpPr>
        <xdr:cNvPr id="128" name="直線コネクタ 127"/>
        <xdr:cNvCxnSpPr/>
      </xdr:nvCxnSpPr>
      <xdr:spPr>
        <a:xfrm flipV="1">
          <a:off x="14782800" y="3616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24130</xdr:rowOff>
    </xdr:from>
    <xdr:to>
      <xdr:col>73</xdr:col>
      <xdr:colOff>180975</xdr:colOff>
      <xdr:row>21</xdr:row>
      <xdr:rowOff>46990</xdr:rowOff>
    </xdr:to>
    <xdr:cxnSp macro="">
      <xdr:nvCxnSpPr>
        <xdr:cNvPr id="131" name="直線コネクタ 130"/>
        <xdr:cNvCxnSpPr/>
      </xdr:nvCxnSpPr>
      <xdr:spPr>
        <a:xfrm>
          <a:off x="13893800" y="3624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21</xdr:row>
      <xdr:rowOff>24130</xdr:rowOff>
    </xdr:to>
    <xdr:cxnSp macro="">
      <xdr:nvCxnSpPr>
        <xdr:cNvPr id="134" name="直線コネクタ 133"/>
        <xdr:cNvCxnSpPr/>
      </xdr:nvCxnSpPr>
      <xdr:spPr>
        <a:xfrm>
          <a:off x="13004800" y="3517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4" name="楕円 143"/>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22877</xdr:rowOff>
    </xdr:from>
    <xdr:ext cx="762000" cy="259045"/>
    <xdr:sp macro="" textlink="">
      <xdr:nvSpPr>
        <xdr:cNvPr id="145" name="物件費該当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137160</xdr:rowOff>
    </xdr:from>
    <xdr:to>
      <xdr:col>78</xdr:col>
      <xdr:colOff>120650</xdr:colOff>
      <xdr:row>21</xdr:row>
      <xdr:rowOff>67310</xdr:rowOff>
    </xdr:to>
    <xdr:sp macro="" textlink="">
      <xdr:nvSpPr>
        <xdr:cNvPr id="146" name="楕円 145"/>
        <xdr:cNvSpPr/>
      </xdr:nvSpPr>
      <xdr:spPr>
        <a:xfrm>
          <a:off x="15621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52087</xdr:rowOff>
    </xdr:from>
    <xdr:ext cx="736600" cy="259045"/>
    <xdr:sp macro="" textlink="">
      <xdr:nvSpPr>
        <xdr:cNvPr id="147" name="テキスト ボックス 146"/>
        <xdr:cNvSpPr txBox="1"/>
      </xdr:nvSpPr>
      <xdr:spPr>
        <a:xfrm>
          <a:off x="15290800" y="365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167640</xdr:rowOff>
    </xdr:from>
    <xdr:to>
      <xdr:col>74</xdr:col>
      <xdr:colOff>31750</xdr:colOff>
      <xdr:row>21</xdr:row>
      <xdr:rowOff>97790</xdr:rowOff>
    </xdr:to>
    <xdr:sp macro="" textlink="">
      <xdr:nvSpPr>
        <xdr:cNvPr id="148" name="楕円 147"/>
        <xdr:cNvSpPr/>
      </xdr:nvSpPr>
      <xdr:spPr>
        <a:xfrm>
          <a:off x="14732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82567</xdr:rowOff>
    </xdr:from>
    <xdr:ext cx="762000" cy="259045"/>
    <xdr:sp macro="" textlink="">
      <xdr:nvSpPr>
        <xdr:cNvPr id="149" name="テキスト ボックス 148"/>
        <xdr:cNvSpPr txBox="1"/>
      </xdr:nvSpPr>
      <xdr:spPr>
        <a:xfrm>
          <a:off x="14401800" y="368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144780</xdr:rowOff>
    </xdr:from>
    <xdr:to>
      <xdr:col>69</xdr:col>
      <xdr:colOff>142875</xdr:colOff>
      <xdr:row>21</xdr:row>
      <xdr:rowOff>74930</xdr:rowOff>
    </xdr:to>
    <xdr:sp macro="" textlink="">
      <xdr:nvSpPr>
        <xdr:cNvPr id="150" name="楕円 149"/>
        <xdr:cNvSpPr/>
      </xdr:nvSpPr>
      <xdr:spPr>
        <a:xfrm>
          <a:off x="13843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59707</xdr:rowOff>
    </xdr:from>
    <xdr:ext cx="762000" cy="259045"/>
    <xdr:sp macro="" textlink="">
      <xdr:nvSpPr>
        <xdr:cNvPr id="151" name="テキスト ボックス 150"/>
        <xdr:cNvSpPr txBox="1"/>
      </xdr:nvSpPr>
      <xdr:spPr>
        <a:xfrm>
          <a:off x="13512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2" name="楕円 151"/>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3" name="テキスト ボックス 152"/>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類似団体内平均値を上回る傾向が続いている。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年度において</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、扶助費総額が増加し、経常収支比率に占める割合も増加する結果となった。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今後についても、社会保障関係経費の増加が見込まれることから、扶助費についても、同様に増加が見込まれる。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57</xdr:row>
      <xdr:rowOff>15422</xdr:rowOff>
    </xdr:to>
    <xdr:cxnSp macro="">
      <xdr:nvCxnSpPr>
        <xdr:cNvPr id="188" name="直線コネクタ 187"/>
        <xdr:cNvCxnSpPr/>
      </xdr:nvCxnSpPr>
      <xdr:spPr>
        <a:xfrm>
          <a:off x="3987800" y="9722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121557</xdr:rowOff>
    </xdr:to>
    <xdr:cxnSp macro="">
      <xdr:nvCxnSpPr>
        <xdr:cNvPr id="191" name="直線コネクタ 190"/>
        <xdr:cNvCxnSpPr/>
      </xdr:nvCxnSpPr>
      <xdr:spPr>
        <a:xfrm>
          <a:off x="3098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56</xdr:row>
      <xdr:rowOff>99785</xdr:rowOff>
    </xdr:to>
    <xdr:cxnSp macro="">
      <xdr:nvCxnSpPr>
        <xdr:cNvPr id="194" name="直線コネクタ 193"/>
        <xdr:cNvCxnSpPr/>
      </xdr:nvCxnSpPr>
      <xdr:spPr>
        <a:xfrm>
          <a:off x="2209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99785</xdr:rowOff>
    </xdr:to>
    <xdr:cxnSp macro="">
      <xdr:nvCxnSpPr>
        <xdr:cNvPr id="197" name="直線コネクタ 196"/>
        <xdr:cNvCxnSpPr/>
      </xdr:nvCxnSpPr>
      <xdr:spPr>
        <a:xfrm>
          <a:off x="1320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7" name="楕円 206"/>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08" name="扶助費該当値テキスト"/>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09" name="楕円 208"/>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157134</xdr:rowOff>
    </xdr:from>
    <xdr:ext cx="736600" cy="259045"/>
    <xdr:sp macro="" textlink="">
      <xdr:nvSpPr>
        <xdr:cNvPr id="210" name="テキスト ボックス 209"/>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1" name="楕円 210"/>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2" name="テキスト ボックス 211"/>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3" name="楕円 212"/>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214" name="テキスト ボックス 213"/>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5" name="楕円 214"/>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6" name="テキスト ボックス 215"/>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類似団体平均を上回る傾向が続いている。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後期高齢者医療特別会計と介護保険特別会計への繰出金が増加している</a:t>
          </a:r>
          <a:r>
            <a:rPr kumimoji="1" lang="ja-JP" altLang="en-US" sz="1200">
              <a:solidFill>
                <a:schemeClr val="dk1"/>
              </a:solidFill>
              <a:effectLst/>
              <a:latin typeface="+mn-lt"/>
              <a:ea typeface="+mn-ea"/>
              <a:cs typeface="+mn-cs"/>
            </a:rPr>
            <a:t>ものの、下水道事業の法適化によりその他（繰出金）の割合が減少した。</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42418</xdr:rowOff>
    </xdr:from>
    <xdr:to>
      <xdr:col>82</xdr:col>
      <xdr:colOff>107950</xdr:colOff>
      <xdr:row>60</xdr:row>
      <xdr:rowOff>159004</xdr:rowOff>
    </xdr:to>
    <xdr:cxnSp macro="">
      <xdr:nvCxnSpPr>
        <xdr:cNvPr id="242" name="直線コネクタ 241"/>
        <xdr:cNvCxnSpPr/>
      </xdr:nvCxnSpPr>
      <xdr:spPr>
        <a:xfrm flipV="1">
          <a:off x="16510000" y="91292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131081</xdr:rowOff>
    </xdr:from>
    <xdr:ext cx="762000" cy="259045"/>
    <xdr:sp macro="" textlink="">
      <xdr:nvSpPr>
        <xdr:cNvPr id="243" name="その他最小値テキスト"/>
        <xdr:cNvSpPr txBox="1"/>
      </xdr:nvSpPr>
      <xdr:spPr>
        <a:xfrm>
          <a:off x="16598900" y="104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159004</xdr:rowOff>
    </xdr:from>
    <xdr:to>
      <xdr:col>82</xdr:col>
      <xdr:colOff>196850</xdr:colOff>
      <xdr:row>60</xdr:row>
      <xdr:rowOff>159004</xdr:rowOff>
    </xdr:to>
    <xdr:cxnSp macro="">
      <xdr:nvCxnSpPr>
        <xdr:cNvPr id="244" name="直線コネクタ 243"/>
        <xdr:cNvCxnSpPr/>
      </xdr:nvCxnSpPr>
      <xdr:spPr>
        <a:xfrm>
          <a:off x="16421100" y="1044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128795</xdr:rowOff>
    </xdr:from>
    <xdr:ext cx="762000" cy="259045"/>
    <xdr:sp macro="" textlink="">
      <xdr:nvSpPr>
        <xdr:cNvPr id="245" name="その他最大値テキスト"/>
        <xdr:cNvSpPr txBox="1"/>
      </xdr:nvSpPr>
      <xdr:spPr>
        <a:xfrm>
          <a:off x="16598900" y="887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42418</xdr:rowOff>
    </xdr:from>
    <xdr:to>
      <xdr:col>82</xdr:col>
      <xdr:colOff>196850</xdr:colOff>
      <xdr:row>53</xdr:row>
      <xdr:rowOff>42418</xdr:rowOff>
    </xdr:to>
    <xdr:cxnSp macro="">
      <xdr:nvCxnSpPr>
        <xdr:cNvPr id="246" name="直線コネクタ 245"/>
        <xdr:cNvCxnSpPr/>
      </xdr:nvCxnSpPr>
      <xdr:spPr>
        <a:xfrm>
          <a:off x="16421100" y="912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61</xdr:row>
      <xdr:rowOff>88138</xdr:rowOff>
    </xdr:to>
    <xdr:cxnSp macro="">
      <xdr:nvCxnSpPr>
        <xdr:cNvPr id="247" name="直線コネクタ 246"/>
        <xdr:cNvCxnSpPr/>
      </xdr:nvCxnSpPr>
      <xdr:spPr>
        <a:xfrm flipV="1">
          <a:off x="15671800" y="9860788"/>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48"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9" name="フローチャート: 判断 248"/>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88138</xdr:rowOff>
    </xdr:from>
    <xdr:to>
      <xdr:col>78</xdr:col>
      <xdr:colOff>69850</xdr:colOff>
      <xdr:row>61</xdr:row>
      <xdr:rowOff>115570</xdr:rowOff>
    </xdr:to>
    <xdr:cxnSp macro="">
      <xdr:nvCxnSpPr>
        <xdr:cNvPr id="250" name="直線コネクタ 249"/>
        <xdr:cNvCxnSpPr/>
      </xdr:nvCxnSpPr>
      <xdr:spPr>
        <a:xfrm flipV="1">
          <a:off x="14782800" y="10546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128778</xdr:rowOff>
    </xdr:from>
    <xdr:to>
      <xdr:col>78</xdr:col>
      <xdr:colOff>120650</xdr:colOff>
      <xdr:row>58</xdr:row>
      <xdr:rowOff>58928</xdr:rowOff>
    </xdr:to>
    <xdr:sp macro="" textlink="">
      <xdr:nvSpPr>
        <xdr:cNvPr id="251" name="フローチャート: 判断 250"/>
        <xdr:cNvSpPr/>
      </xdr:nvSpPr>
      <xdr:spPr>
        <a:xfrm>
          <a:off x="15621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69105</xdr:rowOff>
    </xdr:from>
    <xdr:ext cx="736600" cy="259045"/>
    <xdr:sp macro="" textlink="">
      <xdr:nvSpPr>
        <xdr:cNvPr id="252" name="テキスト ボックス 251"/>
        <xdr:cNvSpPr txBox="1"/>
      </xdr:nvSpPr>
      <xdr:spPr>
        <a:xfrm>
          <a:off x="15290800" y="967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115570</xdr:rowOff>
    </xdr:from>
    <xdr:to>
      <xdr:col>73</xdr:col>
      <xdr:colOff>180975</xdr:colOff>
      <xdr:row>61</xdr:row>
      <xdr:rowOff>115570</xdr:rowOff>
    </xdr:to>
    <xdr:cxnSp macro="">
      <xdr:nvCxnSpPr>
        <xdr:cNvPr id="253" name="直線コネクタ 252"/>
        <xdr:cNvCxnSpPr/>
      </xdr:nvCxnSpPr>
      <xdr:spPr>
        <a:xfrm>
          <a:off x="13893800" y="10574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165354</xdr:rowOff>
    </xdr:from>
    <xdr:to>
      <xdr:col>74</xdr:col>
      <xdr:colOff>31750</xdr:colOff>
      <xdr:row>58</xdr:row>
      <xdr:rowOff>95504</xdr:rowOff>
    </xdr:to>
    <xdr:sp macro="" textlink="">
      <xdr:nvSpPr>
        <xdr:cNvPr id="254" name="フローチャート: 判断 253"/>
        <xdr:cNvSpPr/>
      </xdr:nvSpPr>
      <xdr:spPr>
        <a:xfrm>
          <a:off x="14732000" y="99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105681</xdr:rowOff>
    </xdr:from>
    <xdr:ext cx="762000" cy="259045"/>
    <xdr:sp macro="" textlink="">
      <xdr:nvSpPr>
        <xdr:cNvPr id="255" name="テキスト ボックス 254"/>
        <xdr:cNvSpPr txBox="1"/>
      </xdr:nvSpPr>
      <xdr:spPr>
        <a:xfrm>
          <a:off x="14401800" y="97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88138</xdr:rowOff>
    </xdr:from>
    <xdr:to>
      <xdr:col>69</xdr:col>
      <xdr:colOff>92075</xdr:colOff>
      <xdr:row>61</xdr:row>
      <xdr:rowOff>115570</xdr:rowOff>
    </xdr:to>
    <xdr:cxnSp macro="">
      <xdr:nvCxnSpPr>
        <xdr:cNvPr id="256" name="直線コネクタ 255"/>
        <xdr:cNvCxnSpPr/>
      </xdr:nvCxnSpPr>
      <xdr:spPr>
        <a:xfrm>
          <a:off x="13004800" y="10546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21336</xdr:rowOff>
    </xdr:from>
    <xdr:to>
      <xdr:col>69</xdr:col>
      <xdr:colOff>142875</xdr:colOff>
      <xdr:row>58</xdr:row>
      <xdr:rowOff>122936</xdr:rowOff>
    </xdr:to>
    <xdr:sp macro="" textlink="">
      <xdr:nvSpPr>
        <xdr:cNvPr id="257" name="フローチャート: 判断 256"/>
        <xdr:cNvSpPr/>
      </xdr:nvSpPr>
      <xdr:spPr>
        <a:xfrm>
          <a:off x="13843000" y="99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133113</xdr:rowOff>
    </xdr:from>
    <xdr:ext cx="762000" cy="259045"/>
    <xdr:sp macro="" textlink="">
      <xdr:nvSpPr>
        <xdr:cNvPr id="258" name="テキスト ボックス 257"/>
        <xdr:cNvSpPr txBox="1"/>
      </xdr:nvSpPr>
      <xdr:spPr>
        <a:xfrm>
          <a:off x="13512800" y="973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59" name="フローチャート: 判断 258"/>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142257</xdr:rowOff>
    </xdr:from>
    <xdr:ext cx="762000" cy="259045"/>
    <xdr:sp macro="" textlink="">
      <xdr:nvSpPr>
        <xdr:cNvPr id="260" name="テキスト ボックス 259"/>
        <xdr:cNvSpPr txBox="1"/>
      </xdr:nvSpPr>
      <xdr:spPr>
        <a:xfrm>
          <a:off x="12623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6" name="楕円 265"/>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7"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37338</xdr:rowOff>
    </xdr:from>
    <xdr:to>
      <xdr:col>78</xdr:col>
      <xdr:colOff>120650</xdr:colOff>
      <xdr:row>61</xdr:row>
      <xdr:rowOff>138938</xdr:rowOff>
    </xdr:to>
    <xdr:sp macro="" textlink="">
      <xdr:nvSpPr>
        <xdr:cNvPr id="268" name="楕円 267"/>
        <xdr:cNvSpPr/>
      </xdr:nvSpPr>
      <xdr:spPr>
        <a:xfrm>
          <a:off x="15621000" y="104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123715</xdr:rowOff>
    </xdr:from>
    <xdr:ext cx="736600" cy="259045"/>
    <xdr:sp macro="" textlink="">
      <xdr:nvSpPr>
        <xdr:cNvPr id="269" name="テキスト ボックス 268"/>
        <xdr:cNvSpPr txBox="1"/>
      </xdr:nvSpPr>
      <xdr:spPr>
        <a:xfrm>
          <a:off x="15290800" y="10582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64770</xdr:rowOff>
    </xdr:from>
    <xdr:to>
      <xdr:col>74</xdr:col>
      <xdr:colOff>31750</xdr:colOff>
      <xdr:row>61</xdr:row>
      <xdr:rowOff>166370</xdr:rowOff>
    </xdr:to>
    <xdr:sp macro="" textlink="">
      <xdr:nvSpPr>
        <xdr:cNvPr id="270" name="楕円 269"/>
        <xdr:cNvSpPr/>
      </xdr:nvSpPr>
      <xdr:spPr>
        <a:xfrm>
          <a:off x="14732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151147</xdr:rowOff>
    </xdr:from>
    <xdr:ext cx="762000" cy="259045"/>
    <xdr:sp macro="" textlink="">
      <xdr:nvSpPr>
        <xdr:cNvPr id="271" name="テキスト ボックス 270"/>
        <xdr:cNvSpPr txBox="1"/>
      </xdr:nvSpPr>
      <xdr:spPr>
        <a:xfrm>
          <a:off x="14401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64770</xdr:rowOff>
    </xdr:from>
    <xdr:to>
      <xdr:col>69</xdr:col>
      <xdr:colOff>142875</xdr:colOff>
      <xdr:row>61</xdr:row>
      <xdr:rowOff>166370</xdr:rowOff>
    </xdr:to>
    <xdr:sp macro="" textlink="">
      <xdr:nvSpPr>
        <xdr:cNvPr id="272" name="楕円 271"/>
        <xdr:cNvSpPr/>
      </xdr:nvSpPr>
      <xdr:spPr>
        <a:xfrm>
          <a:off x="13843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151147</xdr:rowOff>
    </xdr:from>
    <xdr:ext cx="762000" cy="259045"/>
    <xdr:sp macro="" textlink="">
      <xdr:nvSpPr>
        <xdr:cNvPr id="273" name="テキスト ボックス 272"/>
        <xdr:cNvSpPr txBox="1"/>
      </xdr:nvSpPr>
      <xdr:spPr>
        <a:xfrm>
          <a:off x="13512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37338</xdr:rowOff>
    </xdr:from>
    <xdr:to>
      <xdr:col>65</xdr:col>
      <xdr:colOff>53975</xdr:colOff>
      <xdr:row>61</xdr:row>
      <xdr:rowOff>138938</xdr:rowOff>
    </xdr:to>
    <xdr:sp macro="" textlink="">
      <xdr:nvSpPr>
        <xdr:cNvPr id="274" name="楕円 273"/>
        <xdr:cNvSpPr/>
      </xdr:nvSpPr>
      <xdr:spPr>
        <a:xfrm>
          <a:off x="12954000" y="104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123715</xdr:rowOff>
    </xdr:from>
    <xdr:ext cx="762000" cy="259045"/>
    <xdr:sp macro="" textlink="">
      <xdr:nvSpPr>
        <xdr:cNvPr id="275" name="テキスト ボックス 274"/>
        <xdr:cNvSpPr txBox="1"/>
      </xdr:nvSpPr>
      <xdr:spPr>
        <a:xfrm>
          <a:off x="12623800" y="1058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類似団体平均を</a:t>
          </a:r>
          <a:r>
            <a:rPr kumimoji="1" lang="ja-JP" altLang="en-US" sz="1200">
              <a:solidFill>
                <a:schemeClr val="dk1"/>
              </a:solidFill>
              <a:effectLst/>
              <a:latin typeface="+mn-lt"/>
              <a:ea typeface="+mn-ea"/>
              <a:cs typeface="+mn-cs"/>
            </a:rPr>
            <a:t>下</a:t>
          </a:r>
          <a:r>
            <a:rPr kumimoji="1" lang="ja-JP" altLang="ja-JP" sz="1200">
              <a:solidFill>
                <a:schemeClr val="dk1"/>
              </a:solidFill>
              <a:effectLst/>
              <a:latin typeface="+mn-lt"/>
              <a:ea typeface="+mn-ea"/>
              <a:cs typeface="+mn-cs"/>
            </a:rPr>
            <a:t>回る傾向が続いている。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2</a:t>
          </a:r>
          <a:r>
            <a:rPr kumimoji="1" lang="ja-JP" altLang="en-US" sz="1200">
              <a:solidFill>
                <a:schemeClr val="dk1"/>
              </a:solidFill>
              <a:effectLst/>
              <a:latin typeface="+mn-lt"/>
              <a:ea typeface="+mn-ea"/>
              <a:cs typeface="+mn-cs"/>
            </a:rPr>
            <a:t>年度においては、下水道事業の法適化により補助費等の割合が増加した。</a:t>
          </a:r>
          <a:r>
            <a:rPr kumimoji="1" lang="ja-JP" altLang="ja-JP" sz="1200">
              <a:solidFill>
                <a:schemeClr val="dk1"/>
              </a:solidFill>
              <a:effectLst/>
              <a:latin typeface="+mn-lt"/>
              <a:ea typeface="+mn-ea"/>
              <a:cs typeface="+mn-cs"/>
            </a:rPr>
            <a:t>今後次期ごみ処理施設の建設に伴い、岐阜羽島衛生施設組合負担金が増加するため、上昇することが想定される。</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0" name="直線コネクタ 299"/>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1"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2" name="直線コネクタ 301"/>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3"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4" name="直線コネクタ 303"/>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36</xdr:row>
      <xdr:rowOff>131572</xdr:rowOff>
    </xdr:to>
    <xdr:cxnSp macro="">
      <xdr:nvCxnSpPr>
        <xdr:cNvPr id="305" name="直線コネクタ 304"/>
        <xdr:cNvCxnSpPr/>
      </xdr:nvCxnSpPr>
      <xdr:spPr>
        <a:xfrm>
          <a:off x="15671800" y="6066028"/>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69850</xdr:rowOff>
    </xdr:to>
    <xdr:cxnSp macro="">
      <xdr:nvCxnSpPr>
        <xdr:cNvPr id="308" name="直線コネクタ 307"/>
        <xdr:cNvCxnSpPr/>
      </xdr:nvCxnSpPr>
      <xdr:spPr>
        <a:xfrm flipV="1">
          <a:off x="14782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9" name="フローチャート: 判断 308"/>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0" name="テキスト ボックス 309"/>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69850</xdr:rowOff>
    </xdr:to>
    <xdr:cxnSp macro="">
      <xdr:nvCxnSpPr>
        <xdr:cNvPr id="311" name="直線コネクタ 310"/>
        <xdr:cNvCxnSpPr/>
      </xdr:nvCxnSpPr>
      <xdr:spPr>
        <a:xfrm>
          <a:off x="13893800" y="6066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2" name="フローチャート: 判断 311"/>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3" name="テキスト ボックス 312"/>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65278</xdr:rowOff>
    </xdr:to>
    <xdr:cxnSp macro="">
      <xdr:nvCxnSpPr>
        <xdr:cNvPr id="314" name="直線コネクタ 313"/>
        <xdr:cNvCxnSpPr/>
      </xdr:nvCxnSpPr>
      <xdr:spPr>
        <a:xfrm>
          <a:off x="13004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5" name="フローチャート: 判断 314"/>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16" name="テキスト ボックス 315"/>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4" name="楕円 323"/>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5"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26" name="楕円 325"/>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27" name="テキスト ボックス 326"/>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28" name="楕円 327"/>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9" name="テキスト ボックス 328"/>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0" name="楕円 329"/>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1" name="テキスト ボックス 330"/>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32" name="楕円 331"/>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107967</xdr:rowOff>
    </xdr:from>
    <xdr:ext cx="762000" cy="259045"/>
    <xdr:sp macro="" textlink="">
      <xdr:nvSpPr>
        <xdr:cNvPr id="333" name="テキスト ボックス 332"/>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数年来、事業の必要性・効果等を検討し公債費を抑制してきた結果、類似団体内平均値を下回っている。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しかしながら、令和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年度までは、新庁舎建設等により市債発行額が大きく増加することから、今後は公債費負担は増加傾向となる見込み。</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58" name="直線コネクタ 357"/>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1"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2" name="直線コネクタ 361"/>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76708</xdr:rowOff>
    </xdr:from>
    <xdr:to>
      <xdr:col>24</xdr:col>
      <xdr:colOff>25400</xdr:colOff>
      <xdr:row>76</xdr:row>
      <xdr:rowOff>136144</xdr:rowOff>
    </xdr:to>
    <xdr:cxnSp macro="">
      <xdr:nvCxnSpPr>
        <xdr:cNvPr id="363" name="直線コネクタ 362"/>
        <xdr:cNvCxnSpPr/>
      </xdr:nvCxnSpPr>
      <xdr:spPr>
        <a:xfrm>
          <a:off x="3987800" y="131069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4"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5" name="フローチャート: 判断 364"/>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94996</xdr:rowOff>
    </xdr:to>
    <xdr:cxnSp macro="">
      <xdr:nvCxnSpPr>
        <xdr:cNvPr id="366" name="直線コネクタ 365"/>
        <xdr:cNvCxnSpPr/>
      </xdr:nvCxnSpPr>
      <xdr:spPr>
        <a:xfrm flipV="1">
          <a:off x="3098800" y="13106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7" name="フローチャート: 判断 366"/>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68" name="テキスト ボックス 367"/>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94996</xdr:rowOff>
    </xdr:to>
    <xdr:cxnSp macro="">
      <xdr:nvCxnSpPr>
        <xdr:cNvPr id="369" name="直線コネクタ 368"/>
        <xdr:cNvCxnSpPr/>
      </xdr:nvCxnSpPr>
      <xdr:spPr>
        <a:xfrm>
          <a:off x="2209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0" name="フローチャート: 判断 369"/>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1" name="テキスト ボックス 370"/>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149861</xdr:rowOff>
    </xdr:to>
    <xdr:cxnSp macro="">
      <xdr:nvCxnSpPr>
        <xdr:cNvPr id="372" name="直線コネクタ 371"/>
        <xdr:cNvCxnSpPr/>
      </xdr:nvCxnSpPr>
      <xdr:spPr>
        <a:xfrm flipV="1">
          <a:off x="1320800" y="131114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3" name="フローチャート: 判断 372"/>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74" name="テキスト ボックス 373"/>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6" name="テキスト ボックス 375"/>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4" name="楕円 383"/>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85" name="テキスト ボックス 384"/>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6" name="楕円 385"/>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7" name="テキスト ボックス 386"/>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88" name="楕円 387"/>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9" name="テキスト ボックス 388"/>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0" name="楕円 389"/>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1" name="テキスト ボックス 390"/>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類似団体を上回る傾向が続いている。以前は減少を続けていた人件費が、団塊の世代の大量退職も終わり増加に転じている。また、行政運営経常経費である物件費の抑制にも限界がある。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一方で、扶助費のような社会保障費は増加の一途であり、新庁舎建設をはじめ、各公共施設等の維持管理費等も増加することが見込まれる。　</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17" name="直線コネクタ 416"/>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18"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19" name="直線コネクタ 418"/>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0"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1" name="直線コネクタ 420"/>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161289</xdr:rowOff>
    </xdr:to>
    <xdr:cxnSp macro="">
      <xdr:nvCxnSpPr>
        <xdr:cNvPr id="422" name="直線コネクタ 421"/>
        <xdr:cNvCxnSpPr/>
      </xdr:nvCxnSpPr>
      <xdr:spPr>
        <a:xfrm flipV="1">
          <a:off x="15671800" y="136372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3"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24" name="フローチャート: 判断 42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161289</xdr:rowOff>
    </xdr:from>
    <xdr:to>
      <xdr:col>78</xdr:col>
      <xdr:colOff>69850</xdr:colOff>
      <xdr:row>80</xdr:row>
      <xdr:rowOff>30987</xdr:rowOff>
    </xdr:to>
    <xdr:cxnSp macro="">
      <xdr:nvCxnSpPr>
        <xdr:cNvPr id="425" name="直線コネクタ 424"/>
        <xdr:cNvCxnSpPr/>
      </xdr:nvCxnSpPr>
      <xdr:spPr>
        <a:xfrm flipV="1">
          <a:off x="14782800" y="137058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26" name="フローチャート: 判断 425"/>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27" name="テキスト ボックス 426"/>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170435</xdr:rowOff>
    </xdr:from>
    <xdr:to>
      <xdr:col>73</xdr:col>
      <xdr:colOff>180975</xdr:colOff>
      <xdr:row>80</xdr:row>
      <xdr:rowOff>30987</xdr:rowOff>
    </xdr:to>
    <xdr:cxnSp macro="">
      <xdr:nvCxnSpPr>
        <xdr:cNvPr id="428" name="直線コネクタ 427"/>
        <xdr:cNvCxnSpPr/>
      </xdr:nvCxnSpPr>
      <xdr:spPr>
        <a:xfrm>
          <a:off x="13893800" y="1371498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29" name="フローチャート: 判断 42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0" name="テキスト ボックス 429"/>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65278</xdr:rowOff>
    </xdr:from>
    <xdr:to>
      <xdr:col>69</xdr:col>
      <xdr:colOff>92075</xdr:colOff>
      <xdr:row>79</xdr:row>
      <xdr:rowOff>170435</xdr:rowOff>
    </xdr:to>
    <xdr:cxnSp macro="">
      <xdr:nvCxnSpPr>
        <xdr:cNvPr id="431" name="直線コネクタ 430"/>
        <xdr:cNvCxnSpPr/>
      </xdr:nvCxnSpPr>
      <xdr:spPr>
        <a:xfrm>
          <a:off x="13004800" y="13609828"/>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2" name="フローチャート: 判断 431"/>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3" name="テキスト ボックス 432"/>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4" name="フローチャート: 判断 43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35" name="テキスト ボックス 43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1" name="楕円 440"/>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2"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43" name="楕円 442"/>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44" name="テキスト ボックス 443"/>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151637</xdr:rowOff>
    </xdr:from>
    <xdr:to>
      <xdr:col>74</xdr:col>
      <xdr:colOff>31750</xdr:colOff>
      <xdr:row>80</xdr:row>
      <xdr:rowOff>81787</xdr:rowOff>
    </xdr:to>
    <xdr:sp macro="" textlink="">
      <xdr:nvSpPr>
        <xdr:cNvPr id="445" name="楕円 444"/>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46" name="テキスト ボックス 445"/>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119635</xdr:rowOff>
    </xdr:from>
    <xdr:to>
      <xdr:col>69</xdr:col>
      <xdr:colOff>142875</xdr:colOff>
      <xdr:row>80</xdr:row>
      <xdr:rowOff>49785</xdr:rowOff>
    </xdr:to>
    <xdr:sp macro="" textlink="">
      <xdr:nvSpPr>
        <xdr:cNvPr id="447" name="楕円 446"/>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34562</xdr:rowOff>
    </xdr:from>
    <xdr:ext cx="762000" cy="259045"/>
    <xdr:sp macro="" textlink="">
      <xdr:nvSpPr>
        <xdr:cNvPr id="448" name="テキスト ボックス 447"/>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xdr:rowOff>
    </xdr:from>
    <xdr:to>
      <xdr:col>65</xdr:col>
      <xdr:colOff>53975</xdr:colOff>
      <xdr:row>79</xdr:row>
      <xdr:rowOff>116078</xdr:rowOff>
    </xdr:to>
    <xdr:sp macro="" textlink="">
      <xdr:nvSpPr>
        <xdr:cNvPr id="449" name="楕円 448"/>
        <xdr:cNvSpPr/>
      </xdr:nvSpPr>
      <xdr:spPr>
        <a:xfrm>
          <a:off x="12954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100855</xdr:rowOff>
    </xdr:from>
    <xdr:ext cx="762000" cy="259045"/>
    <xdr:sp macro="" textlink="">
      <xdr:nvSpPr>
        <xdr:cNvPr id="450" name="テキスト ボックス 449"/>
        <xdr:cNvSpPr txBox="1"/>
      </xdr:nvSpPr>
      <xdr:spPr>
        <a:xfrm>
          <a:off x="12623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30399</xdr:rowOff>
    </xdr:from>
    <xdr:ext cx="762000" cy="259045"/>
    <xdr:sp macro="" textlink="">
      <xdr:nvSpPr>
        <xdr:cNvPr id="48" name="人口1人当たり決算額の推移最小値テキスト130"/>
        <xdr:cNvSpPr txBox="1"/>
      </xdr:nvSpPr>
      <xdr:spPr>
        <a:xfrm>
          <a:off x="5740400" y="350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160566</xdr:rowOff>
    </xdr:from>
    <xdr:to>
      <xdr:col>29</xdr:col>
      <xdr:colOff>127000</xdr:colOff>
      <xdr:row>20</xdr:row>
      <xdr:rowOff>20222</xdr:rowOff>
    </xdr:to>
    <xdr:cxnSp macro="">
      <xdr:nvCxnSpPr>
        <xdr:cNvPr id="52" name="直線コネクタ 51"/>
        <xdr:cNvCxnSpPr/>
      </xdr:nvCxnSpPr>
      <xdr:spPr bwMode="auto">
        <a:xfrm>
          <a:off x="5003800" y="3465741"/>
          <a:ext cx="647700" cy="3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160566</xdr:rowOff>
    </xdr:from>
    <xdr:to>
      <xdr:col>26</xdr:col>
      <xdr:colOff>50800</xdr:colOff>
      <xdr:row>20</xdr:row>
      <xdr:rowOff>17446</xdr:rowOff>
    </xdr:to>
    <xdr:cxnSp macro="">
      <xdr:nvCxnSpPr>
        <xdr:cNvPr id="55" name="直線コネクタ 54"/>
        <xdr:cNvCxnSpPr/>
      </xdr:nvCxnSpPr>
      <xdr:spPr bwMode="auto">
        <a:xfrm flipV="1">
          <a:off x="4305300" y="3465741"/>
          <a:ext cx="698500" cy="2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17446</xdr:rowOff>
    </xdr:from>
    <xdr:to>
      <xdr:col>22</xdr:col>
      <xdr:colOff>114300</xdr:colOff>
      <xdr:row>20</xdr:row>
      <xdr:rowOff>23112</xdr:rowOff>
    </xdr:to>
    <xdr:cxnSp macro="">
      <xdr:nvCxnSpPr>
        <xdr:cNvPr id="58" name="直線コネクタ 57"/>
        <xdr:cNvCxnSpPr/>
      </xdr:nvCxnSpPr>
      <xdr:spPr bwMode="auto">
        <a:xfrm flipV="1">
          <a:off x="3606800" y="3494071"/>
          <a:ext cx="6985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23112</xdr:rowOff>
    </xdr:from>
    <xdr:to>
      <xdr:col>18</xdr:col>
      <xdr:colOff>177800</xdr:colOff>
      <xdr:row>20</xdr:row>
      <xdr:rowOff>31897</xdr:rowOff>
    </xdr:to>
    <xdr:cxnSp macro="">
      <xdr:nvCxnSpPr>
        <xdr:cNvPr id="61" name="直線コネクタ 60"/>
        <xdr:cNvCxnSpPr/>
      </xdr:nvCxnSpPr>
      <xdr:spPr bwMode="auto">
        <a:xfrm flipV="1">
          <a:off x="2908300" y="3499737"/>
          <a:ext cx="698500" cy="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140872</xdr:rowOff>
    </xdr:from>
    <xdr:to>
      <xdr:col>29</xdr:col>
      <xdr:colOff>177800</xdr:colOff>
      <xdr:row>20</xdr:row>
      <xdr:rowOff>71022</xdr:rowOff>
    </xdr:to>
    <xdr:sp macro="" textlink="">
      <xdr:nvSpPr>
        <xdr:cNvPr id="71" name="楕円 70"/>
        <xdr:cNvSpPr/>
      </xdr:nvSpPr>
      <xdr:spPr bwMode="auto">
        <a:xfrm>
          <a:off x="5600700" y="344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49449</xdr:rowOff>
    </xdr:from>
    <xdr:ext cx="762000" cy="259045"/>
    <xdr:sp macro="" textlink="">
      <xdr:nvSpPr>
        <xdr:cNvPr id="72" name="人口1人当たり決算額の推移該当値テキスト130"/>
        <xdr:cNvSpPr txBox="1"/>
      </xdr:nvSpPr>
      <xdr:spPr>
        <a:xfrm>
          <a:off x="5740400" y="335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109766</xdr:rowOff>
    </xdr:from>
    <xdr:to>
      <xdr:col>26</xdr:col>
      <xdr:colOff>101600</xdr:colOff>
      <xdr:row>20</xdr:row>
      <xdr:rowOff>39916</xdr:rowOff>
    </xdr:to>
    <xdr:sp macro="" textlink="">
      <xdr:nvSpPr>
        <xdr:cNvPr id="73" name="楕円 72"/>
        <xdr:cNvSpPr/>
      </xdr:nvSpPr>
      <xdr:spPr bwMode="auto">
        <a:xfrm>
          <a:off x="4953000" y="341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24693</xdr:rowOff>
    </xdr:from>
    <xdr:ext cx="736600" cy="259045"/>
    <xdr:sp macro="" textlink="">
      <xdr:nvSpPr>
        <xdr:cNvPr id="74" name="テキスト ボックス 73"/>
        <xdr:cNvSpPr txBox="1"/>
      </xdr:nvSpPr>
      <xdr:spPr>
        <a:xfrm>
          <a:off x="4622800" y="350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138096</xdr:rowOff>
    </xdr:from>
    <xdr:to>
      <xdr:col>22</xdr:col>
      <xdr:colOff>165100</xdr:colOff>
      <xdr:row>20</xdr:row>
      <xdr:rowOff>68246</xdr:rowOff>
    </xdr:to>
    <xdr:sp macro="" textlink="">
      <xdr:nvSpPr>
        <xdr:cNvPr id="75" name="楕円 74"/>
        <xdr:cNvSpPr/>
      </xdr:nvSpPr>
      <xdr:spPr bwMode="auto">
        <a:xfrm>
          <a:off x="4254500" y="344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53023</xdr:rowOff>
    </xdr:from>
    <xdr:ext cx="762000" cy="259045"/>
    <xdr:sp macro="" textlink="">
      <xdr:nvSpPr>
        <xdr:cNvPr id="76" name="テキスト ボックス 75"/>
        <xdr:cNvSpPr txBox="1"/>
      </xdr:nvSpPr>
      <xdr:spPr>
        <a:xfrm>
          <a:off x="3924300" y="352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143762</xdr:rowOff>
    </xdr:from>
    <xdr:to>
      <xdr:col>19</xdr:col>
      <xdr:colOff>38100</xdr:colOff>
      <xdr:row>20</xdr:row>
      <xdr:rowOff>73912</xdr:rowOff>
    </xdr:to>
    <xdr:sp macro="" textlink="">
      <xdr:nvSpPr>
        <xdr:cNvPr id="77" name="楕円 76"/>
        <xdr:cNvSpPr/>
      </xdr:nvSpPr>
      <xdr:spPr bwMode="auto">
        <a:xfrm>
          <a:off x="3556000" y="344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58689</xdr:rowOff>
    </xdr:from>
    <xdr:ext cx="762000" cy="259045"/>
    <xdr:sp macro="" textlink="">
      <xdr:nvSpPr>
        <xdr:cNvPr id="78" name="テキスト ボックス 77"/>
        <xdr:cNvSpPr txBox="1"/>
      </xdr:nvSpPr>
      <xdr:spPr>
        <a:xfrm>
          <a:off x="3225800" y="353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152547</xdr:rowOff>
    </xdr:from>
    <xdr:to>
      <xdr:col>15</xdr:col>
      <xdr:colOff>101600</xdr:colOff>
      <xdr:row>20</xdr:row>
      <xdr:rowOff>82697</xdr:rowOff>
    </xdr:to>
    <xdr:sp macro="" textlink="">
      <xdr:nvSpPr>
        <xdr:cNvPr id="79" name="楕円 78"/>
        <xdr:cNvSpPr/>
      </xdr:nvSpPr>
      <xdr:spPr bwMode="auto">
        <a:xfrm>
          <a:off x="2857500" y="3457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67474</xdr:rowOff>
    </xdr:from>
    <xdr:ext cx="762000" cy="259045"/>
    <xdr:sp macro="" textlink="">
      <xdr:nvSpPr>
        <xdr:cNvPr id="80" name="テキスト ボックス 79"/>
        <xdr:cNvSpPr txBox="1"/>
      </xdr:nvSpPr>
      <xdr:spPr>
        <a:xfrm>
          <a:off x="2527300" y="354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116256</xdr:rowOff>
    </xdr:from>
    <xdr:to>
      <xdr:col>29</xdr:col>
      <xdr:colOff>127000</xdr:colOff>
      <xdr:row>37</xdr:row>
      <xdr:rowOff>139268</xdr:rowOff>
    </xdr:to>
    <xdr:cxnSp macro="">
      <xdr:nvCxnSpPr>
        <xdr:cNvPr id="114" name="直線コネクタ 113"/>
        <xdr:cNvCxnSpPr/>
      </xdr:nvCxnSpPr>
      <xdr:spPr bwMode="auto">
        <a:xfrm flipV="1">
          <a:off x="5003800" y="7240956"/>
          <a:ext cx="6477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139268</xdr:rowOff>
    </xdr:from>
    <xdr:to>
      <xdr:col>26</xdr:col>
      <xdr:colOff>50800</xdr:colOff>
      <xdr:row>37</xdr:row>
      <xdr:rowOff>145669</xdr:rowOff>
    </xdr:to>
    <xdr:cxnSp macro="">
      <xdr:nvCxnSpPr>
        <xdr:cNvPr id="117" name="直線コネクタ 116"/>
        <xdr:cNvCxnSpPr/>
      </xdr:nvCxnSpPr>
      <xdr:spPr bwMode="auto">
        <a:xfrm flipV="1">
          <a:off x="4305300" y="7263968"/>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145669</xdr:rowOff>
    </xdr:from>
    <xdr:to>
      <xdr:col>22</xdr:col>
      <xdr:colOff>114300</xdr:colOff>
      <xdr:row>37</xdr:row>
      <xdr:rowOff>180569</xdr:rowOff>
    </xdr:to>
    <xdr:cxnSp macro="">
      <xdr:nvCxnSpPr>
        <xdr:cNvPr id="120" name="直線コネクタ 119"/>
        <xdr:cNvCxnSpPr/>
      </xdr:nvCxnSpPr>
      <xdr:spPr bwMode="auto">
        <a:xfrm flipV="1">
          <a:off x="3606800" y="7270369"/>
          <a:ext cx="698500" cy="3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100330</xdr:rowOff>
    </xdr:from>
    <xdr:to>
      <xdr:col>18</xdr:col>
      <xdr:colOff>177800</xdr:colOff>
      <xdr:row>37</xdr:row>
      <xdr:rowOff>180569</xdr:rowOff>
    </xdr:to>
    <xdr:cxnSp macro="">
      <xdr:nvCxnSpPr>
        <xdr:cNvPr id="123" name="直線コネクタ 122"/>
        <xdr:cNvCxnSpPr/>
      </xdr:nvCxnSpPr>
      <xdr:spPr bwMode="auto">
        <a:xfrm>
          <a:off x="2908300" y="7225030"/>
          <a:ext cx="698500" cy="8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65456</xdr:rowOff>
    </xdr:from>
    <xdr:to>
      <xdr:col>29</xdr:col>
      <xdr:colOff>177800</xdr:colOff>
      <xdr:row>37</xdr:row>
      <xdr:rowOff>167056</xdr:rowOff>
    </xdr:to>
    <xdr:sp macro="" textlink="">
      <xdr:nvSpPr>
        <xdr:cNvPr id="133" name="楕円 132"/>
        <xdr:cNvSpPr/>
      </xdr:nvSpPr>
      <xdr:spPr bwMode="auto">
        <a:xfrm>
          <a:off x="5600700" y="719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37533</xdr:rowOff>
    </xdr:from>
    <xdr:ext cx="762000" cy="259045"/>
    <xdr:sp macro="" textlink="">
      <xdr:nvSpPr>
        <xdr:cNvPr id="134" name="人口1人当たり決算額の推移該当値テキスト445"/>
        <xdr:cNvSpPr txBox="1"/>
      </xdr:nvSpPr>
      <xdr:spPr>
        <a:xfrm>
          <a:off x="5740400" y="71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88468</xdr:rowOff>
    </xdr:from>
    <xdr:to>
      <xdr:col>26</xdr:col>
      <xdr:colOff>101600</xdr:colOff>
      <xdr:row>37</xdr:row>
      <xdr:rowOff>190068</xdr:rowOff>
    </xdr:to>
    <xdr:sp macro="" textlink="">
      <xdr:nvSpPr>
        <xdr:cNvPr id="135" name="楕円 134"/>
        <xdr:cNvSpPr/>
      </xdr:nvSpPr>
      <xdr:spPr bwMode="auto">
        <a:xfrm>
          <a:off x="4953000" y="7213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174845</xdr:rowOff>
    </xdr:from>
    <xdr:ext cx="736600" cy="259045"/>
    <xdr:sp macro="" textlink="">
      <xdr:nvSpPr>
        <xdr:cNvPr id="136" name="テキスト ボックス 135"/>
        <xdr:cNvSpPr txBox="1"/>
      </xdr:nvSpPr>
      <xdr:spPr>
        <a:xfrm>
          <a:off x="4622800" y="7299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94869</xdr:rowOff>
    </xdr:from>
    <xdr:to>
      <xdr:col>22</xdr:col>
      <xdr:colOff>165100</xdr:colOff>
      <xdr:row>37</xdr:row>
      <xdr:rowOff>196469</xdr:rowOff>
    </xdr:to>
    <xdr:sp macro="" textlink="">
      <xdr:nvSpPr>
        <xdr:cNvPr id="137" name="楕円 136"/>
        <xdr:cNvSpPr/>
      </xdr:nvSpPr>
      <xdr:spPr bwMode="auto">
        <a:xfrm>
          <a:off x="4254500" y="721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181246</xdr:rowOff>
    </xdr:from>
    <xdr:ext cx="762000" cy="259045"/>
    <xdr:sp macro="" textlink="">
      <xdr:nvSpPr>
        <xdr:cNvPr id="138" name="テキスト ボックス 137"/>
        <xdr:cNvSpPr txBox="1"/>
      </xdr:nvSpPr>
      <xdr:spPr>
        <a:xfrm>
          <a:off x="3924300" y="730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129769</xdr:rowOff>
    </xdr:from>
    <xdr:to>
      <xdr:col>19</xdr:col>
      <xdr:colOff>38100</xdr:colOff>
      <xdr:row>37</xdr:row>
      <xdr:rowOff>231369</xdr:rowOff>
    </xdr:to>
    <xdr:sp macro="" textlink="">
      <xdr:nvSpPr>
        <xdr:cNvPr id="139" name="楕円 138"/>
        <xdr:cNvSpPr/>
      </xdr:nvSpPr>
      <xdr:spPr bwMode="auto">
        <a:xfrm>
          <a:off x="3556000" y="7254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216146</xdr:rowOff>
    </xdr:from>
    <xdr:ext cx="762000" cy="259045"/>
    <xdr:sp macro="" textlink="">
      <xdr:nvSpPr>
        <xdr:cNvPr id="140" name="テキスト ボックス 139"/>
        <xdr:cNvSpPr txBox="1"/>
      </xdr:nvSpPr>
      <xdr:spPr>
        <a:xfrm>
          <a:off x="3225800" y="734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49530</xdr:rowOff>
    </xdr:from>
    <xdr:to>
      <xdr:col>15</xdr:col>
      <xdr:colOff>101600</xdr:colOff>
      <xdr:row>37</xdr:row>
      <xdr:rowOff>151130</xdr:rowOff>
    </xdr:to>
    <xdr:sp macro="" textlink="">
      <xdr:nvSpPr>
        <xdr:cNvPr id="141" name="楕円 140"/>
        <xdr:cNvSpPr/>
      </xdr:nvSpPr>
      <xdr:spPr bwMode="auto">
        <a:xfrm>
          <a:off x="2857500" y="717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135907</xdr:rowOff>
    </xdr:from>
    <xdr:ext cx="762000" cy="259045"/>
    <xdr:sp macro="" textlink="">
      <xdr:nvSpPr>
        <xdr:cNvPr id="142" name="テキスト ボックス 141"/>
        <xdr:cNvSpPr txBox="1"/>
      </xdr:nvSpPr>
      <xdr:spPr>
        <a:xfrm>
          <a:off x="2527300" y="726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67,595
66,178
53.66
31,519,074
30,781,507
616,300
13,784,755
20,045,019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86741</xdr:rowOff>
    </xdr:from>
    <xdr:to>
      <xdr:col>24</xdr:col>
      <xdr:colOff>63500</xdr:colOff>
      <xdr:row>38</xdr:row>
      <xdr:rowOff>111506</xdr:rowOff>
    </xdr:to>
    <xdr:cxnSp macro="">
      <xdr:nvCxnSpPr>
        <xdr:cNvPr id="61" name="直線コネクタ 60"/>
        <xdr:cNvCxnSpPr/>
      </xdr:nvCxnSpPr>
      <xdr:spPr>
        <a:xfrm flipV="1">
          <a:off x="3797300" y="6601841"/>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111506</xdr:rowOff>
    </xdr:from>
    <xdr:to>
      <xdr:col>19</xdr:col>
      <xdr:colOff>177800</xdr:colOff>
      <xdr:row>38</xdr:row>
      <xdr:rowOff>119088</xdr:rowOff>
    </xdr:to>
    <xdr:cxnSp macro="">
      <xdr:nvCxnSpPr>
        <xdr:cNvPr id="64" name="直線コネクタ 63"/>
        <xdr:cNvCxnSpPr/>
      </xdr:nvCxnSpPr>
      <xdr:spPr>
        <a:xfrm flipV="1">
          <a:off x="2908300" y="6626606"/>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119088</xdr:rowOff>
    </xdr:from>
    <xdr:to>
      <xdr:col>15</xdr:col>
      <xdr:colOff>50800</xdr:colOff>
      <xdr:row>38</xdr:row>
      <xdr:rowOff>137261</xdr:rowOff>
    </xdr:to>
    <xdr:cxnSp macro="">
      <xdr:nvCxnSpPr>
        <xdr:cNvPr id="67" name="直線コネクタ 66"/>
        <xdr:cNvCxnSpPr/>
      </xdr:nvCxnSpPr>
      <xdr:spPr>
        <a:xfrm flipV="1">
          <a:off x="2019300" y="6634188"/>
          <a:ext cx="889000" cy="1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137261</xdr:rowOff>
    </xdr:from>
    <xdr:to>
      <xdr:col>10</xdr:col>
      <xdr:colOff>114300</xdr:colOff>
      <xdr:row>38</xdr:row>
      <xdr:rowOff>151835</xdr:rowOff>
    </xdr:to>
    <xdr:cxnSp macro="">
      <xdr:nvCxnSpPr>
        <xdr:cNvPr id="70" name="直線コネクタ 69"/>
        <xdr:cNvCxnSpPr/>
      </xdr:nvCxnSpPr>
      <xdr:spPr>
        <a:xfrm flipV="1">
          <a:off x="1130300" y="6652361"/>
          <a:ext cx="889000" cy="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35941</xdr:rowOff>
    </xdr:from>
    <xdr:to>
      <xdr:col>24</xdr:col>
      <xdr:colOff>114300</xdr:colOff>
      <xdr:row>38</xdr:row>
      <xdr:rowOff>137541</xdr:rowOff>
    </xdr:to>
    <xdr:sp macro="" textlink="">
      <xdr:nvSpPr>
        <xdr:cNvPr id="80" name="楕円 79"/>
        <xdr:cNvSpPr/>
      </xdr:nvSpPr>
      <xdr:spPr>
        <a:xfrm>
          <a:off x="4584700" y="65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122318</xdr:rowOff>
    </xdr:from>
    <xdr:ext cx="534377" cy="259045"/>
    <xdr:sp macro="" textlink="">
      <xdr:nvSpPr>
        <xdr:cNvPr id="81" name="人件費該当値テキスト"/>
        <xdr:cNvSpPr txBox="1"/>
      </xdr:nvSpPr>
      <xdr:spPr>
        <a:xfrm>
          <a:off x="4686300" y="646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60706</xdr:rowOff>
    </xdr:from>
    <xdr:to>
      <xdr:col>20</xdr:col>
      <xdr:colOff>38100</xdr:colOff>
      <xdr:row>38</xdr:row>
      <xdr:rowOff>162306</xdr:rowOff>
    </xdr:to>
    <xdr:sp macro="" textlink="">
      <xdr:nvSpPr>
        <xdr:cNvPr id="82" name="楕円 81"/>
        <xdr:cNvSpPr/>
      </xdr:nvSpPr>
      <xdr:spPr>
        <a:xfrm>
          <a:off x="3746500" y="657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153433</xdr:rowOff>
    </xdr:from>
    <xdr:ext cx="534377" cy="259045"/>
    <xdr:sp macro="" textlink="">
      <xdr:nvSpPr>
        <xdr:cNvPr id="83" name="テキスト ボックス 82"/>
        <xdr:cNvSpPr txBox="1"/>
      </xdr:nvSpPr>
      <xdr:spPr>
        <a:xfrm>
          <a:off x="3530111" y="666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68288</xdr:rowOff>
    </xdr:from>
    <xdr:to>
      <xdr:col>15</xdr:col>
      <xdr:colOff>101600</xdr:colOff>
      <xdr:row>38</xdr:row>
      <xdr:rowOff>169888</xdr:rowOff>
    </xdr:to>
    <xdr:sp macro="" textlink="">
      <xdr:nvSpPr>
        <xdr:cNvPr id="84" name="楕円 83"/>
        <xdr:cNvSpPr/>
      </xdr:nvSpPr>
      <xdr:spPr>
        <a:xfrm>
          <a:off x="2857500" y="65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161015</xdr:rowOff>
    </xdr:from>
    <xdr:ext cx="534377" cy="259045"/>
    <xdr:sp macro="" textlink="">
      <xdr:nvSpPr>
        <xdr:cNvPr id="85" name="テキスト ボックス 84"/>
        <xdr:cNvSpPr txBox="1"/>
      </xdr:nvSpPr>
      <xdr:spPr>
        <a:xfrm>
          <a:off x="2641111" y="66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86461</xdr:rowOff>
    </xdr:from>
    <xdr:to>
      <xdr:col>10</xdr:col>
      <xdr:colOff>165100</xdr:colOff>
      <xdr:row>39</xdr:row>
      <xdr:rowOff>16611</xdr:rowOff>
    </xdr:to>
    <xdr:sp macro="" textlink="">
      <xdr:nvSpPr>
        <xdr:cNvPr id="86" name="楕円 85"/>
        <xdr:cNvSpPr/>
      </xdr:nvSpPr>
      <xdr:spPr>
        <a:xfrm>
          <a:off x="1968500" y="66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7738</xdr:rowOff>
    </xdr:from>
    <xdr:ext cx="534377" cy="259045"/>
    <xdr:sp macro="" textlink="">
      <xdr:nvSpPr>
        <xdr:cNvPr id="87" name="テキスト ボックス 86"/>
        <xdr:cNvSpPr txBox="1"/>
      </xdr:nvSpPr>
      <xdr:spPr>
        <a:xfrm>
          <a:off x="1752111" y="66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101035</xdr:rowOff>
    </xdr:from>
    <xdr:to>
      <xdr:col>6</xdr:col>
      <xdr:colOff>38100</xdr:colOff>
      <xdr:row>39</xdr:row>
      <xdr:rowOff>31185</xdr:rowOff>
    </xdr:to>
    <xdr:sp macro="" textlink="">
      <xdr:nvSpPr>
        <xdr:cNvPr id="88" name="楕円 87"/>
        <xdr:cNvSpPr/>
      </xdr:nvSpPr>
      <xdr:spPr>
        <a:xfrm>
          <a:off x="1079500" y="66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22312</xdr:rowOff>
    </xdr:from>
    <xdr:ext cx="534377" cy="259045"/>
    <xdr:sp macro="" textlink="">
      <xdr:nvSpPr>
        <xdr:cNvPr id="89" name="テキスト ボックス 88"/>
        <xdr:cNvSpPr txBox="1"/>
      </xdr:nvSpPr>
      <xdr:spPr>
        <a:xfrm>
          <a:off x="863111" y="67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136627</xdr:rowOff>
    </xdr:from>
    <xdr:to>
      <xdr:col>24</xdr:col>
      <xdr:colOff>63500</xdr:colOff>
      <xdr:row>58</xdr:row>
      <xdr:rowOff>22254</xdr:rowOff>
    </xdr:to>
    <xdr:cxnSp macro="">
      <xdr:nvCxnSpPr>
        <xdr:cNvPr id="117" name="直線コネクタ 116"/>
        <xdr:cNvCxnSpPr/>
      </xdr:nvCxnSpPr>
      <xdr:spPr>
        <a:xfrm flipV="1">
          <a:off x="3797300" y="9909277"/>
          <a:ext cx="838200" cy="5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22254</xdr:rowOff>
    </xdr:from>
    <xdr:to>
      <xdr:col>19</xdr:col>
      <xdr:colOff>177800</xdr:colOff>
      <xdr:row>58</xdr:row>
      <xdr:rowOff>22611</xdr:rowOff>
    </xdr:to>
    <xdr:cxnSp macro="">
      <xdr:nvCxnSpPr>
        <xdr:cNvPr id="120" name="直線コネクタ 119"/>
        <xdr:cNvCxnSpPr/>
      </xdr:nvCxnSpPr>
      <xdr:spPr>
        <a:xfrm flipV="1">
          <a:off x="2908300" y="9966354"/>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22611</xdr:rowOff>
    </xdr:from>
    <xdr:to>
      <xdr:col>15</xdr:col>
      <xdr:colOff>50800</xdr:colOff>
      <xdr:row>58</xdr:row>
      <xdr:rowOff>89893</xdr:rowOff>
    </xdr:to>
    <xdr:cxnSp macro="">
      <xdr:nvCxnSpPr>
        <xdr:cNvPr id="123" name="直線コネクタ 122"/>
        <xdr:cNvCxnSpPr/>
      </xdr:nvCxnSpPr>
      <xdr:spPr>
        <a:xfrm flipV="1">
          <a:off x="2019300" y="9966711"/>
          <a:ext cx="889000" cy="6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89893</xdr:rowOff>
    </xdr:from>
    <xdr:to>
      <xdr:col>10</xdr:col>
      <xdr:colOff>114300</xdr:colOff>
      <xdr:row>58</xdr:row>
      <xdr:rowOff>117297</xdr:rowOff>
    </xdr:to>
    <xdr:cxnSp macro="">
      <xdr:nvCxnSpPr>
        <xdr:cNvPr id="126" name="直線コネクタ 125"/>
        <xdr:cNvCxnSpPr/>
      </xdr:nvCxnSpPr>
      <xdr:spPr>
        <a:xfrm flipV="1">
          <a:off x="1130300" y="10033993"/>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85827</xdr:rowOff>
    </xdr:from>
    <xdr:to>
      <xdr:col>24</xdr:col>
      <xdr:colOff>114300</xdr:colOff>
      <xdr:row>58</xdr:row>
      <xdr:rowOff>15977</xdr:rowOff>
    </xdr:to>
    <xdr:sp macro="" textlink="">
      <xdr:nvSpPr>
        <xdr:cNvPr id="136" name="楕円 135"/>
        <xdr:cNvSpPr/>
      </xdr:nvSpPr>
      <xdr:spPr>
        <a:xfrm>
          <a:off x="4584700" y="985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108704</xdr:rowOff>
    </xdr:from>
    <xdr:ext cx="534377" cy="259045"/>
    <xdr:sp macro="" textlink="">
      <xdr:nvSpPr>
        <xdr:cNvPr id="137" name="物件費該当値テキスト"/>
        <xdr:cNvSpPr txBox="1"/>
      </xdr:nvSpPr>
      <xdr:spPr>
        <a:xfrm>
          <a:off x="4686300" y="97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142904</xdr:rowOff>
    </xdr:from>
    <xdr:to>
      <xdr:col>20</xdr:col>
      <xdr:colOff>38100</xdr:colOff>
      <xdr:row>58</xdr:row>
      <xdr:rowOff>73054</xdr:rowOff>
    </xdr:to>
    <xdr:sp macro="" textlink="">
      <xdr:nvSpPr>
        <xdr:cNvPr id="138" name="楕円 137"/>
        <xdr:cNvSpPr/>
      </xdr:nvSpPr>
      <xdr:spPr>
        <a:xfrm>
          <a:off x="3746500" y="991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64181</xdr:rowOff>
    </xdr:from>
    <xdr:ext cx="534377" cy="259045"/>
    <xdr:sp macro="" textlink="">
      <xdr:nvSpPr>
        <xdr:cNvPr id="139" name="テキスト ボックス 138"/>
        <xdr:cNvSpPr txBox="1"/>
      </xdr:nvSpPr>
      <xdr:spPr>
        <a:xfrm>
          <a:off x="3530111" y="1000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143261</xdr:rowOff>
    </xdr:from>
    <xdr:to>
      <xdr:col>15</xdr:col>
      <xdr:colOff>101600</xdr:colOff>
      <xdr:row>58</xdr:row>
      <xdr:rowOff>73411</xdr:rowOff>
    </xdr:to>
    <xdr:sp macro="" textlink="">
      <xdr:nvSpPr>
        <xdr:cNvPr id="140" name="楕円 139"/>
        <xdr:cNvSpPr/>
      </xdr:nvSpPr>
      <xdr:spPr>
        <a:xfrm>
          <a:off x="2857500" y="99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89938</xdr:rowOff>
    </xdr:from>
    <xdr:ext cx="534377" cy="259045"/>
    <xdr:sp macro="" textlink="">
      <xdr:nvSpPr>
        <xdr:cNvPr id="141" name="テキスト ボックス 140"/>
        <xdr:cNvSpPr txBox="1"/>
      </xdr:nvSpPr>
      <xdr:spPr>
        <a:xfrm>
          <a:off x="2641111" y="969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39093</xdr:rowOff>
    </xdr:from>
    <xdr:to>
      <xdr:col>10</xdr:col>
      <xdr:colOff>165100</xdr:colOff>
      <xdr:row>58</xdr:row>
      <xdr:rowOff>140693</xdr:rowOff>
    </xdr:to>
    <xdr:sp macro="" textlink="">
      <xdr:nvSpPr>
        <xdr:cNvPr id="142" name="楕円 141"/>
        <xdr:cNvSpPr/>
      </xdr:nvSpPr>
      <xdr:spPr>
        <a:xfrm>
          <a:off x="1968500" y="998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131820</xdr:rowOff>
    </xdr:from>
    <xdr:ext cx="534377" cy="259045"/>
    <xdr:sp macro="" textlink="">
      <xdr:nvSpPr>
        <xdr:cNvPr id="143" name="テキスト ボックス 142"/>
        <xdr:cNvSpPr txBox="1"/>
      </xdr:nvSpPr>
      <xdr:spPr>
        <a:xfrm>
          <a:off x="1752111" y="1007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66497</xdr:rowOff>
    </xdr:from>
    <xdr:to>
      <xdr:col>6</xdr:col>
      <xdr:colOff>38100</xdr:colOff>
      <xdr:row>58</xdr:row>
      <xdr:rowOff>168097</xdr:rowOff>
    </xdr:to>
    <xdr:sp macro="" textlink="">
      <xdr:nvSpPr>
        <xdr:cNvPr id="144" name="楕円 143"/>
        <xdr:cNvSpPr/>
      </xdr:nvSpPr>
      <xdr:spPr>
        <a:xfrm>
          <a:off x="1079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159224</xdr:rowOff>
    </xdr:from>
    <xdr:ext cx="534377" cy="259045"/>
    <xdr:sp macro="" textlink="">
      <xdr:nvSpPr>
        <xdr:cNvPr id="145" name="テキスト ボックス 144"/>
        <xdr:cNvSpPr txBox="1"/>
      </xdr:nvSpPr>
      <xdr:spPr>
        <a:xfrm>
          <a:off x="863111" y="101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105639</xdr:rowOff>
    </xdr:from>
    <xdr:to>
      <xdr:col>24</xdr:col>
      <xdr:colOff>63500</xdr:colOff>
      <xdr:row>77</xdr:row>
      <xdr:rowOff>118726</xdr:rowOff>
    </xdr:to>
    <xdr:cxnSp macro="">
      <xdr:nvCxnSpPr>
        <xdr:cNvPr id="170" name="直線コネクタ 169"/>
        <xdr:cNvCxnSpPr/>
      </xdr:nvCxnSpPr>
      <xdr:spPr>
        <a:xfrm flipV="1">
          <a:off x="3797300" y="13307289"/>
          <a:ext cx="8382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75292</xdr:rowOff>
    </xdr:from>
    <xdr:to>
      <xdr:col>19</xdr:col>
      <xdr:colOff>177800</xdr:colOff>
      <xdr:row>77</xdr:row>
      <xdr:rowOff>118726</xdr:rowOff>
    </xdr:to>
    <xdr:cxnSp macro="">
      <xdr:nvCxnSpPr>
        <xdr:cNvPr id="173" name="直線コネクタ 172"/>
        <xdr:cNvCxnSpPr/>
      </xdr:nvCxnSpPr>
      <xdr:spPr>
        <a:xfrm>
          <a:off x="2908300" y="132769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61576</xdr:rowOff>
    </xdr:from>
    <xdr:to>
      <xdr:col>15</xdr:col>
      <xdr:colOff>50800</xdr:colOff>
      <xdr:row>77</xdr:row>
      <xdr:rowOff>75292</xdr:rowOff>
    </xdr:to>
    <xdr:cxnSp macro="">
      <xdr:nvCxnSpPr>
        <xdr:cNvPr id="176" name="直線コネクタ 175"/>
        <xdr:cNvCxnSpPr/>
      </xdr:nvCxnSpPr>
      <xdr:spPr>
        <a:xfrm>
          <a:off x="2019300" y="132632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51175</xdr:rowOff>
    </xdr:from>
    <xdr:to>
      <xdr:col>10</xdr:col>
      <xdr:colOff>114300</xdr:colOff>
      <xdr:row>77</xdr:row>
      <xdr:rowOff>61576</xdr:rowOff>
    </xdr:to>
    <xdr:cxnSp macro="">
      <xdr:nvCxnSpPr>
        <xdr:cNvPr id="179" name="直線コネクタ 178"/>
        <xdr:cNvCxnSpPr/>
      </xdr:nvCxnSpPr>
      <xdr:spPr>
        <a:xfrm>
          <a:off x="1130300" y="1325282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54839</xdr:rowOff>
    </xdr:from>
    <xdr:to>
      <xdr:col>24</xdr:col>
      <xdr:colOff>114300</xdr:colOff>
      <xdr:row>77</xdr:row>
      <xdr:rowOff>156439</xdr:rowOff>
    </xdr:to>
    <xdr:sp macro="" textlink="">
      <xdr:nvSpPr>
        <xdr:cNvPr id="189" name="楕円 188"/>
        <xdr:cNvSpPr/>
      </xdr:nvSpPr>
      <xdr:spPr>
        <a:xfrm>
          <a:off x="4584700" y="132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141216</xdr:rowOff>
    </xdr:from>
    <xdr:ext cx="469744" cy="259045"/>
    <xdr:sp macro="" textlink="">
      <xdr:nvSpPr>
        <xdr:cNvPr id="190" name="維持補修費該当値テキスト"/>
        <xdr:cNvSpPr txBox="1"/>
      </xdr:nvSpPr>
      <xdr:spPr>
        <a:xfrm>
          <a:off x="4686300" y="1317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67926</xdr:rowOff>
    </xdr:from>
    <xdr:to>
      <xdr:col>20</xdr:col>
      <xdr:colOff>38100</xdr:colOff>
      <xdr:row>77</xdr:row>
      <xdr:rowOff>169526</xdr:rowOff>
    </xdr:to>
    <xdr:sp macro="" textlink="">
      <xdr:nvSpPr>
        <xdr:cNvPr id="191" name="楕円 190"/>
        <xdr:cNvSpPr/>
      </xdr:nvSpPr>
      <xdr:spPr>
        <a:xfrm>
          <a:off x="3746500" y="132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160653</xdr:rowOff>
    </xdr:from>
    <xdr:ext cx="469744" cy="259045"/>
    <xdr:sp macro="" textlink="">
      <xdr:nvSpPr>
        <xdr:cNvPr id="192" name="テキスト ボックス 191"/>
        <xdr:cNvSpPr txBox="1"/>
      </xdr:nvSpPr>
      <xdr:spPr>
        <a:xfrm>
          <a:off x="3562428" y="133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24492</xdr:rowOff>
    </xdr:from>
    <xdr:to>
      <xdr:col>15</xdr:col>
      <xdr:colOff>101600</xdr:colOff>
      <xdr:row>77</xdr:row>
      <xdr:rowOff>126092</xdr:rowOff>
    </xdr:to>
    <xdr:sp macro="" textlink="">
      <xdr:nvSpPr>
        <xdr:cNvPr id="193" name="楕円 192"/>
        <xdr:cNvSpPr/>
      </xdr:nvSpPr>
      <xdr:spPr>
        <a:xfrm>
          <a:off x="2857500" y="132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117219</xdr:rowOff>
    </xdr:from>
    <xdr:ext cx="469744" cy="259045"/>
    <xdr:sp macro="" textlink="">
      <xdr:nvSpPr>
        <xdr:cNvPr id="194" name="テキスト ボックス 193"/>
        <xdr:cNvSpPr txBox="1"/>
      </xdr:nvSpPr>
      <xdr:spPr>
        <a:xfrm>
          <a:off x="2673428" y="133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10776</xdr:rowOff>
    </xdr:from>
    <xdr:to>
      <xdr:col>10</xdr:col>
      <xdr:colOff>165100</xdr:colOff>
      <xdr:row>77</xdr:row>
      <xdr:rowOff>112376</xdr:rowOff>
    </xdr:to>
    <xdr:sp macro="" textlink="">
      <xdr:nvSpPr>
        <xdr:cNvPr id="195" name="楕円 194"/>
        <xdr:cNvSpPr/>
      </xdr:nvSpPr>
      <xdr:spPr>
        <a:xfrm>
          <a:off x="1968500" y="132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103503</xdr:rowOff>
    </xdr:from>
    <xdr:ext cx="469744" cy="259045"/>
    <xdr:sp macro="" textlink="">
      <xdr:nvSpPr>
        <xdr:cNvPr id="196" name="テキスト ボックス 195"/>
        <xdr:cNvSpPr txBox="1"/>
      </xdr:nvSpPr>
      <xdr:spPr>
        <a:xfrm>
          <a:off x="1784428" y="133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375</xdr:rowOff>
    </xdr:from>
    <xdr:to>
      <xdr:col>6</xdr:col>
      <xdr:colOff>38100</xdr:colOff>
      <xdr:row>77</xdr:row>
      <xdr:rowOff>101975</xdr:rowOff>
    </xdr:to>
    <xdr:sp macro="" textlink="">
      <xdr:nvSpPr>
        <xdr:cNvPr id="197" name="楕円 196"/>
        <xdr:cNvSpPr/>
      </xdr:nvSpPr>
      <xdr:spPr>
        <a:xfrm>
          <a:off x="1079500" y="132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93102</xdr:rowOff>
    </xdr:from>
    <xdr:ext cx="469744" cy="259045"/>
    <xdr:sp macro="" textlink="">
      <xdr:nvSpPr>
        <xdr:cNvPr id="198" name="テキスト ボックス 197"/>
        <xdr:cNvSpPr txBox="1"/>
      </xdr:nvSpPr>
      <xdr:spPr>
        <a:xfrm>
          <a:off x="895428" y="13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43662</xdr:rowOff>
    </xdr:from>
    <xdr:to>
      <xdr:col>24</xdr:col>
      <xdr:colOff>63500</xdr:colOff>
      <xdr:row>97</xdr:row>
      <xdr:rowOff>106845</xdr:rowOff>
    </xdr:to>
    <xdr:cxnSp macro="">
      <xdr:nvCxnSpPr>
        <xdr:cNvPr id="228" name="直線コネクタ 227"/>
        <xdr:cNvCxnSpPr/>
      </xdr:nvCxnSpPr>
      <xdr:spPr>
        <a:xfrm flipV="1">
          <a:off x="3797300" y="16674312"/>
          <a:ext cx="838200" cy="6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106845</xdr:rowOff>
    </xdr:from>
    <xdr:to>
      <xdr:col>19</xdr:col>
      <xdr:colOff>177800</xdr:colOff>
      <xdr:row>97</xdr:row>
      <xdr:rowOff>151512</xdr:rowOff>
    </xdr:to>
    <xdr:cxnSp macro="">
      <xdr:nvCxnSpPr>
        <xdr:cNvPr id="231" name="直線コネクタ 230"/>
        <xdr:cNvCxnSpPr/>
      </xdr:nvCxnSpPr>
      <xdr:spPr>
        <a:xfrm flipV="1">
          <a:off x="2908300" y="16737495"/>
          <a:ext cx="889000" cy="4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151512</xdr:rowOff>
    </xdr:from>
    <xdr:to>
      <xdr:col>15</xdr:col>
      <xdr:colOff>50800</xdr:colOff>
      <xdr:row>97</xdr:row>
      <xdr:rowOff>154279</xdr:rowOff>
    </xdr:to>
    <xdr:cxnSp macro="">
      <xdr:nvCxnSpPr>
        <xdr:cNvPr id="234" name="直線コネクタ 233"/>
        <xdr:cNvCxnSpPr/>
      </xdr:nvCxnSpPr>
      <xdr:spPr>
        <a:xfrm flipV="1">
          <a:off x="2019300" y="16782162"/>
          <a:ext cx="889000" cy="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154279</xdr:rowOff>
    </xdr:from>
    <xdr:to>
      <xdr:col>10</xdr:col>
      <xdr:colOff>114300</xdr:colOff>
      <xdr:row>98</xdr:row>
      <xdr:rowOff>30023</xdr:rowOff>
    </xdr:to>
    <xdr:cxnSp macro="">
      <xdr:nvCxnSpPr>
        <xdr:cNvPr id="237" name="直線コネクタ 236"/>
        <xdr:cNvCxnSpPr/>
      </xdr:nvCxnSpPr>
      <xdr:spPr>
        <a:xfrm flipV="1">
          <a:off x="1130300" y="16784929"/>
          <a:ext cx="889000" cy="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164312</xdr:rowOff>
    </xdr:from>
    <xdr:to>
      <xdr:col>24</xdr:col>
      <xdr:colOff>114300</xdr:colOff>
      <xdr:row>97</xdr:row>
      <xdr:rowOff>94462</xdr:rowOff>
    </xdr:to>
    <xdr:sp macro="" textlink="">
      <xdr:nvSpPr>
        <xdr:cNvPr id="247" name="楕円 246"/>
        <xdr:cNvSpPr/>
      </xdr:nvSpPr>
      <xdr:spPr>
        <a:xfrm>
          <a:off x="4584700" y="166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142739</xdr:rowOff>
    </xdr:from>
    <xdr:ext cx="534377" cy="259045"/>
    <xdr:sp macro="" textlink="">
      <xdr:nvSpPr>
        <xdr:cNvPr id="248" name="扶助費該当値テキスト"/>
        <xdr:cNvSpPr txBox="1"/>
      </xdr:nvSpPr>
      <xdr:spPr>
        <a:xfrm>
          <a:off x="4686300" y="1660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56045</xdr:rowOff>
    </xdr:from>
    <xdr:to>
      <xdr:col>20</xdr:col>
      <xdr:colOff>38100</xdr:colOff>
      <xdr:row>97</xdr:row>
      <xdr:rowOff>157645</xdr:rowOff>
    </xdr:to>
    <xdr:sp macro="" textlink="">
      <xdr:nvSpPr>
        <xdr:cNvPr id="249" name="楕円 248"/>
        <xdr:cNvSpPr/>
      </xdr:nvSpPr>
      <xdr:spPr>
        <a:xfrm>
          <a:off x="3746500" y="166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148772</xdr:rowOff>
    </xdr:from>
    <xdr:ext cx="534377" cy="259045"/>
    <xdr:sp macro="" textlink="">
      <xdr:nvSpPr>
        <xdr:cNvPr id="250" name="テキスト ボックス 249"/>
        <xdr:cNvSpPr txBox="1"/>
      </xdr:nvSpPr>
      <xdr:spPr>
        <a:xfrm>
          <a:off x="3530111" y="167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100712</xdr:rowOff>
    </xdr:from>
    <xdr:to>
      <xdr:col>15</xdr:col>
      <xdr:colOff>101600</xdr:colOff>
      <xdr:row>98</xdr:row>
      <xdr:rowOff>30862</xdr:rowOff>
    </xdr:to>
    <xdr:sp macro="" textlink="">
      <xdr:nvSpPr>
        <xdr:cNvPr id="251" name="楕円 250"/>
        <xdr:cNvSpPr/>
      </xdr:nvSpPr>
      <xdr:spPr>
        <a:xfrm>
          <a:off x="2857500" y="167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21989</xdr:rowOff>
    </xdr:from>
    <xdr:ext cx="534377" cy="259045"/>
    <xdr:sp macro="" textlink="">
      <xdr:nvSpPr>
        <xdr:cNvPr id="252" name="テキスト ボックス 251"/>
        <xdr:cNvSpPr txBox="1"/>
      </xdr:nvSpPr>
      <xdr:spPr>
        <a:xfrm>
          <a:off x="2641111" y="168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103479</xdr:rowOff>
    </xdr:from>
    <xdr:to>
      <xdr:col>10</xdr:col>
      <xdr:colOff>165100</xdr:colOff>
      <xdr:row>98</xdr:row>
      <xdr:rowOff>33629</xdr:rowOff>
    </xdr:to>
    <xdr:sp macro="" textlink="">
      <xdr:nvSpPr>
        <xdr:cNvPr id="253" name="楕円 252"/>
        <xdr:cNvSpPr/>
      </xdr:nvSpPr>
      <xdr:spPr>
        <a:xfrm>
          <a:off x="1968500" y="1673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24756</xdr:rowOff>
    </xdr:from>
    <xdr:ext cx="534377" cy="259045"/>
    <xdr:sp macro="" textlink="">
      <xdr:nvSpPr>
        <xdr:cNvPr id="254" name="テキスト ボックス 253"/>
        <xdr:cNvSpPr txBox="1"/>
      </xdr:nvSpPr>
      <xdr:spPr>
        <a:xfrm>
          <a:off x="1752111" y="168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150673</xdr:rowOff>
    </xdr:from>
    <xdr:to>
      <xdr:col>6</xdr:col>
      <xdr:colOff>38100</xdr:colOff>
      <xdr:row>98</xdr:row>
      <xdr:rowOff>80823</xdr:rowOff>
    </xdr:to>
    <xdr:sp macro="" textlink="">
      <xdr:nvSpPr>
        <xdr:cNvPr id="255" name="楕円 254"/>
        <xdr:cNvSpPr/>
      </xdr:nvSpPr>
      <xdr:spPr>
        <a:xfrm>
          <a:off x="1079500" y="167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71950</xdr:rowOff>
    </xdr:from>
    <xdr:ext cx="534377" cy="259045"/>
    <xdr:sp macro="" textlink="">
      <xdr:nvSpPr>
        <xdr:cNvPr id="256" name="テキスト ボックス 255"/>
        <xdr:cNvSpPr txBox="1"/>
      </xdr:nvSpPr>
      <xdr:spPr>
        <a:xfrm>
          <a:off x="863111" y="168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2110</xdr:rowOff>
    </xdr:from>
    <xdr:to>
      <xdr:col>55</xdr:col>
      <xdr:colOff>0</xdr:colOff>
      <xdr:row>38</xdr:row>
      <xdr:rowOff>28880</xdr:rowOff>
    </xdr:to>
    <xdr:cxnSp macro="">
      <xdr:nvCxnSpPr>
        <xdr:cNvPr id="283" name="直線コネクタ 282"/>
        <xdr:cNvCxnSpPr/>
      </xdr:nvCxnSpPr>
      <xdr:spPr>
        <a:xfrm flipV="1">
          <a:off x="9639300" y="6002860"/>
          <a:ext cx="838200" cy="5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28568</xdr:rowOff>
    </xdr:from>
    <xdr:to>
      <xdr:col>50</xdr:col>
      <xdr:colOff>114300</xdr:colOff>
      <xdr:row>38</xdr:row>
      <xdr:rowOff>28880</xdr:rowOff>
    </xdr:to>
    <xdr:cxnSp macro="">
      <xdr:nvCxnSpPr>
        <xdr:cNvPr id="286" name="直線コネクタ 285"/>
        <xdr:cNvCxnSpPr/>
      </xdr:nvCxnSpPr>
      <xdr:spPr>
        <a:xfrm>
          <a:off x="8750300" y="6543668"/>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28568</xdr:rowOff>
    </xdr:from>
    <xdr:to>
      <xdr:col>45</xdr:col>
      <xdr:colOff>177800</xdr:colOff>
      <xdr:row>38</xdr:row>
      <xdr:rowOff>29108</xdr:rowOff>
    </xdr:to>
    <xdr:cxnSp macro="">
      <xdr:nvCxnSpPr>
        <xdr:cNvPr id="289" name="直線コネクタ 288"/>
        <xdr:cNvCxnSpPr/>
      </xdr:nvCxnSpPr>
      <xdr:spPr>
        <a:xfrm flipV="1">
          <a:off x="7861300" y="6543668"/>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167749</xdr:rowOff>
    </xdr:from>
    <xdr:to>
      <xdr:col>41</xdr:col>
      <xdr:colOff>50800</xdr:colOff>
      <xdr:row>38</xdr:row>
      <xdr:rowOff>29108</xdr:rowOff>
    </xdr:to>
    <xdr:cxnSp macro="">
      <xdr:nvCxnSpPr>
        <xdr:cNvPr id="292" name="直線コネクタ 291"/>
        <xdr:cNvCxnSpPr/>
      </xdr:nvCxnSpPr>
      <xdr:spPr>
        <a:xfrm>
          <a:off x="6972300" y="6511399"/>
          <a:ext cx="889000" cy="3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122760</xdr:rowOff>
    </xdr:from>
    <xdr:to>
      <xdr:col>55</xdr:col>
      <xdr:colOff>50800</xdr:colOff>
      <xdr:row>35</xdr:row>
      <xdr:rowOff>52910</xdr:rowOff>
    </xdr:to>
    <xdr:sp macro="" textlink="">
      <xdr:nvSpPr>
        <xdr:cNvPr id="302" name="楕円 301"/>
        <xdr:cNvSpPr/>
      </xdr:nvSpPr>
      <xdr:spPr>
        <a:xfrm>
          <a:off x="10426700" y="59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37687</xdr:rowOff>
    </xdr:from>
    <xdr:ext cx="599010" cy="259045"/>
    <xdr:sp macro="" textlink="">
      <xdr:nvSpPr>
        <xdr:cNvPr id="303" name="補助費等該当値テキスト"/>
        <xdr:cNvSpPr txBox="1"/>
      </xdr:nvSpPr>
      <xdr:spPr>
        <a:xfrm>
          <a:off x="10528300" y="586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149529</xdr:rowOff>
    </xdr:from>
    <xdr:to>
      <xdr:col>50</xdr:col>
      <xdr:colOff>165100</xdr:colOff>
      <xdr:row>38</xdr:row>
      <xdr:rowOff>79679</xdr:rowOff>
    </xdr:to>
    <xdr:sp macro="" textlink="">
      <xdr:nvSpPr>
        <xdr:cNvPr id="304" name="楕円 303"/>
        <xdr:cNvSpPr/>
      </xdr:nvSpPr>
      <xdr:spPr>
        <a:xfrm>
          <a:off x="9588500" y="64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70807</xdr:rowOff>
    </xdr:from>
    <xdr:ext cx="534377" cy="259045"/>
    <xdr:sp macro="" textlink="">
      <xdr:nvSpPr>
        <xdr:cNvPr id="305" name="テキスト ボックス 304"/>
        <xdr:cNvSpPr txBox="1"/>
      </xdr:nvSpPr>
      <xdr:spPr>
        <a:xfrm>
          <a:off x="9372111" y="65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149218</xdr:rowOff>
    </xdr:from>
    <xdr:to>
      <xdr:col>46</xdr:col>
      <xdr:colOff>38100</xdr:colOff>
      <xdr:row>38</xdr:row>
      <xdr:rowOff>79369</xdr:rowOff>
    </xdr:to>
    <xdr:sp macro="" textlink="">
      <xdr:nvSpPr>
        <xdr:cNvPr id="306" name="楕円 305"/>
        <xdr:cNvSpPr/>
      </xdr:nvSpPr>
      <xdr:spPr>
        <a:xfrm>
          <a:off x="8699500" y="64928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70495</xdr:rowOff>
    </xdr:from>
    <xdr:ext cx="534377" cy="259045"/>
    <xdr:sp macro="" textlink="">
      <xdr:nvSpPr>
        <xdr:cNvPr id="307" name="テキスト ボックス 306"/>
        <xdr:cNvSpPr txBox="1"/>
      </xdr:nvSpPr>
      <xdr:spPr>
        <a:xfrm>
          <a:off x="8483111" y="65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149758</xdr:rowOff>
    </xdr:from>
    <xdr:to>
      <xdr:col>41</xdr:col>
      <xdr:colOff>101600</xdr:colOff>
      <xdr:row>38</xdr:row>
      <xdr:rowOff>79908</xdr:rowOff>
    </xdr:to>
    <xdr:sp macro="" textlink="">
      <xdr:nvSpPr>
        <xdr:cNvPr id="308" name="楕円 307"/>
        <xdr:cNvSpPr/>
      </xdr:nvSpPr>
      <xdr:spPr>
        <a:xfrm>
          <a:off x="7810500" y="649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71035</xdr:rowOff>
    </xdr:from>
    <xdr:ext cx="534377" cy="259045"/>
    <xdr:sp macro="" textlink="">
      <xdr:nvSpPr>
        <xdr:cNvPr id="309" name="テキスト ボックス 308"/>
        <xdr:cNvSpPr txBox="1"/>
      </xdr:nvSpPr>
      <xdr:spPr>
        <a:xfrm>
          <a:off x="7594111" y="658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116949</xdr:rowOff>
    </xdr:from>
    <xdr:to>
      <xdr:col>36</xdr:col>
      <xdr:colOff>165100</xdr:colOff>
      <xdr:row>38</xdr:row>
      <xdr:rowOff>47099</xdr:rowOff>
    </xdr:to>
    <xdr:sp macro="" textlink="">
      <xdr:nvSpPr>
        <xdr:cNvPr id="310" name="楕円 309"/>
        <xdr:cNvSpPr/>
      </xdr:nvSpPr>
      <xdr:spPr>
        <a:xfrm>
          <a:off x="6921500" y="64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38226</xdr:rowOff>
    </xdr:from>
    <xdr:ext cx="534377" cy="259045"/>
    <xdr:sp macro="" textlink="">
      <xdr:nvSpPr>
        <xdr:cNvPr id="311" name="テキスト ボックス 310"/>
        <xdr:cNvSpPr txBox="1"/>
      </xdr:nvSpPr>
      <xdr:spPr>
        <a:xfrm>
          <a:off x="6705111" y="6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103950</xdr:rowOff>
    </xdr:from>
    <xdr:to>
      <xdr:col>55</xdr:col>
      <xdr:colOff>0</xdr:colOff>
      <xdr:row>58</xdr:row>
      <xdr:rowOff>132469</xdr:rowOff>
    </xdr:to>
    <xdr:cxnSp macro="">
      <xdr:nvCxnSpPr>
        <xdr:cNvPr id="342" name="直線コネクタ 341"/>
        <xdr:cNvCxnSpPr/>
      </xdr:nvCxnSpPr>
      <xdr:spPr>
        <a:xfrm>
          <a:off x="9639300" y="10048050"/>
          <a:ext cx="838200" cy="2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103950</xdr:rowOff>
    </xdr:from>
    <xdr:to>
      <xdr:col>50</xdr:col>
      <xdr:colOff>114300</xdr:colOff>
      <xdr:row>59</xdr:row>
      <xdr:rowOff>7853</xdr:rowOff>
    </xdr:to>
    <xdr:cxnSp macro="">
      <xdr:nvCxnSpPr>
        <xdr:cNvPr id="345" name="直線コネクタ 344"/>
        <xdr:cNvCxnSpPr/>
      </xdr:nvCxnSpPr>
      <xdr:spPr>
        <a:xfrm flipV="1">
          <a:off x="8750300" y="10048050"/>
          <a:ext cx="889000" cy="7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7853</xdr:rowOff>
    </xdr:from>
    <xdr:to>
      <xdr:col>45</xdr:col>
      <xdr:colOff>177800</xdr:colOff>
      <xdr:row>59</xdr:row>
      <xdr:rowOff>26455</xdr:rowOff>
    </xdr:to>
    <xdr:cxnSp macro="">
      <xdr:nvCxnSpPr>
        <xdr:cNvPr id="348" name="直線コネクタ 347"/>
        <xdr:cNvCxnSpPr/>
      </xdr:nvCxnSpPr>
      <xdr:spPr>
        <a:xfrm flipV="1">
          <a:off x="7861300" y="10123403"/>
          <a:ext cx="889000" cy="1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131144</xdr:rowOff>
    </xdr:from>
    <xdr:to>
      <xdr:col>41</xdr:col>
      <xdr:colOff>50800</xdr:colOff>
      <xdr:row>59</xdr:row>
      <xdr:rowOff>26455</xdr:rowOff>
    </xdr:to>
    <xdr:cxnSp macro="">
      <xdr:nvCxnSpPr>
        <xdr:cNvPr id="351" name="直線コネクタ 350"/>
        <xdr:cNvCxnSpPr/>
      </xdr:nvCxnSpPr>
      <xdr:spPr>
        <a:xfrm>
          <a:off x="6972300" y="10075244"/>
          <a:ext cx="889000" cy="6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81669</xdr:rowOff>
    </xdr:from>
    <xdr:to>
      <xdr:col>55</xdr:col>
      <xdr:colOff>50800</xdr:colOff>
      <xdr:row>59</xdr:row>
      <xdr:rowOff>11819</xdr:rowOff>
    </xdr:to>
    <xdr:sp macro="" textlink="">
      <xdr:nvSpPr>
        <xdr:cNvPr id="361" name="楕円 360"/>
        <xdr:cNvSpPr/>
      </xdr:nvSpPr>
      <xdr:spPr>
        <a:xfrm>
          <a:off x="10426700" y="100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168046</xdr:rowOff>
    </xdr:from>
    <xdr:ext cx="534377" cy="259045"/>
    <xdr:sp macro="" textlink="">
      <xdr:nvSpPr>
        <xdr:cNvPr id="362" name="普通建設事業費該当値テキスト"/>
        <xdr:cNvSpPr txBox="1"/>
      </xdr:nvSpPr>
      <xdr:spPr>
        <a:xfrm>
          <a:off x="10528300" y="9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53150</xdr:rowOff>
    </xdr:from>
    <xdr:to>
      <xdr:col>50</xdr:col>
      <xdr:colOff>165100</xdr:colOff>
      <xdr:row>58</xdr:row>
      <xdr:rowOff>154750</xdr:rowOff>
    </xdr:to>
    <xdr:sp macro="" textlink="">
      <xdr:nvSpPr>
        <xdr:cNvPr id="363" name="楕円 362"/>
        <xdr:cNvSpPr/>
      </xdr:nvSpPr>
      <xdr:spPr>
        <a:xfrm>
          <a:off x="9588500" y="99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145877</xdr:rowOff>
    </xdr:from>
    <xdr:ext cx="534377" cy="259045"/>
    <xdr:sp macro="" textlink="">
      <xdr:nvSpPr>
        <xdr:cNvPr id="364" name="テキスト ボックス 363"/>
        <xdr:cNvSpPr txBox="1"/>
      </xdr:nvSpPr>
      <xdr:spPr>
        <a:xfrm>
          <a:off x="9372111" y="100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128503</xdr:rowOff>
    </xdr:from>
    <xdr:to>
      <xdr:col>46</xdr:col>
      <xdr:colOff>38100</xdr:colOff>
      <xdr:row>59</xdr:row>
      <xdr:rowOff>58653</xdr:rowOff>
    </xdr:to>
    <xdr:sp macro="" textlink="">
      <xdr:nvSpPr>
        <xdr:cNvPr id="365" name="楕円 364"/>
        <xdr:cNvSpPr/>
      </xdr:nvSpPr>
      <xdr:spPr>
        <a:xfrm>
          <a:off x="8699500" y="1007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49780</xdr:rowOff>
    </xdr:from>
    <xdr:ext cx="534377" cy="259045"/>
    <xdr:sp macro="" textlink="">
      <xdr:nvSpPr>
        <xdr:cNvPr id="366" name="テキスト ボックス 365"/>
        <xdr:cNvSpPr txBox="1"/>
      </xdr:nvSpPr>
      <xdr:spPr>
        <a:xfrm>
          <a:off x="8483111" y="1016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147105</xdr:rowOff>
    </xdr:from>
    <xdr:to>
      <xdr:col>41</xdr:col>
      <xdr:colOff>101600</xdr:colOff>
      <xdr:row>59</xdr:row>
      <xdr:rowOff>77255</xdr:rowOff>
    </xdr:to>
    <xdr:sp macro="" textlink="">
      <xdr:nvSpPr>
        <xdr:cNvPr id="367" name="楕円 366"/>
        <xdr:cNvSpPr/>
      </xdr:nvSpPr>
      <xdr:spPr>
        <a:xfrm>
          <a:off x="7810500" y="100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68382</xdr:rowOff>
    </xdr:from>
    <xdr:ext cx="534377" cy="259045"/>
    <xdr:sp macro="" textlink="">
      <xdr:nvSpPr>
        <xdr:cNvPr id="368" name="テキスト ボックス 367"/>
        <xdr:cNvSpPr txBox="1"/>
      </xdr:nvSpPr>
      <xdr:spPr>
        <a:xfrm>
          <a:off x="7594111" y="101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80344</xdr:rowOff>
    </xdr:from>
    <xdr:to>
      <xdr:col>36</xdr:col>
      <xdr:colOff>165100</xdr:colOff>
      <xdr:row>59</xdr:row>
      <xdr:rowOff>10494</xdr:rowOff>
    </xdr:to>
    <xdr:sp macro="" textlink="">
      <xdr:nvSpPr>
        <xdr:cNvPr id="369" name="楕円 368"/>
        <xdr:cNvSpPr/>
      </xdr:nvSpPr>
      <xdr:spPr>
        <a:xfrm>
          <a:off x="6921500" y="100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1621</xdr:rowOff>
    </xdr:from>
    <xdr:ext cx="534377" cy="259045"/>
    <xdr:sp macro="" textlink="">
      <xdr:nvSpPr>
        <xdr:cNvPr id="370" name="テキスト ボックス 369"/>
        <xdr:cNvSpPr txBox="1"/>
      </xdr:nvSpPr>
      <xdr:spPr>
        <a:xfrm>
          <a:off x="6705111" y="10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158107</xdr:rowOff>
    </xdr:from>
    <xdr:to>
      <xdr:col>55</xdr:col>
      <xdr:colOff>0</xdr:colOff>
      <xdr:row>78</xdr:row>
      <xdr:rowOff>36643</xdr:rowOff>
    </xdr:to>
    <xdr:cxnSp macro="">
      <xdr:nvCxnSpPr>
        <xdr:cNvPr id="397" name="直線コネクタ 396"/>
        <xdr:cNvCxnSpPr/>
      </xdr:nvCxnSpPr>
      <xdr:spPr>
        <a:xfrm>
          <a:off x="9639300" y="13359757"/>
          <a:ext cx="8382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158107</xdr:rowOff>
    </xdr:from>
    <xdr:to>
      <xdr:col>50</xdr:col>
      <xdr:colOff>114300</xdr:colOff>
      <xdr:row>78</xdr:row>
      <xdr:rowOff>92266</xdr:rowOff>
    </xdr:to>
    <xdr:cxnSp macro="">
      <xdr:nvCxnSpPr>
        <xdr:cNvPr id="400" name="直線コネクタ 399"/>
        <xdr:cNvCxnSpPr/>
      </xdr:nvCxnSpPr>
      <xdr:spPr>
        <a:xfrm flipV="1">
          <a:off x="8750300" y="13359757"/>
          <a:ext cx="889000" cy="10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92266</xdr:rowOff>
    </xdr:from>
    <xdr:to>
      <xdr:col>45</xdr:col>
      <xdr:colOff>177800</xdr:colOff>
      <xdr:row>78</xdr:row>
      <xdr:rowOff>109392</xdr:rowOff>
    </xdr:to>
    <xdr:cxnSp macro="">
      <xdr:nvCxnSpPr>
        <xdr:cNvPr id="403" name="直線コネクタ 402"/>
        <xdr:cNvCxnSpPr/>
      </xdr:nvCxnSpPr>
      <xdr:spPr>
        <a:xfrm flipV="1">
          <a:off x="7861300" y="13465366"/>
          <a:ext cx="8890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167018</xdr:rowOff>
    </xdr:from>
    <xdr:to>
      <xdr:col>41</xdr:col>
      <xdr:colOff>50800</xdr:colOff>
      <xdr:row>78</xdr:row>
      <xdr:rowOff>109392</xdr:rowOff>
    </xdr:to>
    <xdr:cxnSp macro="">
      <xdr:nvCxnSpPr>
        <xdr:cNvPr id="406" name="直線コネクタ 405"/>
        <xdr:cNvCxnSpPr/>
      </xdr:nvCxnSpPr>
      <xdr:spPr>
        <a:xfrm>
          <a:off x="6972300" y="13368668"/>
          <a:ext cx="889000" cy="1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157293</xdr:rowOff>
    </xdr:from>
    <xdr:to>
      <xdr:col>55</xdr:col>
      <xdr:colOff>50800</xdr:colOff>
      <xdr:row>78</xdr:row>
      <xdr:rowOff>87443</xdr:rowOff>
    </xdr:to>
    <xdr:sp macro="" textlink="">
      <xdr:nvSpPr>
        <xdr:cNvPr id="416" name="楕円 415"/>
        <xdr:cNvSpPr/>
      </xdr:nvSpPr>
      <xdr:spPr>
        <a:xfrm>
          <a:off x="10426700" y="133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116670</xdr:rowOff>
    </xdr:from>
    <xdr:ext cx="534377" cy="259045"/>
    <xdr:sp macro="" textlink="">
      <xdr:nvSpPr>
        <xdr:cNvPr id="417" name="普通建設事業費 （ うち新規整備　）該当値テキスト"/>
        <xdr:cNvSpPr txBox="1"/>
      </xdr:nvSpPr>
      <xdr:spPr>
        <a:xfrm>
          <a:off x="10528300" y="131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107307</xdr:rowOff>
    </xdr:from>
    <xdr:to>
      <xdr:col>50</xdr:col>
      <xdr:colOff>165100</xdr:colOff>
      <xdr:row>78</xdr:row>
      <xdr:rowOff>37457</xdr:rowOff>
    </xdr:to>
    <xdr:sp macro="" textlink="">
      <xdr:nvSpPr>
        <xdr:cNvPr id="418" name="楕円 417"/>
        <xdr:cNvSpPr/>
      </xdr:nvSpPr>
      <xdr:spPr>
        <a:xfrm>
          <a:off x="9588500" y="133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53984</xdr:rowOff>
    </xdr:from>
    <xdr:ext cx="534377" cy="259045"/>
    <xdr:sp macro="" textlink="">
      <xdr:nvSpPr>
        <xdr:cNvPr id="419" name="テキスト ボックス 418"/>
        <xdr:cNvSpPr txBox="1"/>
      </xdr:nvSpPr>
      <xdr:spPr>
        <a:xfrm>
          <a:off x="9372111" y="1308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41466</xdr:rowOff>
    </xdr:from>
    <xdr:to>
      <xdr:col>46</xdr:col>
      <xdr:colOff>38100</xdr:colOff>
      <xdr:row>78</xdr:row>
      <xdr:rowOff>143066</xdr:rowOff>
    </xdr:to>
    <xdr:sp macro="" textlink="">
      <xdr:nvSpPr>
        <xdr:cNvPr id="420" name="楕円 419"/>
        <xdr:cNvSpPr/>
      </xdr:nvSpPr>
      <xdr:spPr>
        <a:xfrm>
          <a:off x="8699500" y="134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134193</xdr:rowOff>
    </xdr:from>
    <xdr:ext cx="534377" cy="259045"/>
    <xdr:sp macro="" textlink="">
      <xdr:nvSpPr>
        <xdr:cNvPr id="421" name="テキスト ボックス 420"/>
        <xdr:cNvSpPr txBox="1"/>
      </xdr:nvSpPr>
      <xdr:spPr>
        <a:xfrm>
          <a:off x="8483111"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58592</xdr:rowOff>
    </xdr:from>
    <xdr:to>
      <xdr:col>41</xdr:col>
      <xdr:colOff>101600</xdr:colOff>
      <xdr:row>78</xdr:row>
      <xdr:rowOff>160192</xdr:rowOff>
    </xdr:to>
    <xdr:sp macro="" textlink="">
      <xdr:nvSpPr>
        <xdr:cNvPr id="422" name="楕円 421"/>
        <xdr:cNvSpPr/>
      </xdr:nvSpPr>
      <xdr:spPr>
        <a:xfrm>
          <a:off x="7810500" y="134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151319</xdr:rowOff>
    </xdr:from>
    <xdr:ext cx="469744" cy="259045"/>
    <xdr:sp macro="" textlink="">
      <xdr:nvSpPr>
        <xdr:cNvPr id="423" name="テキスト ボックス 422"/>
        <xdr:cNvSpPr txBox="1"/>
      </xdr:nvSpPr>
      <xdr:spPr>
        <a:xfrm>
          <a:off x="7626428"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116218</xdr:rowOff>
    </xdr:from>
    <xdr:to>
      <xdr:col>36</xdr:col>
      <xdr:colOff>165100</xdr:colOff>
      <xdr:row>78</xdr:row>
      <xdr:rowOff>46368</xdr:rowOff>
    </xdr:to>
    <xdr:sp macro="" textlink="">
      <xdr:nvSpPr>
        <xdr:cNvPr id="424" name="楕円 423"/>
        <xdr:cNvSpPr/>
      </xdr:nvSpPr>
      <xdr:spPr>
        <a:xfrm>
          <a:off x="6921500" y="133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62895</xdr:rowOff>
    </xdr:from>
    <xdr:ext cx="534377" cy="259045"/>
    <xdr:sp macro="" textlink="">
      <xdr:nvSpPr>
        <xdr:cNvPr id="425" name="テキスト ボックス 424"/>
        <xdr:cNvSpPr txBox="1"/>
      </xdr:nvSpPr>
      <xdr:spPr>
        <a:xfrm>
          <a:off x="6705111" y="130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89712</xdr:rowOff>
    </xdr:from>
    <xdr:to>
      <xdr:col>55</xdr:col>
      <xdr:colOff>0</xdr:colOff>
      <xdr:row>98</xdr:row>
      <xdr:rowOff>136358</xdr:rowOff>
    </xdr:to>
    <xdr:cxnSp macro="">
      <xdr:nvCxnSpPr>
        <xdr:cNvPr id="456" name="直線コネクタ 455"/>
        <xdr:cNvCxnSpPr/>
      </xdr:nvCxnSpPr>
      <xdr:spPr>
        <a:xfrm flipV="1">
          <a:off x="9639300" y="16891812"/>
          <a:ext cx="838200" cy="4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136358</xdr:rowOff>
    </xdr:from>
    <xdr:to>
      <xdr:col>50</xdr:col>
      <xdr:colOff>114300</xdr:colOff>
      <xdr:row>98</xdr:row>
      <xdr:rowOff>147027</xdr:rowOff>
    </xdr:to>
    <xdr:cxnSp macro="">
      <xdr:nvCxnSpPr>
        <xdr:cNvPr id="459" name="直線コネクタ 458"/>
        <xdr:cNvCxnSpPr/>
      </xdr:nvCxnSpPr>
      <xdr:spPr>
        <a:xfrm flipV="1">
          <a:off x="8750300" y="16938458"/>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147027</xdr:rowOff>
    </xdr:from>
    <xdr:to>
      <xdr:col>45</xdr:col>
      <xdr:colOff>177800</xdr:colOff>
      <xdr:row>98</xdr:row>
      <xdr:rowOff>154907</xdr:rowOff>
    </xdr:to>
    <xdr:cxnSp macro="">
      <xdr:nvCxnSpPr>
        <xdr:cNvPr id="462" name="直線コネクタ 461"/>
        <xdr:cNvCxnSpPr/>
      </xdr:nvCxnSpPr>
      <xdr:spPr>
        <a:xfrm flipV="1">
          <a:off x="7861300" y="16949127"/>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154907</xdr:rowOff>
    </xdr:from>
    <xdr:to>
      <xdr:col>41</xdr:col>
      <xdr:colOff>50800</xdr:colOff>
      <xdr:row>99</xdr:row>
      <xdr:rowOff>11238</xdr:rowOff>
    </xdr:to>
    <xdr:cxnSp macro="">
      <xdr:nvCxnSpPr>
        <xdr:cNvPr id="465" name="直線コネクタ 464"/>
        <xdr:cNvCxnSpPr/>
      </xdr:nvCxnSpPr>
      <xdr:spPr>
        <a:xfrm flipV="1">
          <a:off x="6972300" y="16957007"/>
          <a:ext cx="889000" cy="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38912</xdr:rowOff>
    </xdr:from>
    <xdr:to>
      <xdr:col>55</xdr:col>
      <xdr:colOff>50800</xdr:colOff>
      <xdr:row>98</xdr:row>
      <xdr:rowOff>140512</xdr:rowOff>
    </xdr:to>
    <xdr:sp macro="" textlink="">
      <xdr:nvSpPr>
        <xdr:cNvPr id="475" name="楕円 474"/>
        <xdr:cNvSpPr/>
      </xdr:nvSpPr>
      <xdr:spPr>
        <a:xfrm>
          <a:off x="10426700" y="168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125289</xdr:rowOff>
    </xdr:from>
    <xdr:ext cx="534377" cy="259045"/>
    <xdr:sp macro="" textlink="">
      <xdr:nvSpPr>
        <xdr:cNvPr id="476" name="普通建設事業費 （ うち更新整備　）該当値テキスト"/>
        <xdr:cNvSpPr txBox="1"/>
      </xdr:nvSpPr>
      <xdr:spPr>
        <a:xfrm>
          <a:off x="10528300" y="167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85558</xdr:rowOff>
    </xdr:from>
    <xdr:to>
      <xdr:col>50</xdr:col>
      <xdr:colOff>165100</xdr:colOff>
      <xdr:row>99</xdr:row>
      <xdr:rowOff>15708</xdr:rowOff>
    </xdr:to>
    <xdr:sp macro="" textlink="">
      <xdr:nvSpPr>
        <xdr:cNvPr id="477" name="楕円 476"/>
        <xdr:cNvSpPr/>
      </xdr:nvSpPr>
      <xdr:spPr>
        <a:xfrm>
          <a:off x="9588500" y="1688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6835</xdr:rowOff>
    </xdr:from>
    <xdr:ext cx="534377" cy="259045"/>
    <xdr:sp macro="" textlink="">
      <xdr:nvSpPr>
        <xdr:cNvPr id="478" name="テキスト ボックス 477"/>
        <xdr:cNvSpPr txBox="1"/>
      </xdr:nvSpPr>
      <xdr:spPr>
        <a:xfrm>
          <a:off x="9372111" y="169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96227</xdr:rowOff>
    </xdr:from>
    <xdr:to>
      <xdr:col>46</xdr:col>
      <xdr:colOff>38100</xdr:colOff>
      <xdr:row>99</xdr:row>
      <xdr:rowOff>26377</xdr:rowOff>
    </xdr:to>
    <xdr:sp macro="" textlink="">
      <xdr:nvSpPr>
        <xdr:cNvPr id="479" name="楕円 478"/>
        <xdr:cNvSpPr/>
      </xdr:nvSpPr>
      <xdr:spPr>
        <a:xfrm>
          <a:off x="8699500" y="168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17504</xdr:rowOff>
    </xdr:from>
    <xdr:ext cx="534377" cy="259045"/>
    <xdr:sp macro="" textlink="">
      <xdr:nvSpPr>
        <xdr:cNvPr id="480" name="テキスト ボックス 479"/>
        <xdr:cNvSpPr txBox="1"/>
      </xdr:nvSpPr>
      <xdr:spPr>
        <a:xfrm>
          <a:off x="8483111" y="1699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104107</xdr:rowOff>
    </xdr:from>
    <xdr:to>
      <xdr:col>41</xdr:col>
      <xdr:colOff>101600</xdr:colOff>
      <xdr:row>99</xdr:row>
      <xdr:rowOff>34257</xdr:rowOff>
    </xdr:to>
    <xdr:sp macro="" textlink="">
      <xdr:nvSpPr>
        <xdr:cNvPr id="481" name="楕円 480"/>
        <xdr:cNvSpPr/>
      </xdr:nvSpPr>
      <xdr:spPr>
        <a:xfrm>
          <a:off x="7810500" y="169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25384</xdr:rowOff>
    </xdr:from>
    <xdr:ext cx="534377" cy="259045"/>
    <xdr:sp macro="" textlink="">
      <xdr:nvSpPr>
        <xdr:cNvPr id="482" name="テキスト ボックス 481"/>
        <xdr:cNvSpPr txBox="1"/>
      </xdr:nvSpPr>
      <xdr:spPr>
        <a:xfrm>
          <a:off x="7594111" y="1699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131888</xdr:rowOff>
    </xdr:from>
    <xdr:to>
      <xdr:col>36</xdr:col>
      <xdr:colOff>165100</xdr:colOff>
      <xdr:row>99</xdr:row>
      <xdr:rowOff>62038</xdr:rowOff>
    </xdr:to>
    <xdr:sp macro="" textlink="">
      <xdr:nvSpPr>
        <xdr:cNvPr id="483" name="楕円 482"/>
        <xdr:cNvSpPr/>
      </xdr:nvSpPr>
      <xdr:spPr>
        <a:xfrm>
          <a:off x="6921500" y="1693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53165</xdr:rowOff>
    </xdr:from>
    <xdr:ext cx="469744" cy="259045"/>
    <xdr:sp macro="" textlink="">
      <xdr:nvSpPr>
        <xdr:cNvPr id="484" name="テキスト ボックス 483"/>
        <xdr:cNvSpPr txBox="1"/>
      </xdr:nvSpPr>
      <xdr:spPr>
        <a:xfrm>
          <a:off x="6737428" y="170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75958</xdr:rowOff>
    </xdr:from>
    <xdr:to>
      <xdr:col>85</xdr:col>
      <xdr:colOff>127000</xdr:colOff>
      <xdr:row>76</xdr:row>
      <xdr:rowOff>117487</xdr:rowOff>
    </xdr:to>
    <xdr:cxnSp macro="">
      <xdr:nvCxnSpPr>
        <xdr:cNvPr id="619" name="直線コネクタ 618"/>
        <xdr:cNvCxnSpPr/>
      </xdr:nvCxnSpPr>
      <xdr:spPr>
        <a:xfrm flipV="1">
          <a:off x="15481300" y="13106158"/>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112821</xdr:rowOff>
    </xdr:from>
    <xdr:to>
      <xdr:col>81</xdr:col>
      <xdr:colOff>50800</xdr:colOff>
      <xdr:row>76</xdr:row>
      <xdr:rowOff>117487</xdr:rowOff>
    </xdr:to>
    <xdr:cxnSp macro="">
      <xdr:nvCxnSpPr>
        <xdr:cNvPr id="622" name="直線コネクタ 621"/>
        <xdr:cNvCxnSpPr/>
      </xdr:nvCxnSpPr>
      <xdr:spPr>
        <a:xfrm>
          <a:off x="14592300" y="13143021"/>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112821</xdr:rowOff>
    </xdr:from>
    <xdr:to>
      <xdr:col>76</xdr:col>
      <xdr:colOff>114300</xdr:colOff>
      <xdr:row>76</xdr:row>
      <xdr:rowOff>127242</xdr:rowOff>
    </xdr:to>
    <xdr:cxnSp macro="">
      <xdr:nvCxnSpPr>
        <xdr:cNvPr id="625" name="直線コネクタ 624"/>
        <xdr:cNvCxnSpPr/>
      </xdr:nvCxnSpPr>
      <xdr:spPr>
        <a:xfrm flipV="1">
          <a:off x="13703300" y="13143021"/>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80969</xdr:rowOff>
    </xdr:from>
    <xdr:to>
      <xdr:col>71</xdr:col>
      <xdr:colOff>177800</xdr:colOff>
      <xdr:row>76</xdr:row>
      <xdr:rowOff>127242</xdr:rowOff>
    </xdr:to>
    <xdr:cxnSp macro="">
      <xdr:nvCxnSpPr>
        <xdr:cNvPr id="628" name="直線コネクタ 627"/>
        <xdr:cNvCxnSpPr/>
      </xdr:nvCxnSpPr>
      <xdr:spPr>
        <a:xfrm>
          <a:off x="12814300" y="13111169"/>
          <a:ext cx="8890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25158</xdr:rowOff>
    </xdr:from>
    <xdr:to>
      <xdr:col>85</xdr:col>
      <xdr:colOff>177800</xdr:colOff>
      <xdr:row>76</xdr:row>
      <xdr:rowOff>126758</xdr:rowOff>
    </xdr:to>
    <xdr:sp macro="" textlink="">
      <xdr:nvSpPr>
        <xdr:cNvPr id="638" name="楕円 637"/>
        <xdr:cNvSpPr/>
      </xdr:nvSpPr>
      <xdr:spPr>
        <a:xfrm>
          <a:off x="16268700" y="130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3585</xdr:rowOff>
    </xdr:from>
    <xdr:ext cx="534377" cy="259045"/>
    <xdr:sp macro="" textlink="">
      <xdr:nvSpPr>
        <xdr:cNvPr id="639" name="公債費該当値テキスト"/>
        <xdr:cNvSpPr txBox="1"/>
      </xdr:nvSpPr>
      <xdr:spPr>
        <a:xfrm>
          <a:off x="16370300" y="130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66687</xdr:rowOff>
    </xdr:from>
    <xdr:to>
      <xdr:col>81</xdr:col>
      <xdr:colOff>101600</xdr:colOff>
      <xdr:row>76</xdr:row>
      <xdr:rowOff>168287</xdr:rowOff>
    </xdr:to>
    <xdr:sp macro="" textlink="">
      <xdr:nvSpPr>
        <xdr:cNvPr id="640" name="楕円 639"/>
        <xdr:cNvSpPr/>
      </xdr:nvSpPr>
      <xdr:spPr>
        <a:xfrm>
          <a:off x="15430500" y="13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159414</xdr:rowOff>
    </xdr:from>
    <xdr:ext cx="534377" cy="259045"/>
    <xdr:sp macro="" textlink="">
      <xdr:nvSpPr>
        <xdr:cNvPr id="641" name="テキスト ボックス 640"/>
        <xdr:cNvSpPr txBox="1"/>
      </xdr:nvSpPr>
      <xdr:spPr>
        <a:xfrm>
          <a:off x="15214111" y="131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62021</xdr:rowOff>
    </xdr:from>
    <xdr:to>
      <xdr:col>76</xdr:col>
      <xdr:colOff>165100</xdr:colOff>
      <xdr:row>76</xdr:row>
      <xdr:rowOff>163621</xdr:rowOff>
    </xdr:to>
    <xdr:sp macro="" textlink="">
      <xdr:nvSpPr>
        <xdr:cNvPr id="642" name="楕円 641"/>
        <xdr:cNvSpPr/>
      </xdr:nvSpPr>
      <xdr:spPr>
        <a:xfrm>
          <a:off x="14541500" y="130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154748</xdr:rowOff>
    </xdr:from>
    <xdr:ext cx="534377" cy="259045"/>
    <xdr:sp macro="" textlink="">
      <xdr:nvSpPr>
        <xdr:cNvPr id="643" name="テキスト ボックス 642"/>
        <xdr:cNvSpPr txBox="1"/>
      </xdr:nvSpPr>
      <xdr:spPr>
        <a:xfrm>
          <a:off x="14325111" y="131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76442</xdr:rowOff>
    </xdr:from>
    <xdr:to>
      <xdr:col>72</xdr:col>
      <xdr:colOff>38100</xdr:colOff>
      <xdr:row>77</xdr:row>
      <xdr:rowOff>6592</xdr:rowOff>
    </xdr:to>
    <xdr:sp macro="" textlink="">
      <xdr:nvSpPr>
        <xdr:cNvPr id="644" name="楕円 643"/>
        <xdr:cNvSpPr/>
      </xdr:nvSpPr>
      <xdr:spPr>
        <a:xfrm>
          <a:off x="13652500" y="131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169169</xdr:rowOff>
    </xdr:from>
    <xdr:ext cx="534377" cy="259045"/>
    <xdr:sp macro="" textlink="">
      <xdr:nvSpPr>
        <xdr:cNvPr id="645" name="テキスト ボックス 644"/>
        <xdr:cNvSpPr txBox="1"/>
      </xdr:nvSpPr>
      <xdr:spPr>
        <a:xfrm>
          <a:off x="13436111" y="131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30169</xdr:rowOff>
    </xdr:from>
    <xdr:to>
      <xdr:col>67</xdr:col>
      <xdr:colOff>101600</xdr:colOff>
      <xdr:row>76</xdr:row>
      <xdr:rowOff>131769</xdr:rowOff>
    </xdr:to>
    <xdr:sp macro="" textlink="">
      <xdr:nvSpPr>
        <xdr:cNvPr id="646" name="楕円 645"/>
        <xdr:cNvSpPr/>
      </xdr:nvSpPr>
      <xdr:spPr>
        <a:xfrm>
          <a:off x="12763500" y="130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122896</xdr:rowOff>
    </xdr:from>
    <xdr:ext cx="534377" cy="259045"/>
    <xdr:sp macro="" textlink="">
      <xdr:nvSpPr>
        <xdr:cNvPr id="647" name="テキスト ボックス 646"/>
        <xdr:cNvSpPr txBox="1"/>
      </xdr:nvSpPr>
      <xdr:spPr>
        <a:xfrm>
          <a:off x="12547111" y="131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49898</xdr:rowOff>
    </xdr:from>
    <xdr:to>
      <xdr:col>85</xdr:col>
      <xdr:colOff>127000</xdr:colOff>
      <xdr:row>98</xdr:row>
      <xdr:rowOff>108496</xdr:rowOff>
    </xdr:to>
    <xdr:cxnSp macro="">
      <xdr:nvCxnSpPr>
        <xdr:cNvPr id="676" name="直線コネクタ 675"/>
        <xdr:cNvCxnSpPr/>
      </xdr:nvCxnSpPr>
      <xdr:spPr>
        <a:xfrm>
          <a:off x="15481300" y="16851998"/>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49898</xdr:rowOff>
    </xdr:from>
    <xdr:to>
      <xdr:col>81</xdr:col>
      <xdr:colOff>50800</xdr:colOff>
      <xdr:row>98</xdr:row>
      <xdr:rowOff>50267</xdr:rowOff>
    </xdr:to>
    <xdr:cxnSp macro="">
      <xdr:nvCxnSpPr>
        <xdr:cNvPr id="679" name="直線コネクタ 678"/>
        <xdr:cNvCxnSpPr/>
      </xdr:nvCxnSpPr>
      <xdr:spPr>
        <a:xfrm flipV="1">
          <a:off x="14592300" y="16851998"/>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50267</xdr:rowOff>
    </xdr:from>
    <xdr:to>
      <xdr:col>76</xdr:col>
      <xdr:colOff>114300</xdr:colOff>
      <xdr:row>98</xdr:row>
      <xdr:rowOff>109310</xdr:rowOff>
    </xdr:to>
    <xdr:cxnSp macro="">
      <xdr:nvCxnSpPr>
        <xdr:cNvPr id="682" name="直線コネクタ 681"/>
        <xdr:cNvCxnSpPr/>
      </xdr:nvCxnSpPr>
      <xdr:spPr>
        <a:xfrm flipV="1">
          <a:off x="13703300" y="16852367"/>
          <a:ext cx="889000" cy="5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109310</xdr:rowOff>
    </xdr:from>
    <xdr:to>
      <xdr:col>71</xdr:col>
      <xdr:colOff>177800</xdr:colOff>
      <xdr:row>98</xdr:row>
      <xdr:rowOff>145072</xdr:rowOff>
    </xdr:to>
    <xdr:cxnSp macro="">
      <xdr:nvCxnSpPr>
        <xdr:cNvPr id="685" name="直線コネクタ 684"/>
        <xdr:cNvCxnSpPr/>
      </xdr:nvCxnSpPr>
      <xdr:spPr>
        <a:xfrm flipV="1">
          <a:off x="12814300" y="16911410"/>
          <a:ext cx="889000" cy="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57696</xdr:rowOff>
    </xdr:from>
    <xdr:to>
      <xdr:col>85</xdr:col>
      <xdr:colOff>177800</xdr:colOff>
      <xdr:row>98</xdr:row>
      <xdr:rowOff>159296</xdr:rowOff>
    </xdr:to>
    <xdr:sp macro="" textlink="">
      <xdr:nvSpPr>
        <xdr:cNvPr id="695" name="楕円 694"/>
        <xdr:cNvSpPr/>
      </xdr:nvSpPr>
      <xdr:spPr>
        <a:xfrm>
          <a:off x="16268700" y="168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144073</xdr:rowOff>
    </xdr:from>
    <xdr:ext cx="469744" cy="259045"/>
    <xdr:sp macro="" textlink="">
      <xdr:nvSpPr>
        <xdr:cNvPr id="696" name="積立金該当値テキスト"/>
        <xdr:cNvSpPr txBox="1"/>
      </xdr:nvSpPr>
      <xdr:spPr>
        <a:xfrm>
          <a:off x="16370300" y="167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170548</xdr:rowOff>
    </xdr:from>
    <xdr:to>
      <xdr:col>81</xdr:col>
      <xdr:colOff>101600</xdr:colOff>
      <xdr:row>98</xdr:row>
      <xdr:rowOff>100698</xdr:rowOff>
    </xdr:to>
    <xdr:sp macro="" textlink="">
      <xdr:nvSpPr>
        <xdr:cNvPr id="697" name="楕円 696"/>
        <xdr:cNvSpPr/>
      </xdr:nvSpPr>
      <xdr:spPr>
        <a:xfrm>
          <a:off x="15430500" y="168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91825</xdr:rowOff>
    </xdr:from>
    <xdr:ext cx="534377" cy="259045"/>
    <xdr:sp macro="" textlink="">
      <xdr:nvSpPr>
        <xdr:cNvPr id="698" name="テキスト ボックス 697"/>
        <xdr:cNvSpPr txBox="1"/>
      </xdr:nvSpPr>
      <xdr:spPr>
        <a:xfrm>
          <a:off x="15214111" y="1689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170917</xdr:rowOff>
    </xdr:from>
    <xdr:to>
      <xdr:col>76</xdr:col>
      <xdr:colOff>165100</xdr:colOff>
      <xdr:row>98</xdr:row>
      <xdr:rowOff>101067</xdr:rowOff>
    </xdr:to>
    <xdr:sp macro="" textlink="">
      <xdr:nvSpPr>
        <xdr:cNvPr id="699" name="楕円 698"/>
        <xdr:cNvSpPr/>
      </xdr:nvSpPr>
      <xdr:spPr>
        <a:xfrm>
          <a:off x="14541500" y="168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92194</xdr:rowOff>
    </xdr:from>
    <xdr:ext cx="534377" cy="259045"/>
    <xdr:sp macro="" textlink="">
      <xdr:nvSpPr>
        <xdr:cNvPr id="700" name="テキスト ボックス 699"/>
        <xdr:cNvSpPr txBox="1"/>
      </xdr:nvSpPr>
      <xdr:spPr>
        <a:xfrm>
          <a:off x="14325111" y="168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58510</xdr:rowOff>
    </xdr:from>
    <xdr:to>
      <xdr:col>72</xdr:col>
      <xdr:colOff>38100</xdr:colOff>
      <xdr:row>98</xdr:row>
      <xdr:rowOff>160110</xdr:rowOff>
    </xdr:to>
    <xdr:sp macro="" textlink="">
      <xdr:nvSpPr>
        <xdr:cNvPr id="701" name="楕円 700"/>
        <xdr:cNvSpPr/>
      </xdr:nvSpPr>
      <xdr:spPr>
        <a:xfrm>
          <a:off x="13652500" y="168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151237</xdr:rowOff>
    </xdr:from>
    <xdr:ext cx="469744" cy="259045"/>
    <xdr:sp macro="" textlink="">
      <xdr:nvSpPr>
        <xdr:cNvPr id="702" name="テキスト ボックス 701"/>
        <xdr:cNvSpPr txBox="1"/>
      </xdr:nvSpPr>
      <xdr:spPr>
        <a:xfrm>
          <a:off x="13468428" y="169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94272</xdr:rowOff>
    </xdr:from>
    <xdr:to>
      <xdr:col>67</xdr:col>
      <xdr:colOff>101600</xdr:colOff>
      <xdr:row>99</xdr:row>
      <xdr:rowOff>24422</xdr:rowOff>
    </xdr:to>
    <xdr:sp macro="" textlink="">
      <xdr:nvSpPr>
        <xdr:cNvPr id="703" name="楕円 702"/>
        <xdr:cNvSpPr/>
      </xdr:nvSpPr>
      <xdr:spPr>
        <a:xfrm>
          <a:off x="12763500" y="16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15549</xdr:rowOff>
    </xdr:from>
    <xdr:ext cx="469744" cy="259045"/>
    <xdr:sp macro="" textlink="">
      <xdr:nvSpPr>
        <xdr:cNvPr id="704" name="テキスト ボックス 703"/>
        <xdr:cNvSpPr txBox="1"/>
      </xdr:nvSpPr>
      <xdr:spPr>
        <a:xfrm>
          <a:off x="12579428" y="1698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168808</xdr:rowOff>
    </xdr:from>
    <xdr:to>
      <xdr:col>116</xdr:col>
      <xdr:colOff>63500</xdr:colOff>
      <xdr:row>39</xdr:row>
      <xdr:rowOff>3493</xdr:rowOff>
    </xdr:to>
    <xdr:cxnSp macro="">
      <xdr:nvCxnSpPr>
        <xdr:cNvPr id="733" name="直線コネクタ 732"/>
        <xdr:cNvCxnSpPr/>
      </xdr:nvCxnSpPr>
      <xdr:spPr>
        <a:xfrm>
          <a:off x="21323300" y="6683908"/>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156921</xdr:rowOff>
    </xdr:from>
    <xdr:to>
      <xdr:col>111</xdr:col>
      <xdr:colOff>177800</xdr:colOff>
      <xdr:row>38</xdr:row>
      <xdr:rowOff>168808</xdr:rowOff>
    </xdr:to>
    <xdr:cxnSp macro="">
      <xdr:nvCxnSpPr>
        <xdr:cNvPr id="736" name="直線コネクタ 735"/>
        <xdr:cNvCxnSpPr/>
      </xdr:nvCxnSpPr>
      <xdr:spPr>
        <a:xfrm>
          <a:off x="20434300" y="667202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155092</xdr:rowOff>
    </xdr:from>
    <xdr:to>
      <xdr:col>107</xdr:col>
      <xdr:colOff>50800</xdr:colOff>
      <xdr:row>38</xdr:row>
      <xdr:rowOff>156921</xdr:rowOff>
    </xdr:to>
    <xdr:cxnSp macro="">
      <xdr:nvCxnSpPr>
        <xdr:cNvPr id="739" name="直線コネクタ 738"/>
        <xdr:cNvCxnSpPr/>
      </xdr:nvCxnSpPr>
      <xdr:spPr>
        <a:xfrm>
          <a:off x="19545300" y="667019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155092</xdr:rowOff>
    </xdr:from>
    <xdr:to>
      <xdr:col>102</xdr:col>
      <xdr:colOff>114300</xdr:colOff>
      <xdr:row>38</xdr:row>
      <xdr:rowOff>156235</xdr:rowOff>
    </xdr:to>
    <xdr:cxnSp macro="">
      <xdr:nvCxnSpPr>
        <xdr:cNvPr id="742" name="直線コネクタ 741"/>
        <xdr:cNvCxnSpPr/>
      </xdr:nvCxnSpPr>
      <xdr:spPr>
        <a:xfrm flipV="1">
          <a:off x="18656300" y="66701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124143</xdr:rowOff>
    </xdr:from>
    <xdr:to>
      <xdr:col>116</xdr:col>
      <xdr:colOff>114300</xdr:colOff>
      <xdr:row>39</xdr:row>
      <xdr:rowOff>54293</xdr:rowOff>
    </xdr:to>
    <xdr:sp macro="" textlink="">
      <xdr:nvSpPr>
        <xdr:cNvPr id="752" name="楕円 751"/>
        <xdr:cNvSpPr/>
      </xdr:nvSpPr>
      <xdr:spPr>
        <a:xfrm>
          <a:off x="221107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39070</xdr:rowOff>
    </xdr:from>
    <xdr:ext cx="469744" cy="259045"/>
    <xdr:sp macro="" textlink="">
      <xdr:nvSpPr>
        <xdr:cNvPr id="753" name="投資及び出資金該当値テキスト"/>
        <xdr:cNvSpPr txBox="1"/>
      </xdr:nvSpPr>
      <xdr:spPr>
        <a:xfrm>
          <a:off x="22212300" y="65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118008</xdr:rowOff>
    </xdr:from>
    <xdr:to>
      <xdr:col>112</xdr:col>
      <xdr:colOff>38100</xdr:colOff>
      <xdr:row>39</xdr:row>
      <xdr:rowOff>48158</xdr:rowOff>
    </xdr:to>
    <xdr:sp macro="" textlink="">
      <xdr:nvSpPr>
        <xdr:cNvPr id="754" name="楕円 753"/>
        <xdr:cNvSpPr/>
      </xdr:nvSpPr>
      <xdr:spPr>
        <a:xfrm>
          <a:off x="21272500" y="66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39285</xdr:rowOff>
    </xdr:from>
    <xdr:ext cx="469744" cy="259045"/>
    <xdr:sp macro="" textlink="">
      <xdr:nvSpPr>
        <xdr:cNvPr id="755" name="テキスト ボックス 754"/>
        <xdr:cNvSpPr txBox="1"/>
      </xdr:nvSpPr>
      <xdr:spPr>
        <a:xfrm>
          <a:off x="21088428" y="67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106121</xdr:rowOff>
    </xdr:from>
    <xdr:to>
      <xdr:col>107</xdr:col>
      <xdr:colOff>101600</xdr:colOff>
      <xdr:row>39</xdr:row>
      <xdr:rowOff>36271</xdr:rowOff>
    </xdr:to>
    <xdr:sp macro="" textlink="">
      <xdr:nvSpPr>
        <xdr:cNvPr id="756" name="楕円 755"/>
        <xdr:cNvSpPr/>
      </xdr:nvSpPr>
      <xdr:spPr>
        <a:xfrm>
          <a:off x="20383500" y="66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27398</xdr:rowOff>
    </xdr:from>
    <xdr:ext cx="469744" cy="259045"/>
    <xdr:sp macro="" textlink="">
      <xdr:nvSpPr>
        <xdr:cNvPr id="757" name="テキスト ボックス 756"/>
        <xdr:cNvSpPr txBox="1"/>
      </xdr:nvSpPr>
      <xdr:spPr>
        <a:xfrm>
          <a:off x="20199428" y="671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104292</xdr:rowOff>
    </xdr:from>
    <xdr:to>
      <xdr:col>102</xdr:col>
      <xdr:colOff>165100</xdr:colOff>
      <xdr:row>39</xdr:row>
      <xdr:rowOff>34442</xdr:rowOff>
    </xdr:to>
    <xdr:sp macro="" textlink="">
      <xdr:nvSpPr>
        <xdr:cNvPr id="758" name="楕円 757"/>
        <xdr:cNvSpPr/>
      </xdr:nvSpPr>
      <xdr:spPr>
        <a:xfrm>
          <a:off x="19494500" y="66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25569</xdr:rowOff>
    </xdr:from>
    <xdr:ext cx="469744" cy="259045"/>
    <xdr:sp macro="" textlink="">
      <xdr:nvSpPr>
        <xdr:cNvPr id="759" name="テキスト ボックス 758"/>
        <xdr:cNvSpPr txBox="1"/>
      </xdr:nvSpPr>
      <xdr:spPr>
        <a:xfrm>
          <a:off x="19310428" y="67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105435</xdr:rowOff>
    </xdr:from>
    <xdr:to>
      <xdr:col>98</xdr:col>
      <xdr:colOff>38100</xdr:colOff>
      <xdr:row>39</xdr:row>
      <xdr:rowOff>35585</xdr:rowOff>
    </xdr:to>
    <xdr:sp macro="" textlink="">
      <xdr:nvSpPr>
        <xdr:cNvPr id="760" name="楕円 759"/>
        <xdr:cNvSpPr/>
      </xdr:nvSpPr>
      <xdr:spPr>
        <a:xfrm>
          <a:off x="18605500" y="66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26712</xdr:rowOff>
    </xdr:from>
    <xdr:ext cx="469744" cy="259045"/>
    <xdr:sp macro="" textlink="">
      <xdr:nvSpPr>
        <xdr:cNvPr id="761" name="テキスト ボックス 760"/>
        <xdr:cNvSpPr txBox="1"/>
      </xdr:nvSpPr>
      <xdr:spPr>
        <a:xfrm>
          <a:off x="18421428" y="67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18390</xdr:rowOff>
    </xdr:from>
    <xdr:to>
      <xdr:col>116</xdr:col>
      <xdr:colOff>63500</xdr:colOff>
      <xdr:row>59</xdr:row>
      <xdr:rowOff>30772</xdr:rowOff>
    </xdr:to>
    <xdr:cxnSp macro="">
      <xdr:nvCxnSpPr>
        <xdr:cNvPr id="790" name="直線コネクタ 789"/>
        <xdr:cNvCxnSpPr/>
      </xdr:nvCxnSpPr>
      <xdr:spPr>
        <a:xfrm flipV="1">
          <a:off x="21323300" y="10133940"/>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30658</xdr:rowOff>
    </xdr:from>
    <xdr:to>
      <xdr:col>111</xdr:col>
      <xdr:colOff>177800</xdr:colOff>
      <xdr:row>59</xdr:row>
      <xdr:rowOff>30772</xdr:rowOff>
    </xdr:to>
    <xdr:cxnSp macro="">
      <xdr:nvCxnSpPr>
        <xdr:cNvPr id="793" name="直線コネクタ 792"/>
        <xdr:cNvCxnSpPr/>
      </xdr:nvCxnSpPr>
      <xdr:spPr>
        <a:xfrm>
          <a:off x="20434300" y="1014620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29667</xdr:rowOff>
    </xdr:from>
    <xdr:to>
      <xdr:col>107</xdr:col>
      <xdr:colOff>50800</xdr:colOff>
      <xdr:row>59</xdr:row>
      <xdr:rowOff>30658</xdr:rowOff>
    </xdr:to>
    <xdr:cxnSp macro="">
      <xdr:nvCxnSpPr>
        <xdr:cNvPr id="796" name="直線コネクタ 795"/>
        <xdr:cNvCxnSpPr/>
      </xdr:nvCxnSpPr>
      <xdr:spPr>
        <a:xfrm>
          <a:off x="19545300" y="1014521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29667</xdr:rowOff>
    </xdr:from>
    <xdr:to>
      <xdr:col>102</xdr:col>
      <xdr:colOff>114300</xdr:colOff>
      <xdr:row>59</xdr:row>
      <xdr:rowOff>29667</xdr:rowOff>
    </xdr:to>
    <xdr:cxnSp macro="">
      <xdr:nvCxnSpPr>
        <xdr:cNvPr id="799" name="直線コネクタ 798"/>
        <xdr:cNvCxnSpPr/>
      </xdr:nvCxnSpPr>
      <xdr:spPr>
        <a:xfrm>
          <a:off x="18656300" y="1014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139040</xdr:rowOff>
    </xdr:from>
    <xdr:to>
      <xdr:col>116</xdr:col>
      <xdr:colOff>114300</xdr:colOff>
      <xdr:row>59</xdr:row>
      <xdr:rowOff>69190</xdr:rowOff>
    </xdr:to>
    <xdr:sp macro="" textlink="">
      <xdr:nvSpPr>
        <xdr:cNvPr id="809" name="楕円 808"/>
        <xdr:cNvSpPr/>
      </xdr:nvSpPr>
      <xdr:spPr>
        <a:xfrm>
          <a:off x="22110700" y="100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53967</xdr:rowOff>
    </xdr:from>
    <xdr:ext cx="378565" cy="259045"/>
    <xdr:sp macro="" textlink="">
      <xdr:nvSpPr>
        <xdr:cNvPr id="810" name="貸付金該当値テキスト"/>
        <xdr:cNvSpPr txBox="1"/>
      </xdr:nvSpPr>
      <xdr:spPr>
        <a:xfrm>
          <a:off x="22212300" y="9998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151422</xdr:rowOff>
    </xdr:from>
    <xdr:to>
      <xdr:col>112</xdr:col>
      <xdr:colOff>38100</xdr:colOff>
      <xdr:row>59</xdr:row>
      <xdr:rowOff>81572</xdr:rowOff>
    </xdr:to>
    <xdr:sp macro="" textlink="">
      <xdr:nvSpPr>
        <xdr:cNvPr id="811" name="楕円 810"/>
        <xdr:cNvSpPr/>
      </xdr:nvSpPr>
      <xdr:spPr>
        <a:xfrm>
          <a:off x="21272500" y="100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72699</xdr:rowOff>
    </xdr:from>
    <xdr:ext cx="378565" cy="259045"/>
    <xdr:sp macro="" textlink="">
      <xdr:nvSpPr>
        <xdr:cNvPr id="812" name="テキスト ボックス 811"/>
        <xdr:cNvSpPr txBox="1"/>
      </xdr:nvSpPr>
      <xdr:spPr>
        <a:xfrm>
          <a:off x="21134017" y="10188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151308</xdr:rowOff>
    </xdr:from>
    <xdr:to>
      <xdr:col>107</xdr:col>
      <xdr:colOff>101600</xdr:colOff>
      <xdr:row>59</xdr:row>
      <xdr:rowOff>81458</xdr:rowOff>
    </xdr:to>
    <xdr:sp macro="" textlink="">
      <xdr:nvSpPr>
        <xdr:cNvPr id="813" name="楕円 812"/>
        <xdr:cNvSpPr/>
      </xdr:nvSpPr>
      <xdr:spPr>
        <a:xfrm>
          <a:off x="20383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72585</xdr:rowOff>
    </xdr:from>
    <xdr:ext cx="378565" cy="259045"/>
    <xdr:sp macro="" textlink="">
      <xdr:nvSpPr>
        <xdr:cNvPr id="814" name="テキスト ボックス 813"/>
        <xdr:cNvSpPr txBox="1"/>
      </xdr:nvSpPr>
      <xdr:spPr>
        <a:xfrm>
          <a:off x="20245017" y="1018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150317</xdr:rowOff>
    </xdr:from>
    <xdr:to>
      <xdr:col>102</xdr:col>
      <xdr:colOff>165100</xdr:colOff>
      <xdr:row>59</xdr:row>
      <xdr:rowOff>80467</xdr:rowOff>
    </xdr:to>
    <xdr:sp macro="" textlink="">
      <xdr:nvSpPr>
        <xdr:cNvPr id="815" name="楕円 814"/>
        <xdr:cNvSpPr/>
      </xdr:nvSpPr>
      <xdr:spPr>
        <a:xfrm>
          <a:off x="194945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71594</xdr:rowOff>
    </xdr:from>
    <xdr:ext cx="378565" cy="259045"/>
    <xdr:sp macro="" textlink="">
      <xdr:nvSpPr>
        <xdr:cNvPr id="816" name="テキスト ボックス 815"/>
        <xdr:cNvSpPr txBox="1"/>
      </xdr:nvSpPr>
      <xdr:spPr>
        <a:xfrm>
          <a:off x="19356017" y="1018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150317</xdr:rowOff>
    </xdr:from>
    <xdr:to>
      <xdr:col>98</xdr:col>
      <xdr:colOff>38100</xdr:colOff>
      <xdr:row>59</xdr:row>
      <xdr:rowOff>80467</xdr:rowOff>
    </xdr:to>
    <xdr:sp macro="" textlink="">
      <xdr:nvSpPr>
        <xdr:cNvPr id="817" name="楕円 816"/>
        <xdr:cNvSpPr/>
      </xdr:nvSpPr>
      <xdr:spPr>
        <a:xfrm>
          <a:off x="186055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71594</xdr:rowOff>
    </xdr:from>
    <xdr:ext cx="378565" cy="259045"/>
    <xdr:sp macro="" textlink="">
      <xdr:nvSpPr>
        <xdr:cNvPr id="818" name="テキスト ボックス 817"/>
        <xdr:cNvSpPr txBox="1"/>
      </xdr:nvSpPr>
      <xdr:spPr>
        <a:xfrm>
          <a:off x="18467017" y="1018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61486</xdr:rowOff>
    </xdr:from>
    <xdr:to>
      <xdr:col>116</xdr:col>
      <xdr:colOff>63500</xdr:colOff>
      <xdr:row>75</xdr:row>
      <xdr:rowOff>115599</xdr:rowOff>
    </xdr:to>
    <xdr:cxnSp macro="">
      <xdr:nvCxnSpPr>
        <xdr:cNvPr id="850" name="直線コネクタ 849"/>
        <xdr:cNvCxnSpPr/>
      </xdr:nvCxnSpPr>
      <xdr:spPr>
        <a:xfrm>
          <a:off x="21323300" y="12405886"/>
          <a:ext cx="838200" cy="56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61486</xdr:rowOff>
    </xdr:from>
    <xdr:to>
      <xdr:col>111</xdr:col>
      <xdr:colOff>177800</xdr:colOff>
      <xdr:row>72</xdr:row>
      <xdr:rowOff>114750</xdr:rowOff>
    </xdr:to>
    <xdr:cxnSp macro="">
      <xdr:nvCxnSpPr>
        <xdr:cNvPr id="853" name="直線コネクタ 852"/>
        <xdr:cNvCxnSpPr/>
      </xdr:nvCxnSpPr>
      <xdr:spPr>
        <a:xfrm flipV="1">
          <a:off x="20434300" y="12405886"/>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107533</xdr:rowOff>
    </xdr:from>
    <xdr:to>
      <xdr:col>107</xdr:col>
      <xdr:colOff>50800</xdr:colOff>
      <xdr:row>72</xdr:row>
      <xdr:rowOff>114750</xdr:rowOff>
    </xdr:to>
    <xdr:cxnSp macro="">
      <xdr:nvCxnSpPr>
        <xdr:cNvPr id="856" name="直線コネクタ 855"/>
        <xdr:cNvCxnSpPr/>
      </xdr:nvCxnSpPr>
      <xdr:spPr>
        <a:xfrm>
          <a:off x="19545300" y="12451933"/>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107533</xdr:rowOff>
    </xdr:from>
    <xdr:to>
      <xdr:col>102</xdr:col>
      <xdr:colOff>114300</xdr:colOff>
      <xdr:row>72</xdr:row>
      <xdr:rowOff>133169</xdr:rowOff>
    </xdr:to>
    <xdr:cxnSp macro="">
      <xdr:nvCxnSpPr>
        <xdr:cNvPr id="859" name="直線コネクタ 858"/>
        <xdr:cNvCxnSpPr/>
      </xdr:nvCxnSpPr>
      <xdr:spPr>
        <a:xfrm flipV="1">
          <a:off x="18656300" y="12451933"/>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64799</xdr:rowOff>
    </xdr:from>
    <xdr:to>
      <xdr:col>116</xdr:col>
      <xdr:colOff>114300</xdr:colOff>
      <xdr:row>75</xdr:row>
      <xdr:rowOff>166399</xdr:rowOff>
    </xdr:to>
    <xdr:sp macro="" textlink="">
      <xdr:nvSpPr>
        <xdr:cNvPr id="869" name="楕円 868"/>
        <xdr:cNvSpPr/>
      </xdr:nvSpPr>
      <xdr:spPr>
        <a:xfrm>
          <a:off x="22110700" y="129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43226</xdr:rowOff>
    </xdr:from>
    <xdr:ext cx="534377" cy="259045"/>
    <xdr:sp macro="" textlink="">
      <xdr:nvSpPr>
        <xdr:cNvPr id="870" name="繰出金該当値テキスト"/>
        <xdr:cNvSpPr txBox="1"/>
      </xdr:nvSpPr>
      <xdr:spPr>
        <a:xfrm>
          <a:off x="22212300" y="129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10686</xdr:rowOff>
    </xdr:from>
    <xdr:to>
      <xdr:col>112</xdr:col>
      <xdr:colOff>38100</xdr:colOff>
      <xdr:row>72</xdr:row>
      <xdr:rowOff>112286</xdr:rowOff>
    </xdr:to>
    <xdr:sp macro="" textlink="">
      <xdr:nvSpPr>
        <xdr:cNvPr id="871" name="楕円 870"/>
        <xdr:cNvSpPr/>
      </xdr:nvSpPr>
      <xdr:spPr>
        <a:xfrm>
          <a:off x="21272500" y="123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128813</xdr:rowOff>
    </xdr:from>
    <xdr:ext cx="534377" cy="259045"/>
    <xdr:sp macro="" textlink="">
      <xdr:nvSpPr>
        <xdr:cNvPr id="872" name="テキスト ボックス 871"/>
        <xdr:cNvSpPr txBox="1"/>
      </xdr:nvSpPr>
      <xdr:spPr>
        <a:xfrm>
          <a:off x="21056111" y="121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63950</xdr:rowOff>
    </xdr:from>
    <xdr:to>
      <xdr:col>107</xdr:col>
      <xdr:colOff>101600</xdr:colOff>
      <xdr:row>72</xdr:row>
      <xdr:rowOff>165550</xdr:rowOff>
    </xdr:to>
    <xdr:sp macro="" textlink="">
      <xdr:nvSpPr>
        <xdr:cNvPr id="873" name="楕円 872"/>
        <xdr:cNvSpPr/>
      </xdr:nvSpPr>
      <xdr:spPr>
        <a:xfrm>
          <a:off x="20383500" y="124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10627</xdr:rowOff>
    </xdr:from>
    <xdr:ext cx="534377" cy="259045"/>
    <xdr:sp macro="" textlink="">
      <xdr:nvSpPr>
        <xdr:cNvPr id="874" name="テキスト ボックス 873"/>
        <xdr:cNvSpPr txBox="1"/>
      </xdr:nvSpPr>
      <xdr:spPr>
        <a:xfrm>
          <a:off x="20167111" y="1218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56733</xdr:rowOff>
    </xdr:from>
    <xdr:to>
      <xdr:col>102</xdr:col>
      <xdr:colOff>165100</xdr:colOff>
      <xdr:row>72</xdr:row>
      <xdr:rowOff>158333</xdr:rowOff>
    </xdr:to>
    <xdr:sp macro="" textlink="">
      <xdr:nvSpPr>
        <xdr:cNvPr id="875" name="楕円 874"/>
        <xdr:cNvSpPr/>
      </xdr:nvSpPr>
      <xdr:spPr>
        <a:xfrm>
          <a:off x="19494500" y="124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3410</xdr:rowOff>
    </xdr:from>
    <xdr:ext cx="534377" cy="259045"/>
    <xdr:sp macro="" textlink="">
      <xdr:nvSpPr>
        <xdr:cNvPr id="876" name="テキスト ボックス 875"/>
        <xdr:cNvSpPr txBox="1"/>
      </xdr:nvSpPr>
      <xdr:spPr>
        <a:xfrm>
          <a:off x="19278111" y="1217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82369</xdr:rowOff>
    </xdr:from>
    <xdr:to>
      <xdr:col>98</xdr:col>
      <xdr:colOff>38100</xdr:colOff>
      <xdr:row>73</xdr:row>
      <xdr:rowOff>12519</xdr:rowOff>
    </xdr:to>
    <xdr:sp macro="" textlink="">
      <xdr:nvSpPr>
        <xdr:cNvPr id="877" name="楕円 876"/>
        <xdr:cNvSpPr/>
      </xdr:nvSpPr>
      <xdr:spPr>
        <a:xfrm>
          <a:off x="18605500" y="124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29046</xdr:rowOff>
    </xdr:from>
    <xdr:ext cx="534377" cy="259045"/>
    <xdr:sp macro="" textlink="">
      <xdr:nvSpPr>
        <xdr:cNvPr id="878" name="テキスト ボックス 877"/>
        <xdr:cNvSpPr txBox="1"/>
      </xdr:nvSpPr>
      <xdr:spPr>
        <a:xfrm>
          <a:off x="18389111" y="1220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年度性質別歳出の住民一人当たりのコスト上位</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項目は、</a:t>
          </a:r>
          <a:r>
            <a:rPr kumimoji="1" lang="ja-JP" altLang="en-US" sz="1200">
              <a:solidFill>
                <a:schemeClr val="dk1"/>
              </a:solidFill>
              <a:effectLst/>
              <a:latin typeface="+mn-lt"/>
              <a:ea typeface="+mn-ea"/>
              <a:cs typeface="+mn-cs"/>
            </a:rPr>
            <a:t>補助費等、扶助費、</a:t>
          </a:r>
          <a:r>
            <a:rPr kumimoji="1" lang="ja-JP" altLang="ja-JP" sz="1200">
              <a:solidFill>
                <a:schemeClr val="dk1"/>
              </a:solidFill>
              <a:effectLst/>
              <a:latin typeface="+mn-lt"/>
              <a:ea typeface="+mn-ea"/>
              <a:cs typeface="+mn-cs"/>
            </a:rPr>
            <a:t>物件費、人件費</a:t>
          </a:r>
          <a:r>
            <a:rPr kumimoji="1" lang="ja-JP" altLang="en-US" sz="12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a:t>
          </a:r>
          <a:r>
            <a:rPr kumimoji="1" lang="ja-JP" altLang="ja-JP" sz="1200">
              <a:solidFill>
                <a:schemeClr val="dk1"/>
              </a:solidFill>
              <a:effectLst/>
              <a:latin typeface="+mn-lt"/>
              <a:ea typeface="+mn-ea"/>
              <a:cs typeface="+mn-cs"/>
            </a:rPr>
            <a:t>である。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類似団体内平均値より金額の大きい項目は、前年度は繰出金</a:t>
          </a:r>
          <a:r>
            <a:rPr kumimoji="1" lang="ja-JP" altLang="en-US" sz="1200">
              <a:solidFill>
                <a:schemeClr val="dk1"/>
              </a:solidFill>
              <a:effectLst/>
              <a:latin typeface="+mn-lt"/>
              <a:ea typeface="+mn-ea"/>
              <a:cs typeface="+mn-cs"/>
            </a:rPr>
            <a:t>のみ</a:t>
          </a:r>
          <a:r>
            <a:rPr kumimoji="1" lang="ja-JP" altLang="ja-JP" sz="1200">
              <a:solidFill>
                <a:schemeClr val="dk1"/>
              </a:solidFill>
              <a:effectLst/>
              <a:latin typeface="+mn-lt"/>
              <a:ea typeface="+mn-ea"/>
              <a:cs typeface="+mn-cs"/>
            </a:rPr>
            <a:t>であったが、今年度は</a:t>
          </a:r>
          <a:r>
            <a:rPr kumimoji="1" lang="ja-JP" altLang="en-US" sz="1200">
              <a:solidFill>
                <a:schemeClr val="dk1"/>
              </a:solidFill>
              <a:effectLst/>
              <a:latin typeface="+mn-lt"/>
              <a:ea typeface="+mn-ea"/>
              <a:cs typeface="+mn-cs"/>
            </a:rPr>
            <a:t>物件費</a:t>
          </a:r>
          <a:r>
            <a:rPr kumimoji="1" lang="ja-JP" altLang="ja-JP" sz="1200">
              <a:solidFill>
                <a:schemeClr val="dk1"/>
              </a:solidFill>
              <a:effectLst/>
              <a:latin typeface="+mn-lt"/>
              <a:ea typeface="+mn-ea"/>
              <a:cs typeface="+mn-cs"/>
            </a:rPr>
            <a:t>のみとなった。　</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baseline="0">
              <a:solidFill>
                <a:schemeClr val="dk1"/>
              </a:solidFill>
              <a:effectLst/>
              <a:latin typeface="+mn-lt"/>
              <a:ea typeface="+mn-ea"/>
              <a:cs typeface="+mn-cs"/>
            </a:rPr>
            <a:t> 前年度と比較し、特に増額の大きい項目は</a:t>
          </a:r>
          <a:r>
            <a:rPr kumimoji="1" lang="ja-JP" altLang="en-US" sz="1200" baseline="0">
              <a:solidFill>
                <a:schemeClr val="dk1"/>
              </a:solidFill>
              <a:effectLst/>
              <a:latin typeface="+mn-lt"/>
              <a:ea typeface="+mn-ea"/>
              <a:cs typeface="+mn-cs"/>
            </a:rPr>
            <a:t>補助費等</a:t>
          </a:r>
          <a:r>
            <a:rPr kumimoji="1" lang="ja-JP" altLang="ja-JP" sz="1200" baseline="0">
              <a:solidFill>
                <a:schemeClr val="dk1"/>
              </a:solidFill>
              <a:effectLst/>
              <a:latin typeface="+mn-lt"/>
              <a:ea typeface="+mn-ea"/>
              <a:cs typeface="+mn-cs"/>
            </a:rPr>
            <a:t>であり、その要因は、</a:t>
          </a:r>
          <a:r>
            <a:rPr kumimoji="1" lang="ja-JP" altLang="en-US" sz="1200" baseline="0">
              <a:solidFill>
                <a:schemeClr val="dk1"/>
              </a:solidFill>
              <a:effectLst/>
              <a:latin typeface="+mn-lt"/>
              <a:ea typeface="+mn-ea"/>
              <a:cs typeface="+mn-cs"/>
            </a:rPr>
            <a:t>特別定額給付金給付事業</a:t>
          </a:r>
          <a:r>
            <a:rPr kumimoji="1" lang="ja-JP" altLang="ja-JP" sz="1200" baseline="0">
              <a:solidFill>
                <a:schemeClr val="dk1"/>
              </a:solidFill>
              <a:effectLst/>
              <a:latin typeface="+mn-lt"/>
              <a:ea typeface="+mn-ea"/>
              <a:cs typeface="+mn-cs"/>
            </a:rPr>
            <a:t>によるものである。</a:t>
          </a:r>
          <a:r>
            <a:rPr kumimoji="1" lang="en-US" altLang="ja-JP" sz="1200" baseline="0">
              <a:solidFill>
                <a:schemeClr val="dk1"/>
              </a:solidFill>
              <a:effectLst/>
              <a:latin typeface="+mn-lt"/>
              <a:ea typeface="+mn-ea"/>
              <a:cs typeface="+mn-cs"/>
            </a:rPr>
            <a:t/>
          </a:r>
          <a:br>
            <a:rPr kumimoji="1" lang="en-US" altLang="ja-JP" sz="1200" baseline="0">
              <a:solidFill>
                <a:schemeClr val="dk1"/>
              </a:solidFill>
              <a:effectLst/>
              <a:latin typeface="+mn-lt"/>
              <a:ea typeface="+mn-ea"/>
              <a:cs typeface="+mn-cs"/>
            </a:rPr>
          </a:br>
          <a:r>
            <a:rPr kumimoji="1" lang="ja-JP" altLang="ja-JP" sz="1200" baseline="0">
              <a:solidFill>
                <a:schemeClr val="dk1"/>
              </a:solidFill>
              <a:effectLst/>
              <a:latin typeface="+mn-lt"/>
              <a:ea typeface="+mn-ea"/>
              <a:cs typeface="+mn-cs"/>
            </a:rPr>
            <a:t> これまで、類似団体と比較し、人件費の抑制に努めてきたが、職員の大量退職が一段落したため増加に転じている。物件費は、次期ごみ処理施設が稼働するまで大幅な減額は見込めない。扶助費についても増加傾向が続いている。普通建設事業費も抑制に努めていたが、今後は新庁舎建設事業をはじめ、先送りしてきた社会資本整備を計画的に推進する必要がある。事業計画の見直しや更なる行財政改革を継続的に実施して健全な財政運営に努めていく必要があ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岐阜県羽島市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67,595
66,178
53.66
31,519,074
30,781,507
616,300
13,784,755
20,045,019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64719</xdr:rowOff>
    </xdr:from>
    <xdr:to>
      <xdr:col>24</xdr:col>
      <xdr:colOff>63500</xdr:colOff>
      <xdr:row>36</xdr:row>
      <xdr:rowOff>130556</xdr:rowOff>
    </xdr:to>
    <xdr:cxnSp macro="">
      <xdr:nvCxnSpPr>
        <xdr:cNvPr id="59" name="直線コネクタ 58"/>
        <xdr:cNvCxnSpPr/>
      </xdr:nvCxnSpPr>
      <xdr:spPr>
        <a:xfrm>
          <a:off x="3797300" y="6236919"/>
          <a:ext cx="8382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64719</xdr:rowOff>
    </xdr:from>
    <xdr:to>
      <xdr:col>19</xdr:col>
      <xdr:colOff>177800</xdr:colOff>
      <xdr:row>36</xdr:row>
      <xdr:rowOff>71120</xdr:rowOff>
    </xdr:to>
    <xdr:cxnSp macro="">
      <xdr:nvCxnSpPr>
        <xdr:cNvPr id="62" name="直線コネクタ 61"/>
        <xdr:cNvCxnSpPr/>
      </xdr:nvCxnSpPr>
      <xdr:spPr>
        <a:xfrm flipV="1">
          <a:off x="2908300" y="623691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169875</xdr:rowOff>
    </xdr:from>
    <xdr:to>
      <xdr:col>15</xdr:col>
      <xdr:colOff>50800</xdr:colOff>
      <xdr:row>36</xdr:row>
      <xdr:rowOff>71120</xdr:rowOff>
    </xdr:to>
    <xdr:cxnSp macro="">
      <xdr:nvCxnSpPr>
        <xdr:cNvPr id="65" name="直線コネクタ 64"/>
        <xdr:cNvCxnSpPr/>
      </xdr:nvCxnSpPr>
      <xdr:spPr>
        <a:xfrm>
          <a:off x="2019300" y="6170625"/>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169875</xdr:rowOff>
    </xdr:from>
    <xdr:to>
      <xdr:col>10</xdr:col>
      <xdr:colOff>114300</xdr:colOff>
      <xdr:row>36</xdr:row>
      <xdr:rowOff>53746</xdr:rowOff>
    </xdr:to>
    <xdr:cxnSp macro="">
      <xdr:nvCxnSpPr>
        <xdr:cNvPr id="68" name="直線コネクタ 67"/>
        <xdr:cNvCxnSpPr/>
      </xdr:nvCxnSpPr>
      <xdr:spPr>
        <a:xfrm flipV="1">
          <a:off x="1130300" y="6170625"/>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79756</xdr:rowOff>
    </xdr:from>
    <xdr:to>
      <xdr:col>24</xdr:col>
      <xdr:colOff>114300</xdr:colOff>
      <xdr:row>37</xdr:row>
      <xdr:rowOff>9906</xdr:rowOff>
    </xdr:to>
    <xdr:sp macro="" textlink="">
      <xdr:nvSpPr>
        <xdr:cNvPr id="78" name="楕円 77"/>
        <xdr:cNvSpPr/>
      </xdr:nvSpPr>
      <xdr:spPr>
        <a:xfrm>
          <a:off x="4584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58183</xdr:rowOff>
    </xdr:from>
    <xdr:ext cx="469744" cy="259045"/>
    <xdr:sp macro="" textlink="">
      <xdr:nvSpPr>
        <xdr:cNvPr id="79" name="議会費該当値テキスト"/>
        <xdr:cNvSpPr txBox="1"/>
      </xdr:nvSpPr>
      <xdr:spPr>
        <a:xfrm>
          <a:off x="4686300"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13919</xdr:rowOff>
    </xdr:from>
    <xdr:to>
      <xdr:col>20</xdr:col>
      <xdr:colOff>38100</xdr:colOff>
      <xdr:row>36</xdr:row>
      <xdr:rowOff>115519</xdr:rowOff>
    </xdr:to>
    <xdr:sp macro="" textlink="">
      <xdr:nvSpPr>
        <xdr:cNvPr id="80" name="楕円 79"/>
        <xdr:cNvSpPr/>
      </xdr:nvSpPr>
      <xdr:spPr>
        <a:xfrm>
          <a:off x="3746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106646</xdr:rowOff>
    </xdr:from>
    <xdr:ext cx="469744" cy="259045"/>
    <xdr:sp macro="" textlink="">
      <xdr:nvSpPr>
        <xdr:cNvPr id="81" name="テキスト ボックス 80"/>
        <xdr:cNvSpPr txBox="1"/>
      </xdr:nvSpPr>
      <xdr:spPr>
        <a:xfrm>
          <a:off x="3562428" y="62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20320</xdr:rowOff>
    </xdr:from>
    <xdr:to>
      <xdr:col>15</xdr:col>
      <xdr:colOff>101600</xdr:colOff>
      <xdr:row>36</xdr:row>
      <xdr:rowOff>121920</xdr:rowOff>
    </xdr:to>
    <xdr:sp macro="" textlink="">
      <xdr:nvSpPr>
        <xdr:cNvPr id="82" name="楕円 81"/>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113047</xdr:rowOff>
    </xdr:from>
    <xdr:ext cx="469744" cy="259045"/>
    <xdr:sp macro="" textlink="">
      <xdr:nvSpPr>
        <xdr:cNvPr id="83" name="テキスト ボックス 82"/>
        <xdr:cNvSpPr txBox="1"/>
      </xdr:nvSpPr>
      <xdr:spPr>
        <a:xfrm>
          <a:off x="2673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119075</xdr:rowOff>
    </xdr:from>
    <xdr:to>
      <xdr:col>10</xdr:col>
      <xdr:colOff>165100</xdr:colOff>
      <xdr:row>36</xdr:row>
      <xdr:rowOff>49225</xdr:rowOff>
    </xdr:to>
    <xdr:sp macro="" textlink="">
      <xdr:nvSpPr>
        <xdr:cNvPr id="84" name="楕円 83"/>
        <xdr:cNvSpPr/>
      </xdr:nvSpPr>
      <xdr:spPr>
        <a:xfrm>
          <a:off x="1968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40352</xdr:rowOff>
    </xdr:from>
    <xdr:ext cx="469744" cy="259045"/>
    <xdr:sp macro="" textlink="">
      <xdr:nvSpPr>
        <xdr:cNvPr id="85" name="テキスト ボックス 84"/>
        <xdr:cNvSpPr txBox="1"/>
      </xdr:nvSpPr>
      <xdr:spPr>
        <a:xfrm>
          <a:off x="1784428" y="62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xdr:rowOff>
    </xdr:from>
    <xdr:to>
      <xdr:col>6</xdr:col>
      <xdr:colOff>38100</xdr:colOff>
      <xdr:row>36</xdr:row>
      <xdr:rowOff>104546</xdr:rowOff>
    </xdr:to>
    <xdr:sp macro="" textlink="">
      <xdr:nvSpPr>
        <xdr:cNvPr id="86" name="楕円 85"/>
        <xdr:cNvSpPr/>
      </xdr:nvSpPr>
      <xdr:spPr>
        <a:xfrm>
          <a:off x="1079500" y="61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95673</xdr:rowOff>
    </xdr:from>
    <xdr:ext cx="469744" cy="259045"/>
    <xdr:sp macro="" textlink="">
      <xdr:nvSpPr>
        <xdr:cNvPr id="87" name="テキスト ボックス 86"/>
        <xdr:cNvSpPr txBox="1"/>
      </xdr:nvSpPr>
      <xdr:spPr>
        <a:xfrm>
          <a:off x="895428" y="626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131908</xdr:rowOff>
    </xdr:from>
    <xdr:to>
      <xdr:col>24</xdr:col>
      <xdr:colOff>63500</xdr:colOff>
      <xdr:row>57</xdr:row>
      <xdr:rowOff>96849</xdr:rowOff>
    </xdr:to>
    <xdr:cxnSp macro="">
      <xdr:nvCxnSpPr>
        <xdr:cNvPr id="116" name="直線コネクタ 115"/>
        <xdr:cNvCxnSpPr/>
      </xdr:nvCxnSpPr>
      <xdr:spPr>
        <a:xfrm flipV="1">
          <a:off x="3797300" y="9561658"/>
          <a:ext cx="838200" cy="30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96849</xdr:rowOff>
    </xdr:from>
    <xdr:to>
      <xdr:col>19</xdr:col>
      <xdr:colOff>177800</xdr:colOff>
      <xdr:row>58</xdr:row>
      <xdr:rowOff>40857</xdr:rowOff>
    </xdr:to>
    <xdr:cxnSp macro="">
      <xdr:nvCxnSpPr>
        <xdr:cNvPr id="119" name="直線コネクタ 118"/>
        <xdr:cNvCxnSpPr/>
      </xdr:nvCxnSpPr>
      <xdr:spPr>
        <a:xfrm flipV="1">
          <a:off x="2908300" y="9869499"/>
          <a:ext cx="889000" cy="1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40857</xdr:rowOff>
    </xdr:from>
    <xdr:to>
      <xdr:col>15</xdr:col>
      <xdr:colOff>50800</xdr:colOff>
      <xdr:row>58</xdr:row>
      <xdr:rowOff>70145</xdr:rowOff>
    </xdr:to>
    <xdr:cxnSp macro="">
      <xdr:nvCxnSpPr>
        <xdr:cNvPr id="122" name="直線コネクタ 121"/>
        <xdr:cNvCxnSpPr/>
      </xdr:nvCxnSpPr>
      <xdr:spPr>
        <a:xfrm flipV="1">
          <a:off x="2019300" y="9984957"/>
          <a:ext cx="889000" cy="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70145</xdr:rowOff>
    </xdr:from>
    <xdr:to>
      <xdr:col>10</xdr:col>
      <xdr:colOff>114300</xdr:colOff>
      <xdr:row>58</xdr:row>
      <xdr:rowOff>80207</xdr:rowOff>
    </xdr:to>
    <xdr:cxnSp macro="">
      <xdr:nvCxnSpPr>
        <xdr:cNvPr id="125" name="直線コネクタ 124"/>
        <xdr:cNvCxnSpPr/>
      </xdr:nvCxnSpPr>
      <xdr:spPr>
        <a:xfrm flipV="1">
          <a:off x="1130300" y="10014245"/>
          <a:ext cx="889000" cy="1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81108</xdr:rowOff>
    </xdr:from>
    <xdr:to>
      <xdr:col>24</xdr:col>
      <xdr:colOff>114300</xdr:colOff>
      <xdr:row>56</xdr:row>
      <xdr:rowOff>11258</xdr:rowOff>
    </xdr:to>
    <xdr:sp macro="" textlink="">
      <xdr:nvSpPr>
        <xdr:cNvPr id="135" name="楕円 134"/>
        <xdr:cNvSpPr/>
      </xdr:nvSpPr>
      <xdr:spPr>
        <a:xfrm>
          <a:off x="4584700" y="95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20570</xdr:rowOff>
    </xdr:from>
    <xdr:ext cx="599010" cy="259045"/>
    <xdr:sp macro="" textlink="">
      <xdr:nvSpPr>
        <xdr:cNvPr id="136" name="総務費該当値テキスト"/>
        <xdr:cNvSpPr txBox="1"/>
      </xdr:nvSpPr>
      <xdr:spPr>
        <a:xfrm>
          <a:off x="4686300" y="945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46049</xdr:rowOff>
    </xdr:from>
    <xdr:to>
      <xdr:col>20</xdr:col>
      <xdr:colOff>38100</xdr:colOff>
      <xdr:row>57</xdr:row>
      <xdr:rowOff>147649</xdr:rowOff>
    </xdr:to>
    <xdr:sp macro="" textlink="">
      <xdr:nvSpPr>
        <xdr:cNvPr id="137" name="楕円 136"/>
        <xdr:cNvSpPr/>
      </xdr:nvSpPr>
      <xdr:spPr>
        <a:xfrm>
          <a:off x="3746500" y="98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164176</xdr:rowOff>
    </xdr:from>
    <xdr:ext cx="534377" cy="259045"/>
    <xdr:sp macro="" textlink="">
      <xdr:nvSpPr>
        <xdr:cNvPr id="138" name="テキスト ボックス 137"/>
        <xdr:cNvSpPr txBox="1"/>
      </xdr:nvSpPr>
      <xdr:spPr>
        <a:xfrm>
          <a:off x="3530111" y="95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161507</xdr:rowOff>
    </xdr:from>
    <xdr:to>
      <xdr:col>15</xdr:col>
      <xdr:colOff>101600</xdr:colOff>
      <xdr:row>58</xdr:row>
      <xdr:rowOff>91657</xdr:rowOff>
    </xdr:to>
    <xdr:sp macro="" textlink="">
      <xdr:nvSpPr>
        <xdr:cNvPr id="139" name="楕円 138"/>
        <xdr:cNvSpPr/>
      </xdr:nvSpPr>
      <xdr:spPr>
        <a:xfrm>
          <a:off x="2857500" y="993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82784</xdr:rowOff>
    </xdr:from>
    <xdr:ext cx="534377" cy="259045"/>
    <xdr:sp macro="" textlink="">
      <xdr:nvSpPr>
        <xdr:cNvPr id="140" name="テキスト ボックス 139"/>
        <xdr:cNvSpPr txBox="1"/>
      </xdr:nvSpPr>
      <xdr:spPr>
        <a:xfrm>
          <a:off x="2641111" y="1002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19345</xdr:rowOff>
    </xdr:from>
    <xdr:to>
      <xdr:col>10</xdr:col>
      <xdr:colOff>165100</xdr:colOff>
      <xdr:row>58</xdr:row>
      <xdr:rowOff>120945</xdr:rowOff>
    </xdr:to>
    <xdr:sp macro="" textlink="">
      <xdr:nvSpPr>
        <xdr:cNvPr id="141" name="楕円 140"/>
        <xdr:cNvSpPr/>
      </xdr:nvSpPr>
      <xdr:spPr>
        <a:xfrm>
          <a:off x="1968500" y="99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112072</xdr:rowOff>
    </xdr:from>
    <xdr:ext cx="534377" cy="259045"/>
    <xdr:sp macro="" textlink="">
      <xdr:nvSpPr>
        <xdr:cNvPr id="142" name="テキスト ボックス 141"/>
        <xdr:cNvSpPr txBox="1"/>
      </xdr:nvSpPr>
      <xdr:spPr>
        <a:xfrm>
          <a:off x="1752111" y="1005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29407</xdr:rowOff>
    </xdr:from>
    <xdr:to>
      <xdr:col>6</xdr:col>
      <xdr:colOff>38100</xdr:colOff>
      <xdr:row>58</xdr:row>
      <xdr:rowOff>131007</xdr:rowOff>
    </xdr:to>
    <xdr:sp macro="" textlink="">
      <xdr:nvSpPr>
        <xdr:cNvPr id="143" name="楕円 142"/>
        <xdr:cNvSpPr/>
      </xdr:nvSpPr>
      <xdr:spPr>
        <a:xfrm>
          <a:off x="1079500" y="99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122134</xdr:rowOff>
    </xdr:from>
    <xdr:ext cx="534377" cy="259045"/>
    <xdr:sp macro="" textlink="">
      <xdr:nvSpPr>
        <xdr:cNvPr id="144" name="テキスト ボックス 143"/>
        <xdr:cNvSpPr txBox="1"/>
      </xdr:nvSpPr>
      <xdr:spPr>
        <a:xfrm>
          <a:off x="863111" y="1006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84651</xdr:rowOff>
    </xdr:from>
    <xdr:to>
      <xdr:col>24</xdr:col>
      <xdr:colOff>63500</xdr:colOff>
      <xdr:row>77</xdr:row>
      <xdr:rowOff>136847</xdr:rowOff>
    </xdr:to>
    <xdr:cxnSp macro="">
      <xdr:nvCxnSpPr>
        <xdr:cNvPr id="176" name="直線コネクタ 175"/>
        <xdr:cNvCxnSpPr/>
      </xdr:nvCxnSpPr>
      <xdr:spPr>
        <a:xfrm flipV="1">
          <a:off x="3797300" y="13286301"/>
          <a:ext cx="838200" cy="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136847</xdr:rowOff>
    </xdr:from>
    <xdr:to>
      <xdr:col>19</xdr:col>
      <xdr:colOff>177800</xdr:colOff>
      <xdr:row>77</xdr:row>
      <xdr:rowOff>162440</xdr:rowOff>
    </xdr:to>
    <xdr:cxnSp macro="">
      <xdr:nvCxnSpPr>
        <xdr:cNvPr id="179" name="直線コネクタ 178"/>
        <xdr:cNvCxnSpPr/>
      </xdr:nvCxnSpPr>
      <xdr:spPr>
        <a:xfrm flipV="1">
          <a:off x="2908300" y="13338497"/>
          <a:ext cx="889000" cy="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158206</xdr:rowOff>
    </xdr:from>
    <xdr:to>
      <xdr:col>15</xdr:col>
      <xdr:colOff>50800</xdr:colOff>
      <xdr:row>77</xdr:row>
      <xdr:rowOff>162440</xdr:rowOff>
    </xdr:to>
    <xdr:cxnSp macro="">
      <xdr:nvCxnSpPr>
        <xdr:cNvPr id="182" name="直線コネクタ 181"/>
        <xdr:cNvCxnSpPr/>
      </xdr:nvCxnSpPr>
      <xdr:spPr>
        <a:xfrm>
          <a:off x="2019300" y="13359856"/>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154330</xdr:rowOff>
    </xdr:from>
    <xdr:to>
      <xdr:col>10</xdr:col>
      <xdr:colOff>114300</xdr:colOff>
      <xdr:row>77</xdr:row>
      <xdr:rowOff>158206</xdr:rowOff>
    </xdr:to>
    <xdr:cxnSp macro="">
      <xdr:nvCxnSpPr>
        <xdr:cNvPr id="185" name="直線コネクタ 184"/>
        <xdr:cNvCxnSpPr/>
      </xdr:nvCxnSpPr>
      <xdr:spPr>
        <a:xfrm>
          <a:off x="1130300" y="13355980"/>
          <a:ext cx="889000" cy="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33851</xdr:rowOff>
    </xdr:from>
    <xdr:to>
      <xdr:col>24</xdr:col>
      <xdr:colOff>114300</xdr:colOff>
      <xdr:row>77</xdr:row>
      <xdr:rowOff>135451</xdr:rowOff>
    </xdr:to>
    <xdr:sp macro="" textlink="">
      <xdr:nvSpPr>
        <xdr:cNvPr id="195" name="楕円 194"/>
        <xdr:cNvSpPr/>
      </xdr:nvSpPr>
      <xdr:spPr>
        <a:xfrm>
          <a:off x="4584700" y="132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12278</xdr:rowOff>
    </xdr:from>
    <xdr:ext cx="599010" cy="259045"/>
    <xdr:sp macro="" textlink="">
      <xdr:nvSpPr>
        <xdr:cNvPr id="196" name="民生費該当値テキスト"/>
        <xdr:cNvSpPr txBox="1"/>
      </xdr:nvSpPr>
      <xdr:spPr>
        <a:xfrm>
          <a:off x="4686300" y="1321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86047</xdr:rowOff>
    </xdr:from>
    <xdr:to>
      <xdr:col>20</xdr:col>
      <xdr:colOff>38100</xdr:colOff>
      <xdr:row>78</xdr:row>
      <xdr:rowOff>16197</xdr:rowOff>
    </xdr:to>
    <xdr:sp macro="" textlink="">
      <xdr:nvSpPr>
        <xdr:cNvPr id="197" name="楕円 196"/>
        <xdr:cNvSpPr/>
      </xdr:nvSpPr>
      <xdr:spPr>
        <a:xfrm>
          <a:off x="3746500" y="1328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7324</xdr:rowOff>
    </xdr:from>
    <xdr:ext cx="599010" cy="259045"/>
    <xdr:sp macro="" textlink="">
      <xdr:nvSpPr>
        <xdr:cNvPr id="198" name="テキスト ボックス 197"/>
        <xdr:cNvSpPr txBox="1"/>
      </xdr:nvSpPr>
      <xdr:spPr>
        <a:xfrm>
          <a:off x="3497795" y="13380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111640</xdr:rowOff>
    </xdr:from>
    <xdr:to>
      <xdr:col>15</xdr:col>
      <xdr:colOff>101600</xdr:colOff>
      <xdr:row>78</xdr:row>
      <xdr:rowOff>41790</xdr:rowOff>
    </xdr:to>
    <xdr:sp macro="" textlink="">
      <xdr:nvSpPr>
        <xdr:cNvPr id="199" name="楕円 198"/>
        <xdr:cNvSpPr/>
      </xdr:nvSpPr>
      <xdr:spPr>
        <a:xfrm>
          <a:off x="2857500" y="133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32917</xdr:rowOff>
    </xdr:from>
    <xdr:ext cx="599010" cy="259045"/>
    <xdr:sp macro="" textlink="">
      <xdr:nvSpPr>
        <xdr:cNvPr id="200" name="テキスト ボックス 199"/>
        <xdr:cNvSpPr txBox="1"/>
      </xdr:nvSpPr>
      <xdr:spPr>
        <a:xfrm>
          <a:off x="2608795" y="1340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107406</xdr:rowOff>
    </xdr:from>
    <xdr:to>
      <xdr:col>10</xdr:col>
      <xdr:colOff>165100</xdr:colOff>
      <xdr:row>78</xdr:row>
      <xdr:rowOff>37556</xdr:rowOff>
    </xdr:to>
    <xdr:sp macro="" textlink="">
      <xdr:nvSpPr>
        <xdr:cNvPr id="201" name="楕円 200"/>
        <xdr:cNvSpPr/>
      </xdr:nvSpPr>
      <xdr:spPr>
        <a:xfrm>
          <a:off x="1968500" y="133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28683</xdr:rowOff>
    </xdr:from>
    <xdr:ext cx="599010" cy="259045"/>
    <xdr:sp macro="" textlink="">
      <xdr:nvSpPr>
        <xdr:cNvPr id="202" name="テキスト ボックス 201"/>
        <xdr:cNvSpPr txBox="1"/>
      </xdr:nvSpPr>
      <xdr:spPr>
        <a:xfrm>
          <a:off x="1719795" y="1340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103530</xdr:rowOff>
    </xdr:from>
    <xdr:to>
      <xdr:col>6</xdr:col>
      <xdr:colOff>38100</xdr:colOff>
      <xdr:row>78</xdr:row>
      <xdr:rowOff>33680</xdr:rowOff>
    </xdr:to>
    <xdr:sp macro="" textlink="">
      <xdr:nvSpPr>
        <xdr:cNvPr id="203" name="楕円 202"/>
        <xdr:cNvSpPr/>
      </xdr:nvSpPr>
      <xdr:spPr>
        <a:xfrm>
          <a:off x="1079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24807</xdr:rowOff>
    </xdr:from>
    <xdr:ext cx="599010" cy="259045"/>
    <xdr:sp macro="" textlink="">
      <xdr:nvSpPr>
        <xdr:cNvPr id="204" name="テキスト ボックス 203"/>
        <xdr:cNvSpPr txBox="1"/>
      </xdr:nvSpPr>
      <xdr:spPr>
        <a:xfrm>
          <a:off x="830795" y="1339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70670</xdr:rowOff>
    </xdr:from>
    <xdr:to>
      <xdr:col>24</xdr:col>
      <xdr:colOff>63500</xdr:colOff>
      <xdr:row>97</xdr:row>
      <xdr:rowOff>71844</xdr:rowOff>
    </xdr:to>
    <xdr:cxnSp macro="">
      <xdr:nvCxnSpPr>
        <xdr:cNvPr id="233" name="直線コネクタ 232"/>
        <xdr:cNvCxnSpPr/>
      </xdr:nvCxnSpPr>
      <xdr:spPr>
        <a:xfrm flipV="1">
          <a:off x="3797300" y="16701320"/>
          <a:ext cx="8382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28041</xdr:rowOff>
    </xdr:from>
    <xdr:ext cx="534377" cy="259045"/>
    <xdr:sp macro="" textlink="">
      <xdr:nvSpPr>
        <xdr:cNvPr id="234" name="衛生費平均値テキスト"/>
        <xdr:cNvSpPr txBox="1"/>
      </xdr:nvSpPr>
      <xdr:spPr>
        <a:xfrm>
          <a:off x="4686300" y="16487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61511</xdr:rowOff>
    </xdr:from>
    <xdr:to>
      <xdr:col>19</xdr:col>
      <xdr:colOff>177800</xdr:colOff>
      <xdr:row>97</xdr:row>
      <xdr:rowOff>71844</xdr:rowOff>
    </xdr:to>
    <xdr:cxnSp macro="">
      <xdr:nvCxnSpPr>
        <xdr:cNvPr id="236" name="直線コネクタ 235"/>
        <xdr:cNvCxnSpPr/>
      </xdr:nvCxnSpPr>
      <xdr:spPr>
        <a:xfrm>
          <a:off x="2908300" y="16692161"/>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41852</xdr:rowOff>
    </xdr:from>
    <xdr:to>
      <xdr:col>15</xdr:col>
      <xdr:colOff>50800</xdr:colOff>
      <xdr:row>97</xdr:row>
      <xdr:rowOff>61511</xdr:rowOff>
    </xdr:to>
    <xdr:cxnSp macro="">
      <xdr:nvCxnSpPr>
        <xdr:cNvPr id="239" name="直線コネクタ 238"/>
        <xdr:cNvCxnSpPr/>
      </xdr:nvCxnSpPr>
      <xdr:spPr>
        <a:xfrm>
          <a:off x="2019300" y="16672502"/>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40602</xdr:rowOff>
    </xdr:from>
    <xdr:to>
      <xdr:col>10</xdr:col>
      <xdr:colOff>114300</xdr:colOff>
      <xdr:row>97</xdr:row>
      <xdr:rowOff>41852</xdr:rowOff>
    </xdr:to>
    <xdr:cxnSp macro="">
      <xdr:nvCxnSpPr>
        <xdr:cNvPr id="242" name="直線コネクタ 241"/>
        <xdr:cNvCxnSpPr/>
      </xdr:nvCxnSpPr>
      <xdr:spPr>
        <a:xfrm>
          <a:off x="1130300" y="16671252"/>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19870</xdr:rowOff>
    </xdr:from>
    <xdr:to>
      <xdr:col>24</xdr:col>
      <xdr:colOff>114300</xdr:colOff>
      <xdr:row>97</xdr:row>
      <xdr:rowOff>121470</xdr:rowOff>
    </xdr:to>
    <xdr:sp macro="" textlink="">
      <xdr:nvSpPr>
        <xdr:cNvPr id="252" name="楕円 251"/>
        <xdr:cNvSpPr/>
      </xdr:nvSpPr>
      <xdr:spPr>
        <a:xfrm>
          <a:off x="4584700" y="166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169747</xdr:rowOff>
    </xdr:from>
    <xdr:ext cx="534377" cy="259045"/>
    <xdr:sp macro="" textlink="">
      <xdr:nvSpPr>
        <xdr:cNvPr id="253" name="衛生費該当値テキスト"/>
        <xdr:cNvSpPr txBox="1"/>
      </xdr:nvSpPr>
      <xdr:spPr>
        <a:xfrm>
          <a:off x="4686300" y="1662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21044</xdr:rowOff>
    </xdr:from>
    <xdr:to>
      <xdr:col>20</xdr:col>
      <xdr:colOff>38100</xdr:colOff>
      <xdr:row>97</xdr:row>
      <xdr:rowOff>122644</xdr:rowOff>
    </xdr:to>
    <xdr:sp macro="" textlink="">
      <xdr:nvSpPr>
        <xdr:cNvPr id="254" name="楕円 253"/>
        <xdr:cNvSpPr/>
      </xdr:nvSpPr>
      <xdr:spPr>
        <a:xfrm>
          <a:off x="3746500" y="1665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139171</xdr:rowOff>
    </xdr:from>
    <xdr:ext cx="534377" cy="259045"/>
    <xdr:sp macro="" textlink="">
      <xdr:nvSpPr>
        <xdr:cNvPr id="255" name="テキスト ボックス 254"/>
        <xdr:cNvSpPr txBox="1"/>
      </xdr:nvSpPr>
      <xdr:spPr>
        <a:xfrm>
          <a:off x="3530111" y="164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10711</xdr:rowOff>
    </xdr:from>
    <xdr:to>
      <xdr:col>15</xdr:col>
      <xdr:colOff>101600</xdr:colOff>
      <xdr:row>97</xdr:row>
      <xdr:rowOff>112311</xdr:rowOff>
    </xdr:to>
    <xdr:sp macro="" textlink="">
      <xdr:nvSpPr>
        <xdr:cNvPr id="256" name="楕円 255"/>
        <xdr:cNvSpPr/>
      </xdr:nvSpPr>
      <xdr:spPr>
        <a:xfrm>
          <a:off x="2857500" y="166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128838</xdr:rowOff>
    </xdr:from>
    <xdr:ext cx="534377" cy="259045"/>
    <xdr:sp macro="" textlink="">
      <xdr:nvSpPr>
        <xdr:cNvPr id="257" name="テキスト ボックス 256"/>
        <xdr:cNvSpPr txBox="1"/>
      </xdr:nvSpPr>
      <xdr:spPr>
        <a:xfrm>
          <a:off x="2641111" y="164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162502</xdr:rowOff>
    </xdr:from>
    <xdr:to>
      <xdr:col>10</xdr:col>
      <xdr:colOff>165100</xdr:colOff>
      <xdr:row>97</xdr:row>
      <xdr:rowOff>92652</xdr:rowOff>
    </xdr:to>
    <xdr:sp macro="" textlink="">
      <xdr:nvSpPr>
        <xdr:cNvPr id="258" name="楕円 257"/>
        <xdr:cNvSpPr/>
      </xdr:nvSpPr>
      <xdr:spPr>
        <a:xfrm>
          <a:off x="1968500" y="166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109179</xdr:rowOff>
    </xdr:from>
    <xdr:ext cx="534377" cy="259045"/>
    <xdr:sp macro="" textlink="">
      <xdr:nvSpPr>
        <xdr:cNvPr id="259" name="テキスト ボックス 258"/>
        <xdr:cNvSpPr txBox="1"/>
      </xdr:nvSpPr>
      <xdr:spPr>
        <a:xfrm>
          <a:off x="1752111" y="1639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161252</xdr:rowOff>
    </xdr:from>
    <xdr:to>
      <xdr:col>6</xdr:col>
      <xdr:colOff>38100</xdr:colOff>
      <xdr:row>97</xdr:row>
      <xdr:rowOff>91402</xdr:rowOff>
    </xdr:to>
    <xdr:sp macro="" textlink="">
      <xdr:nvSpPr>
        <xdr:cNvPr id="260" name="楕円 259"/>
        <xdr:cNvSpPr/>
      </xdr:nvSpPr>
      <xdr:spPr>
        <a:xfrm>
          <a:off x="1079500" y="1662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107929</xdr:rowOff>
    </xdr:from>
    <xdr:ext cx="534377" cy="259045"/>
    <xdr:sp macro="" textlink="">
      <xdr:nvSpPr>
        <xdr:cNvPr id="261" name="テキスト ボックス 260"/>
        <xdr:cNvSpPr txBox="1"/>
      </xdr:nvSpPr>
      <xdr:spPr>
        <a:xfrm>
          <a:off x="863111" y="163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20999</xdr:rowOff>
    </xdr:from>
    <xdr:to>
      <xdr:col>55</xdr:col>
      <xdr:colOff>0</xdr:colOff>
      <xdr:row>38</xdr:row>
      <xdr:rowOff>25400</xdr:rowOff>
    </xdr:to>
    <xdr:cxnSp macro="">
      <xdr:nvCxnSpPr>
        <xdr:cNvPr id="286" name="直線コネクタ 285"/>
        <xdr:cNvCxnSpPr/>
      </xdr:nvCxnSpPr>
      <xdr:spPr>
        <a:xfrm>
          <a:off x="9639300" y="6536099"/>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12941</xdr:rowOff>
    </xdr:from>
    <xdr:to>
      <xdr:col>50</xdr:col>
      <xdr:colOff>114300</xdr:colOff>
      <xdr:row>38</xdr:row>
      <xdr:rowOff>20999</xdr:rowOff>
    </xdr:to>
    <xdr:cxnSp macro="">
      <xdr:nvCxnSpPr>
        <xdr:cNvPr id="289" name="直線コネクタ 288"/>
        <xdr:cNvCxnSpPr/>
      </xdr:nvCxnSpPr>
      <xdr:spPr>
        <a:xfrm>
          <a:off x="8750300" y="6528041"/>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12941</xdr:rowOff>
    </xdr:from>
    <xdr:to>
      <xdr:col>45</xdr:col>
      <xdr:colOff>177800</xdr:colOff>
      <xdr:row>38</xdr:row>
      <xdr:rowOff>12941</xdr:rowOff>
    </xdr:to>
    <xdr:cxnSp macro="">
      <xdr:nvCxnSpPr>
        <xdr:cNvPr id="292" name="直線コネクタ 291"/>
        <xdr:cNvCxnSpPr/>
      </xdr:nvCxnSpPr>
      <xdr:spPr>
        <a:xfrm>
          <a:off x="7861300" y="6528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12941</xdr:rowOff>
    </xdr:from>
    <xdr:to>
      <xdr:col>41</xdr:col>
      <xdr:colOff>50800</xdr:colOff>
      <xdr:row>38</xdr:row>
      <xdr:rowOff>12941</xdr:rowOff>
    </xdr:to>
    <xdr:cxnSp macro="">
      <xdr:nvCxnSpPr>
        <xdr:cNvPr id="295" name="直線コネクタ 294"/>
        <xdr:cNvCxnSpPr/>
      </xdr:nvCxnSpPr>
      <xdr:spPr>
        <a:xfrm>
          <a:off x="6972300" y="6528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5" name="楕円 304"/>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249299" cy="259045"/>
    <xdr:sp macro="" textlink="">
      <xdr:nvSpPr>
        <xdr:cNvPr id="306" name="労働費該当値テキスト"/>
        <xdr:cNvSpPr txBox="1"/>
      </xdr:nvSpPr>
      <xdr:spPr>
        <a:xfrm>
          <a:off x="10528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141649</xdr:rowOff>
    </xdr:from>
    <xdr:to>
      <xdr:col>50</xdr:col>
      <xdr:colOff>165100</xdr:colOff>
      <xdr:row>38</xdr:row>
      <xdr:rowOff>71799</xdr:rowOff>
    </xdr:to>
    <xdr:sp macro="" textlink="">
      <xdr:nvSpPr>
        <xdr:cNvPr id="307" name="楕円 306"/>
        <xdr:cNvSpPr/>
      </xdr:nvSpPr>
      <xdr:spPr>
        <a:xfrm>
          <a:off x="9588500" y="64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62926</xdr:rowOff>
    </xdr:from>
    <xdr:ext cx="313932" cy="259045"/>
    <xdr:sp macro="" textlink="">
      <xdr:nvSpPr>
        <xdr:cNvPr id="308" name="テキスト ボックス 307"/>
        <xdr:cNvSpPr txBox="1"/>
      </xdr:nvSpPr>
      <xdr:spPr>
        <a:xfrm>
          <a:off x="9482333" y="6578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133591</xdr:rowOff>
    </xdr:from>
    <xdr:to>
      <xdr:col>46</xdr:col>
      <xdr:colOff>38100</xdr:colOff>
      <xdr:row>38</xdr:row>
      <xdr:rowOff>63742</xdr:rowOff>
    </xdr:to>
    <xdr:sp macro="" textlink="">
      <xdr:nvSpPr>
        <xdr:cNvPr id="309" name="楕円 308"/>
        <xdr:cNvSpPr/>
      </xdr:nvSpPr>
      <xdr:spPr>
        <a:xfrm>
          <a:off x="86995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54868</xdr:rowOff>
    </xdr:from>
    <xdr:ext cx="378565" cy="259045"/>
    <xdr:sp macro="" textlink="">
      <xdr:nvSpPr>
        <xdr:cNvPr id="310" name="テキスト ボックス 309"/>
        <xdr:cNvSpPr txBox="1"/>
      </xdr:nvSpPr>
      <xdr:spPr>
        <a:xfrm>
          <a:off x="8561017" y="656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133591</xdr:rowOff>
    </xdr:from>
    <xdr:to>
      <xdr:col>41</xdr:col>
      <xdr:colOff>101600</xdr:colOff>
      <xdr:row>38</xdr:row>
      <xdr:rowOff>63742</xdr:rowOff>
    </xdr:to>
    <xdr:sp macro="" textlink="">
      <xdr:nvSpPr>
        <xdr:cNvPr id="311" name="楕円 310"/>
        <xdr:cNvSpPr/>
      </xdr:nvSpPr>
      <xdr:spPr>
        <a:xfrm>
          <a:off x="78105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54868</xdr:rowOff>
    </xdr:from>
    <xdr:ext cx="378565" cy="259045"/>
    <xdr:sp macro="" textlink="">
      <xdr:nvSpPr>
        <xdr:cNvPr id="312" name="テキスト ボックス 311"/>
        <xdr:cNvSpPr txBox="1"/>
      </xdr:nvSpPr>
      <xdr:spPr>
        <a:xfrm>
          <a:off x="7672017" y="656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133591</xdr:rowOff>
    </xdr:from>
    <xdr:to>
      <xdr:col>36</xdr:col>
      <xdr:colOff>165100</xdr:colOff>
      <xdr:row>38</xdr:row>
      <xdr:rowOff>63742</xdr:rowOff>
    </xdr:to>
    <xdr:sp macro="" textlink="">
      <xdr:nvSpPr>
        <xdr:cNvPr id="313" name="楕円 312"/>
        <xdr:cNvSpPr/>
      </xdr:nvSpPr>
      <xdr:spPr>
        <a:xfrm>
          <a:off x="6921500" y="6477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54868</xdr:rowOff>
    </xdr:from>
    <xdr:ext cx="378565" cy="259045"/>
    <xdr:sp macro="" textlink="">
      <xdr:nvSpPr>
        <xdr:cNvPr id="314" name="テキスト ボックス 313"/>
        <xdr:cNvSpPr txBox="1"/>
      </xdr:nvSpPr>
      <xdr:spPr>
        <a:xfrm>
          <a:off x="6783017" y="656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83373</xdr:rowOff>
    </xdr:from>
    <xdr:to>
      <xdr:col>55</xdr:col>
      <xdr:colOff>0</xdr:colOff>
      <xdr:row>58</xdr:row>
      <xdr:rowOff>88466</xdr:rowOff>
    </xdr:to>
    <xdr:cxnSp macro="">
      <xdr:nvCxnSpPr>
        <xdr:cNvPr id="341" name="直線コネクタ 340"/>
        <xdr:cNvCxnSpPr/>
      </xdr:nvCxnSpPr>
      <xdr:spPr>
        <a:xfrm>
          <a:off x="9639300" y="10027473"/>
          <a:ext cx="838200" cy="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83373</xdr:rowOff>
    </xdr:from>
    <xdr:to>
      <xdr:col>50</xdr:col>
      <xdr:colOff>114300</xdr:colOff>
      <xdr:row>58</xdr:row>
      <xdr:rowOff>88576</xdr:rowOff>
    </xdr:to>
    <xdr:cxnSp macro="">
      <xdr:nvCxnSpPr>
        <xdr:cNvPr id="344" name="直線コネクタ 343"/>
        <xdr:cNvCxnSpPr/>
      </xdr:nvCxnSpPr>
      <xdr:spPr>
        <a:xfrm flipV="1">
          <a:off x="8750300" y="10027473"/>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86537</xdr:rowOff>
    </xdr:from>
    <xdr:to>
      <xdr:col>45</xdr:col>
      <xdr:colOff>177800</xdr:colOff>
      <xdr:row>58</xdr:row>
      <xdr:rowOff>88576</xdr:rowOff>
    </xdr:to>
    <xdr:cxnSp macro="">
      <xdr:nvCxnSpPr>
        <xdr:cNvPr id="347" name="直線コネクタ 346"/>
        <xdr:cNvCxnSpPr/>
      </xdr:nvCxnSpPr>
      <xdr:spPr>
        <a:xfrm>
          <a:off x="7861300" y="10030637"/>
          <a:ext cx="8890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86089</xdr:rowOff>
    </xdr:from>
    <xdr:to>
      <xdr:col>41</xdr:col>
      <xdr:colOff>50800</xdr:colOff>
      <xdr:row>58</xdr:row>
      <xdr:rowOff>86537</xdr:rowOff>
    </xdr:to>
    <xdr:cxnSp macro="">
      <xdr:nvCxnSpPr>
        <xdr:cNvPr id="350" name="直線コネクタ 349"/>
        <xdr:cNvCxnSpPr/>
      </xdr:nvCxnSpPr>
      <xdr:spPr>
        <a:xfrm>
          <a:off x="6972300" y="10030189"/>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37666</xdr:rowOff>
    </xdr:from>
    <xdr:to>
      <xdr:col>55</xdr:col>
      <xdr:colOff>50800</xdr:colOff>
      <xdr:row>58</xdr:row>
      <xdr:rowOff>139266</xdr:rowOff>
    </xdr:to>
    <xdr:sp macro="" textlink="">
      <xdr:nvSpPr>
        <xdr:cNvPr id="360" name="楕円 359"/>
        <xdr:cNvSpPr/>
      </xdr:nvSpPr>
      <xdr:spPr>
        <a:xfrm>
          <a:off x="10426700" y="99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124043</xdr:rowOff>
    </xdr:from>
    <xdr:ext cx="469744" cy="259045"/>
    <xdr:sp macro="" textlink="">
      <xdr:nvSpPr>
        <xdr:cNvPr id="361" name="農林水産業費該当値テキスト"/>
        <xdr:cNvSpPr txBox="1"/>
      </xdr:nvSpPr>
      <xdr:spPr>
        <a:xfrm>
          <a:off x="10528300" y="9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32573</xdr:rowOff>
    </xdr:from>
    <xdr:to>
      <xdr:col>50</xdr:col>
      <xdr:colOff>165100</xdr:colOff>
      <xdr:row>58</xdr:row>
      <xdr:rowOff>134173</xdr:rowOff>
    </xdr:to>
    <xdr:sp macro="" textlink="">
      <xdr:nvSpPr>
        <xdr:cNvPr id="362" name="楕円 361"/>
        <xdr:cNvSpPr/>
      </xdr:nvSpPr>
      <xdr:spPr>
        <a:xfrm>
          <a:off x="9588500" y="99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125300</xdr:rowOff>
    </xdr:from>
    <xdr:ext cx="469744" cy="259045"/>
    <xdr:sp macro="" textlink="">
      <xdr:nvSpPr>
        <xdr:cNvPr id="363" name="テキスト ボックス 362"/>
        <xdr:cNvSpPr txBox="1"/>
      </xdr:nvSpPr>
      <xdr:spPr>
        <a:xfrm>
          <a:off x="9404428" y="10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37776</xdr:rowOff>
    </xdr:from>
    <xdr:to>
      <xdr:col>46</xdr:col>
      <xdr:colOff>38100</xdr:colOff>
      <xdr:row>58</xdr:row>
      <xdr:rowOff>139376</xdr:rowOff>
    </xdr:to>
    <xdr:sp macro="" textlink="">
      <xdr:nvSpPr>
        <xdr:cNvPr id="364" name="楕円 363"/>
        <xdr:cNvSpPr/>
      </xdr:nvSpPr>
      <xdr:spPr>
        <a:xfrm>
          <a:off x="8699500" y="99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130503</xdr:rowOff>
    </xdr:from>
    <xdr:ext cx="469744" cy="259045"/>
    <xdr:sp macro="" textlink="">
      <xdr:nvSpPr>
        <xdr:cNvPr id="365" name="テキスト ボックス 364"/>
        <xdr:cNvSpPr txBox="1"/>
      </xdr:nvSpPr>
      <xdr:spPr>
        <a:xfrm>
          <a:off x="8515428" y="1007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35737</xdr:rowOff>
    </xdr:from>
    <xdr:to>
      <xdr:col>41</xdr:col>
      <xdr:colOff>101600</xdr:colOff>
      <xdr:row>58</xdr:row>
      <xdr:rowOff>137337</xdr:rowOff>
    </xdr:to>
    <xdr:sp macro="" textlink="">
      <xdr:nvSpPr>
        <xdr:cNvPr id="366" name="楕円 365"/>
        <xdr:cNvSpPr/>
      </xdr:nvSpPr>
      <xdr:spPr>
        <a:xfrm>
          <a:off x="7810500" y="99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128464</xdr:rowOff>
    </xdr:from>
    <xdr:ext cx="469744" cy="259045"/>
    <xdr:sp macro="" textlink="">
      <xdr:nvSpPr>
        <xdr:cNvPr id="367" name="テキスト ボックス 366"/>
        <xdr:cNvSpPr txBox="1"/>
      </xdr:nvSpPr>
      <xdr:spPr>
        <a:xfrm>
          <a:off x="7626428" y="1007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35289</xdr:rowOff>
    </xdr:from>
    <xdr:to>
      <xdr:col>36</xdr:col>
      <xdr:colOff>165100</xdr:colOff>
      <xdr:row>58</xdr:row>
      <xdr:rowOff>136889</xdr:rowOff>
    </xdr:to>
    <xdr:sp macro="" textlink="">
      <xdr:nvSpPr>
        <xdr:cNvPr id="368" name="楕円 367"/>
        <xdr:cNvSpPr/>
      </xdr:nvSpPr>
      <xdr:spPr>
        <a:xfrm>
          <a:off x="6921500" y="9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128016</xdr:rowOff>
    </xdr:from>
    <xdr:ext cx="469744" cy="259045"/>
    <xdr:sp macro="" textlink="">
      <xdr:nvSpPr>
        <xdr:cNvPr id="369" name="テキスト ボックス 368"/>
        <xdr:cNvSpPr txBox="1"/>
      </xdr:nvSpPr>
      <xdr:spPr>
        <a:xfrm>
          <a:off x="6737428" y="10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125276</xdr:rowOff>
    </xdr:from>
    <xdr:to>
      <xdr:col>55</xdr:col>
      <xdr:colOff>0</xdr:colOff>
      <xdr:row>78</xdr:row>
      <xdr:rowOff>20051</xdr:rowOff>
    </xdr:to>
    <xdr:cxnSp macro="">
      <xdr:nvCxnSpPr>
        <xdr:cNvPr id="396" name="直線コネクタ 395"/>
        <xdr:cNvCxnSpPr/>
      </xdr:nvCxnSpPr>
      <xdr:spPr>
        <a:xfrm flipV="1">
          <a:off x="9639300" y="13326926"/>
          <a:ext cx="838200" cy="6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20051</xdr:rowOff>
    </xdr:from>
    <xdr:to>
      <xdr:col>50</xdr:col>
      <xdr:colOff>114300</xdr:colOff>
      <xdr:row>78</xdr:row>
      <xdr:rowOff>74847</xdr:rowOff>
    </xdr:to>
    <xdr:cxnSp macro="">
      <xdr:nvCxnSpPr>
        <xdr:cNvPr id="399" name="直線コネクタ 398"/>
        <xdr:cNvCxnSpPr/>
      </xdr:nvCxnSpPr>
      <xdr:spPr>
        <a:xfrm flipV="1">
          <a:off x="8750300" y="13393151"/>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74847</xdr:rowOff>
    </xdr:from>
    <xdr:to>
      <xdr:col>45</xdr:col>
      <xdr:colOff>177800</xdr:colOff>
      <xdr:row>78</xdr:row>
      <xdr:rowOff>77429</xdr:rowOff>
    </xdr:to>
    <xdr:cxnSp macro="">
      <xdr:nvCxnSpPr>
        <xdr:cNvPr id="402" name="直線コネクタ 401"/>
        <xdr:cNvCxnSpPr/>
      </xdr:nvCxnSpPr>
      <xdr:spPr>
        <a:xfrm flipV="1">
          <a:off x="7861300" y="13447947"/>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77429</xdr:rowOff>
    </xdr:from>
    <xdr:to>
      <xdr:col>41</xdr:col>
      <xdr:colOff>50800</xdr:colOff>
      <xdr:row>78</xdr:row>
      <xdr:rowOff>81795</xdr:rowOff>
    </xdr:to>
    <xdr:cxnSp macro="">
      <xdr:nvCxnSpPr>
        <xdr:cNvPr id="405" name="直線コネクタ 404"/>
        <xdr:cNvCxnSpPr/>
      </xdr:nvCxnSpPr>
      <xdr:spPr>
        <a:xfrm flipV="1">
          <a:off x="6972300" y="13450529"/>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74476</xdr:rowOff>
    </xdr:from>
    <xdr:to>
      <xdr:col>55</xdr:col>
      <xdr:colOff>50800</xdr:colOff>
      <xdr:row>78</xdr:row>
      <xdr:rowOff>4626</xdr:rowOff>
    </xdr:to>
    <xdr:sp macro="" textlink="">
      <xdr:nvSpPr>
        <xdr:cNvPr id="415" name="楕円 414"/>
        <xdr:cNvSpPr/>
      </xdr:nvSpPr>
      <xdr:spPr>
        <a:xfrm>
          <a:off x="104267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52903</xdr:rowOff>
    </xdr:from>
    <xdr:ext cx="469744" cy="259045"/>
    <xdr:sp macro="" textlink="">
      <xdr:nvSpPr>
        <xdr:cNvPr id="416" name="商工費該当値テキスト"/>
        <xdr:cNvSpPr txBox="1"/>
      </xdr:nvSpPr>
      <xdr:spPr>
        <a:xfrm>
          <a:off x="10528300" y="1325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140701</xdr:rowOff>
    </xdr:from>
    <xdr:to>
      <xdr:col>50</xdr:col>
      <xdr:colOff>165100</xdr:colOff>
      <xdr:row>78</xdr:row>
      <xdr:rowOff>70851</xdr:rowOff>
    </xdr:to>
    <xdr:sp macro="" textlink="">
      <xdr:nvSpPr>
        <xdr:cNvPr id="417" name="楕円 416"/>
        <xdr:cNvSpPr/>
      </xdr:nvSpPr>
      <xdr:spPr>
        <a:xfrm>
          <a:off x="95885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61978</xdr:rowOff>
    </xdr:from>
    <xdr:ext cx="469744" cy="259045"/>
    <xdr:sp macro="" textlink="">
      <xdr:nvSpPr>
        <xdr:cNvPr id="418" name="テキスト ボックス 417"/>
        <xdr:cNvSpPr txBox="1"/>
      </xdr:nvSpPr>
      <xdr:spPr>
        <a:xfrm>
          <a:off x="9404428" y="1343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24047</xdr:rowOff>
    </xdr:from>
    <xdr:to>
      <xdr:col>46</xdr:col>
      <xdr:colOff>38100</xdr:colOff>
      <xdr:row>78</xdr:row>
      <xdr:rowOff>125647</xdr:rowOff>
    </xdr:to>
    <xdr:sp macro="" textlink="">
      <xdr:nvSpPr>
        <xdr:cNvPr id="419" name="楕円 418"/>
        <xdr:cNvSpPr/>
      </xdr:nvSpPr>
      <xdr:spPr>
        <a:xfrm>
          <a:off x="8699500" y="133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116774</xdr:rowOff>
    </xdr:from>
    <xdr:ext cx="469744" cy="259045"/>
    <xdr:sp macro="" textlink="">
      <xdr:nvSpPr>
        <xdr:cNvPr id="420" name="テキスト ボックス 419"/>
        <xdr:cNvSpPr txBox="1"/>
      </xdr:nvSpPr>
      <xdr:spPr>
        <a:xfrm>
          <a:off x="8515428" y="134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26629</xdr:rowOff>
    </xdr:from>
    <xdr:to>
      <xdr:col>41</xdr:col>
      <xdr:colOff>101600</xdr:colOff>
      <xdr:row>78</xdr:row>
      <xdr:rowOff>128229</xdr:rowOff>
    </xdr:to>
    <xdr:sp macro="" textlink="">
      <xdr:nvSpPr>
        <xdr:cNvPr id="421" name="楕円 420"/>
        <xdr:cNvSpPr/>
      </xdr:nvSpPr>
      <xdr:spPr>
        <a:xfrm>
          <a:off x="7810500" y="133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119356</xdr:rowOff>
    </xdr:from>
    <xdr:ext cx="469744" cy="259045"/>
    <xdr:sp macro="" textlink="">
      <xdr:nvSpPr>
        <xdr:cNvPr id="422" name="テキスト ボックス 421"/>
        <xdr:cNvSpPr txBox="1"/>
      </xdr:nvSpPr>
      <xdr:spPr>
        <a:xfrm>
          <a:off x="7626428" y="1349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30995</xdr:rowOff>
    </xdr:from>
    <xdr:to>
      <xdr:col>36</xdr:col>
      <xdr:colOff>165100</xdr:colOff>
      <xdr:row>78</xdr:row>
      <xdr:rowOff>132595</xdr:rowOff>
    </xdr:to>
    <xdr:sp macro="" textlink="">
      <xdr:nvSpPr>
        <xdr:cNvPr id="423" name="楕円 422"/>
        <xdr:cNvSpPr/>
      </xdr:nvSpPr>
      <xdr:spPr>
        <a:xfrm>
          <a:off x="6921500" y="134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123722</xdr:rowOff>
    </xdr:from>
    <xdr:ext cx="469744" cy="259045"/>
    <xdr:sp macro="" textlink="">
      <xdr:nvSpPr>
        <xdr:cNvPr id="424" name="テキスト ボックス 423"/>
        <xdr:cNvSpPr txBox="1"/>
      </xdr:nvSpPr>
      <xdr:spPr>
        <a:xfrm>
          <a:off x="6737428" y="134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91416</xdr:rowOff>
    </xdr:from>
    <xdr:to>
      <xdr:col>55</xdr:col>
      <xdr:colOff>0</xdr:colOff>
      <xdr:row>98</xdr:row>
      <xdr:rowOff>96906</xdr:rowOff>
    </xdr:to>
    <xdr:cxnSp macro="">
      <xdr:nvCxnSpPr>
        <xdr:cNvPr id="453" name="直線コネクタ 452"/>
        <xdr:cNvCxnSpPr/>
      </xdr:nvCxnSpPr>
      <xdr:spPr>
        <a:xfrm>
          <a:off x="9639300" y="16893516"/>
          <a:ext cx="8382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76724</xdr:rowOff>
    </xdr:from>
    <xdr:to>
      <xdr:col>50</xdr:col>
      <xdr:colOff>114300</xdr:colOff>
      <xdr:row>98</xdr:row>
      <xdr:rowOff>91416</xdr:rowOff>
    </xdr:to>
    <xdr:cxnSp macro="">
      <xdr:nvCxnSpPr>
        <xdr:cNvPr id="456" name="直線コネクタ 455"/>
        <xdr:cNvCxnSpPr/>
      </xdr:nvCxnSpPr>
      <xdr:spPr>
        <a:xfrm>
          <a:off x="8750300" y="16878824"/>
          <a:ext cx="889000" cy="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76724</xdr:rowOff>
    </xdr:from>
    <xdr:to>
      <xdr:col>45</xdr:col>
      <xdr:colOff>177800</xdr:colOff>
      <xdr:row>98</xdr:row>
      <xdr:rowOff>89080</xdr:rowOff>
    </xdr:to>
    <xdr:cxnSp macro="">
      <xdr:nvCxnSpPr>
        <xdr:cNvPr id="459" name="直線コネクタ 458"/>
        <xdr:cNvCxnSpPr/>
      </xdr:nvCxnSpPr>
      <xdr:spPr>
        <a:xfrm flipV="1">
          <a:off x="7861300" y="16878824"/>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89080</xdr:rowOff>
    </xdr:from>
    <xdr:to>
      <xdr:col>41</xdr:col>
      <xdr:colOff>50800</xdr:colOff>
      <xdr:row>98</xdr:row>
      <xdr:rowOff>89453</xdr:rowOff>
    </xdr:to>
    <xdr:cxnSp macro="">
      <xdr:nvCxnSpPr>
        <xdr:cNvPr id="462" name="直線コネクタ 461"/>
        <xdr:cNvCxnSpPr/>
      </xdr:nvCxnSpPr>
      <xdr:spPr>
        <a:xfrm flipV="1">
          <a:off x="6972300" y="16891180"/>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46106</xdr:rowOff>
    </xdr:from>
    <xdr:to>
      <xdr:col>55</xdr:col>
      <xdr:colOff>50800</xdr:colOff>
      <xdr:row>98</xdr:row>
      <xdr:rowOff>147706</xdr:rowOff>
    </xdr:to>
    <xdr:sp macro="" textlink="">
      <xdr:nvSpPr>
        <xdr:cNvPr id="472" name="楕円 471"/>
        <xdr:cNvSpPr/>
      </xdr:nvSpPr>
      <xdr:spPr>
        <a:xfrm>
          <a:off x="10426700" y="168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40616</xdr:rowOff>
    </xdr:from>
    <xdr:to>
      <xdr:col>50</xdr:col>
      <xdr:colOff>165100</xdr:colOff>
      <xdr:row>98</xdr:row>
      <xdr:rowOff>142216</xdr:rowOff>
    </xdr:to>
    <xdr:sp macro="" textlink="">
      <xdr:nvSpPr>
        <xdr:cNvPr id="474" name="楕円 473"/>
        <xdr:cNvSpPr/>
      </xdr:nvSpPr>
      <xdr:spPr>
        <a:xfrm>
          <a:off x="9588500" y="168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133343</xdr:rowOff>
    </xdr:from>
    <xdr:ext cx="534377" cy="259045"/>
    <xdr:sp macro="" textlink="">
      <xdr:nvSpPr>
        <xdr:cNvPr id="475" name="テキスト ボックス 474"/>
        <xdr:cNvSpPr txBox="1"/>
      </xdr:nvSpPr>
      <xdr:spPr>
        <a:xfrm>
          <a:off x="9372111" y="169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25924</xdr:rowOff>
    </xdr:from>
    <xdr:to>
      <xdr:col>46</xdr:col>
      <xdr:colOff>38100</xdr:colOff>
      <xdr:row>98</xdr:row>
      <xdr:rowOff>127524</xdr:rowOff>
    </xdr:to>
    <xdr:sp macro="" textlink="">
      <xdr:nvSpPr>
        <xdr:cNvPr id="476" name="楕円 475"/>
        <xdr:cNvSpPr/>
      </xdr:nvSpPr>
      <xdr:spPr>
        <a:xfrm>
          <a:off x="8699500" y="168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118651</xdr:rowOff>
    </xdr:from>
    <xdr:ext cx="534377" cy="259045"/>
    <xdr:sp macro="" textlink="">
      <xdr:nvSpPr>
        <xdr:cNvPr id="477" name="テキスト ボックス 476"/>
        <xdr:cNvSpPr txBox="1"/>
      </xdr:nvSpPr>
      <xdr:spPr>
        <a:xfrm>
          <a:off x="8483111" y="1692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38280</xdr:rowOff>
    </xdr:from>
    <xdr:to>
      <xdr:col>41</xdr:col>
      <xdr:colOff>101600</xdr:colOff>
      <xdr:row>98</xdr:row>
      <xdr:rowOff>139880</xdr:rowOff>
    </xdr:to>
    <xdr:sp macro="" textlink="">
      <xdr:nvSpPr>
        <xdr:cNvPr id="478" name="楕円 477"/>
        <xdr:cNvSpPr/>
      </xdr:nvSpPr>
      <xdr:spPr>
        <a:xfrm>
          <a:off x="7810500" y="168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131007</xdr:rowOff>
    </xdr:from>
    <xdr:ext cx="534377" cy="259045"/>
    <xdr:sp macro="" textlink="">
      <xdr:nvSpPr>
        <xdr:cNvPr id="479" name="テキスト ボックス 478"/>
        <xdr:cNvSpPr txBox="1"/>
      </xdr:nvSpPr>
      <xdr:spPr>
        <a:xfrm>
          <a:off x="7594111" y="169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38653</xdr:rowOff>
    </xdr:from>
    <xdr:to>
      <xdr:col>36</xdr:col>
      <xdr:colOff>165100</xdr:colOff>
      <xdr:row>98</xdr:row>
      <xdr:rowOff>140253</xdr:rowOff>
    </xdr:to>
    <xdr:sp macro="" textlink="">
      <xdr:nvSpPr>
        <xdr:cNvPr id="480" name="楕円 479"/>
        <xdr:cNvSpPr/>
      </xdr:nvSpPr>
      <xdr:spPr>
        <a:xfrm>
          <a:off x="6921500" y="168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131380</xdr:rowOff>
    </xdr:from>
    <xdr:ext cx="534377" cy="259045"/>
    <xdr:sp macro="" textlink="">
      <xdr:nvSpPr>
        <xdr:cNvPr id="481" name="テキスト ボックス 480"/>
        <xdr:cNvSpPr txBox="1"/>
      </xdr:nvSpPr>
      <xdr:spPr>
        <a:xfrm>
          <a:off x="6705111" y="169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63896</xdr:rowOff>
    </xdr:from>
    <xdr:to>
      <xdr:col>85</xdr:col>
      <xdr:colOff>127000</xdr:colOff>
      <xdr:row>38</xdr:row>
      <xdr:rowOff>75326</xdr:rowOff>
    </xdr:to>
    <xdr:cxnSp macro="">
      <xdr:nvCxnSpPr>
        <xdr:cNvPr id="509" name="直線コネクタ 508"/>
        <xdr:cNvCxnSpPr/>
      </xdr:nvCxnSpPr>
      <xdr:spPr>
        <a:xfrm flipV="1">
          <a:off x="15481300" y="65789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70114</xdr:rowOff>
    </xdr:from>
    <xdr:to>
      <xdr:col>81</xdr:col>
      <xdr:colOff>50800</xdr:colOff>
      <xdr:row>38</xdr:row>
      <xdr:rowOff>75326</xdr:rowOff>
    </xdr:to>
    <xdr:cxnSp macro="">
      <xdr:nvCxnSpPr>
        <xdr:cNvPr id="512" name="直線コネクタ 511"/>
        <xdr:cNvCxnSpPr/>
      </xdr:nvCxnSpPr>
      <xdr:spPr>
        <a:xfrm>
          <a:off x="14592300" y="6585214"/>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61610</xdr:rowOff>
    </xdr:from>
    <xdr:to>
      <xdr:col>76</xdr:col>
      <xdr:colOff>114300</xdr:colOff>
      <xdr:row>38</xdr:row>
      <xdr:rowOff>70114</xdr:rowOff>
    </xdr:to>
    <xdr:cxnSp macro="">
      <xdr:nvCxnSpPr>
        <xdr:cNvPr id="515" name="直線コネクタ 514"/>
        <xdr:cNvCxnSpPr/>
      </xdr:nvCxnSpPr>
      <xdr:spPr>
        <a:xfrm>
          <a:off x="13703300" y="6576710"/>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61610</xdr:rowOff>
    </xdr:from>
    <xdr:to>
      <xdr:col>71</xdr:col>
      <xdr:colOff>177800</xdr:colOff>
      <xdr:row>38</xdr:row>
      <xdr:rowOff>93066</xdr:rowOff>
    </xdr:to>
    <xdr:cxnSp macro="">
      <xdr:nvCxnSpPr>
        <xdr:cNvPr id="518" name="直線コネクタ 517"/>
        <xdr:cNvCxnSpPr/>
      </xdr:nvCxnSpPr>
      <xdr:spPr>
        <a:xfrm flipV="1">
          <a:off x="12814300" y="6576710"/>
          <a:ext cx="889000" cy="3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13096</xdr:rowOff>
    </xdr:from>
    <xdr:to>
      <xdr:col>85</xdr:col>
      <xdr:colOff>177800</xdr:colOff>
      <xdr:row>38</xdr:row>
      <xdr:rowOff>114696</xdr:rowOff>
    </xdr:to>
    <xdr:sp macro="" textlink="">
      <xdr:nvSpPr>
        <xdr:cNvPr id="528" name="楕円 527"/>
        <xdr:cNvSpPr/>
      </xdr:nvSpPr>
      <xdr:spPr>
        <a:xfrm>
          <a:off x="16268700" y="65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99473</xdr:rowOff>
    </xdr:from>
    <xdr:ext cx="534377" cy="259045"/>
    <xdr:sp macro="" textlink="">
      <xdr:nvSpPr>
        <xdr:cNvPr id="529" name="消防費該当値テキスト"/>
        <xdr:cNvSpPr txBox="1"/>
      </xdr:nvSpPr>
      <xdr:spPr>
        <a:xfrm>
          <a:off x="16370300" y="64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24526</xdr:rowOff>
    </xdr:from>
    <xdr:to>
      <xdr:col>81</xdr:col>
      <xdr:colOff>101600</xdr:colOff>
      <xdr:row>38</xdr:row>
      <xdr:rowOff>126126</xdr:rowOff>
    </xdr:to>
    <xdr:sp macro="" textlink="">
      <xdr:nvSpPr>
        <xdr:cNvPr id="530" name="楕円 529"/>
        <xdr:cNvSpPr/>
      </xdr:nvSpPr>
      <xdr:spPr>
        <a:xfrm>
          <a:off x="15430500" y="6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117253</xdr:rowOff>
    </xdr:from>
    <xdr:ext cx="534377" cy="259045"/>
    <xdr:sp macro="" textlink="">
      <xdr:nvSpPr>
        <xdr:cNvPr id="531" name="テキスト ボックス 530"/>
        <xdr:cNvSpPr txBox="1"/>
      </xdr:nvSpPr>
      <xdr:spPr>
        <a:xfrm>
          <a:off x="15214111" y="66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19314</xdr:rowOff>
    </xdr:from>
    <xdr:to>
      <xdr:col>76</xdr:col>
      <xdr:colOff>165100</xdr:colOff>
      <xdr:row>38</xdr:row>
      <xdr:rowOff>120914</xdr:rowOff>
    </xdr:to>
    <xdr:sp macro="" textlink="">
      <xdr:nvSpPr>
        <xdr:cNvPr id="532" name="楕円 531"/>
        <xdr:cNvSpPr/>
      </xdr:nvSpPr>
      <xdr:spPr>
        <a:xfrm>
          <a:off x="14541500" y="653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112041</xdr:rowOff>
    </xdr:from>
    <xdr:ext cx="534377" cy="259045"/>
    <xdr:sp macro="" textlink="">
      <xdr:nvSpPr>
        <xdr:cNvPr id="533" name="テキスト ボックス 532"/>
        <xdr:cNvSpPr txBox="1"/>
      </xdr:nvSpPr>
      <xdr:spPr>
        <a:xfrm>
          <a:off x="14325111" y="66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10810</xdr:rowOff>
    </xdr:from>
    <xdr:to>
      <xdr:col>72</xdr:col>
      <xdr:colOff>38100</xdr:colOff>
      <xdr:row>38</xdr:row>
      <xdr:rowOff>112410</xdr:rowOff>
    </xdr:to>
    <xdr:sp macro="" textlink="">
      <xdr:nvSpPr>
        <xdr:cNvPr id="534" name="楕円 533"/>
        <xdr:cNvSpPr/>
      </xdr:nvSpPr>
      <xdr:spPr>
        <a:xfrm>
          <a:off x="13652500" y="65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103537</xdr:rowOff>
    </xdr:from>
    <xdr:ext cx="534377" cy="259045"/>
    <xdr:sp macro="" textlink="">
      <xdr:nvSpPr>
        <xdr:cNvPr id="535" name="テキスト ボックス 534"/>
        <xdr:cNvSpPr txBox="1"/>
      </xdr:nvSpPr>
      <xdr:spPr>
        <a:xfrm>
          <a:off x="13436111" y="66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42266</xdr:rowOff>
    </xdr:from>
    <xdr:to>
      <xdr:col>67</xdr:col>
      <xdr:colOff>101600</xdr:colOff>
      <xdr:row>38</xdr:row>
      <xdr:rowOff>143866</xdr:rowOff>
    </xdr:to>
    <xdr:sp macro="" textlink="">
      <xdr:nvSpPr>
        <xdr:cNvPr id="536" name="楕円 535"/>
        <xdr:cNvSpPr/>
      </xdr:nvSpPr>
      <xdr:spPr>
        <a:xfrm>
          <a:off x="127635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134993</xdr:rowOff>
    </xdr:from>
    <xdr:ext cx="534377" cy="259045"/>
    <xdr:sp macro="" textlink="">
      <xdr:nvSpPr>
        <xdr:cNvPr id="537" name="テキスト ボックス 536"/>
        <xdr:cNvSpPr txBox="1"/>
      </xdr:nvSpPr>
      <xdr:spPr>
        <a:xfrm>
          <a:off x="12547111" y="66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135928</xdr:rowOff>
    </xdr:from>
    <xdr:to>
      <xdr:col>85</xdr:col>
      <xdr:colOff>127000</xdr:colOff>
      <xdr:row>58</xdr:row>
      <xdr:rowOff>18983</xdr:rowOff>
    </xdr:to>
    <xdr:cxnSp macro="">
      <xdr:nvCxnSpPr>
        <xdr:cNvPr id="569" name="直線コネクタ 568"/>
        <xdr:cNvCxnSpPr/>
      </xdr:nvCxnSpPr>
      <xdr:spPr>
        <a:xfrm flipV="1">
          <a:off x="15481300" y="9737128"/>
          <a:ext cx="838200" cy="22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147538</xdr:rowOff>
    </xdr:from>
    <xdr:to>
      <xdr:col>81</xdr:col>
      <xdr:colOff>50800</xdr:colOff>
      <xdr:row>58</xdr:row>
      <xdr:rowOff>18983</xdr:rowOff>
    </xdr:to>
    <xdr:cxnSp macro="">
      <xdr:nvCxnSpPr>
        <xdr:cNvPr id="572" name="直線コネクタ 571"/>
        <xdr:cNvCxnSpPr/>
      </xdr:nvCxnSpPr>
      <xdr:spPr>
        <a:xfrm>
          <a:off x="14592300" y="9920188"/>
          <a:ext cx="889000" cy="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147538</xdr:rowOff>
    </xdr:from>
    <xdr:to>
      <xdr:col>76</xdr:col>
      <xdr:colOff>114300</xdr:colOff>
      <xdr:row>58</xdr:row>
      <xdr:rowOff>154935</xdr:rowOff>
    </xdr:to>
    <xdr:cxnSp macro="">
      <xdr:nvCxnSpPr>
        <xdr:cNvPr id="575" name="直線コネクタ 574"/>
        <xdr:cNvCxnSpPr/>
      </xdr:nvCxnSpPr>
      <xdr:spPr>
        <a:xfrm flipV="1">
          <a:off x="13703300" y="9920188"/>
          <a:ext cx="889000" cy="17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2083</xdr:rowOff>
    </xdr:from>
    <xdr:to>
      <xdr:col>71</xdr:col>
      <xdr:colOff>177800</xdr:colOff>
      <xdr:row>58</xdr:row>
      <xdr:rowOff>154935</xdr:rowOff>
    </xdr:to>
    <xdr:cxnSp macro="">
      <xdr:nvCxnSpPr>
        <xdr:cNvPr id="578" name="直線コネクタ 577"/>
        <xdr:cNvCxnSpPr/>
      </xdr:nvCxnSpPr>
      <xdr:spPr>
        <a:xfrm>
          <a:off x="12814300" y="9774733"/>
          <a:ext cx="889000" cy="32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68127</xdr:rowOff>
    </xdr:from>
    <xdr:ext cx="534377" cy="259045"/>
    <xdr:sp macro="" textlink="">
      <xdr:nvSpPr>
        <xdr:cNvPr id="582" name="テキスト ボックス 581"/>
        <xdr:cNvSpPr txBox="1"/>
      </xdr:nvSpPr>
      <xdr:spPr>
        <a:xfrm>
          <a:off x="12547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85128</xdr:rowOff>
    </xdr:from>
    <xdr:to>
      <xdr:col>85</xdr:col>
      <xdr:colOff>177800</xdr:colOff>
      <xdr:row>57</xdr:row>
      <xdr:rowOff>15278</xdr:rowOff>
    </xdr:to>
    <xdr:sp macro="" textlink="">
      <xdr:nvSpPr>
        <xdr:cNvPr id="588" name="楕円 587"/>
        <xdr:cNvSpPr/>
      </xdr:nvSpPr>
      <xdr:spPr>
        <a:xfrm>
          <a:off x="16268700" y="96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63555</xdr:rowOff>
    </xdr:from>
    <xdr:ext cx="534377" cy="259045"/>
    <xdr:sp macro="" textlink="">
      <xdr:nvSpPr>
        <xdr:cNvPr id="589" name="教育費該当値テキスト"/>
        <xdr:cNvSpPr txBox="1"/>
      </xdr:nvSpPr>
      <xdr:spPr>
        <a:xfrm>
          <a:off x="16370300" y="96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139633</xdr:rowOff>
    </xdr:from>
    <xdr:to>
      <xdr:col>81</xdr:col>
      <xdr:colOff>101600</xdr:colOff>
      <xdr:row>58</xdr:row>
      <xdr:rowOff>69783</xdr:rowOff>
    </xdr:to>
    <xdr:sp macro="" textlink="">
      <xdr:nvSpPr>
        <xdr:cNvPr id="590" name="楕円 589"/>
        <xdr:cNvSpPr/>
      </xdr:nvSpPr>
      <xdr:spPr>
        <a:xfrm>
          <a:off x="15430500" y="991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60910</xdr:rowOff>
    </xdr:from>
    <xdr:ext cx="534377" cy="259045"/>
    <xdr:sp macro="" textlink="">
      <xdr:nvSpPr>
        <xdr:cNvPr id="591" name="テキスト ボックス 590"/>
        <xdr:cNvSpPr txBox="1"/>
      </xdr:nvSpPr>
      <xdr:spPr>
        <a:xfrm>
          <a:off x="15214111" y="1000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96738</xdr:rowOff>
    </xdr:from>
    <xdr:to>
      <xdr:col>76</xdr:col>
      <xdr:colOff>165100</xdr:colOff>
      <xdr:row>58</xdr:row>
      <xdr:rowOff>26888</xdr:rowOff>
    </xdr:to>
    <xdr:sp macro="" textlink="">
      <xdr:nvSpPr>
        <xdr:cNvPr id="592" name="楕円 591"/>
        <xdr:cNvSpPr/>
      </xdr:nvSpPr>
      <xdr:spPr>
        <a:xfrm>
          <a:off x="14541500" y="98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18015</xdr:rowOff>
    </xdr:from>
    <xdr:ext cx="534377" cy="259045"/>
    <xdr:sp macro="" textlink="">
      <xdr:nvSpPr>
        <xdr:cNvPr id="593" name="テキスト ボックス 592"/>
        <xdr:cNvSpPr txBox="1"/>
      </xdr:nvSpPr>
      <xdr:spPr>
        <a:xfrm>
          <a:off x="14325111" y="99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104135</xdr:rowOff>
    </xdr:from>
    <xdr:to>
      <xdr:col>72</xdr:col>
      <xdr:colOff>38100</xdr:colOff>
      <xdr:row>59</xdr:row>
      <xdr:rowOff>34285</xdr:rowOff>
    </xdr:to>
    <xdr:sp macro="" textlink="">
      <xdr:nvSpPr>
        <xdr:cNvPr id="594" name="楕円 593"/>
        <xdr:cNvSpPr/>
      </xdr:nvSpPr>
      <xdr:spPr>
        <a:xfrm>
          <a:off x="13652500" y="1004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25412</xdr:rowOff>
    </xdr:from>
    <xdr:ext cx="534377" cy="259045"/>
    <xdr:sp macro="" textlink="">
      <xdr:nvSpPr>
        <xdr:cNvPr id="595" name="テキスト ボックス 594"/>
        <xdr:cNvSpPr txBox="1"/>
      </xdr:nvSpPr>
      <xdr:spPr>
        <a:xfrm>
          <a:off x="13436111" y="101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122733</xdr:rowOff>
    </xdr:from>
    <xdr:to>
      <xdr:col>67</xdr:col>
      <xdr:colOff>101600</xdr:colOff>
      <xdr:row>57</xdr:row>
      <xdr:rowOff>52883</xdr:rowOff>
    </xdr:to>
    <xdr:sp macro="" textlink="">
      <xdr:nvSpPr>
        <xdr:cNvPr id="596" name="楕円 595"/>
        <xdr:cNvSpPr/>
      </xdr:nvSpPr>
      <xdr:spPr>
        <a:xfrm>
          <a:off x="12763500" y="972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69410</xdr:rowOff>
    </xdr:from>
    <xdr:ext cx="534377" cy="259045"/>
    <xdr:sp macro="" textlink="">
      <xdr:nvSpPr>
        <xdr:cNvPr id="597" name="テキスト ボックス 596"/>
        <xdr:cNvSpPr txBox="1"/>
      </xdr:nvSpPr>
      <xdr:spPr>
        <a:xfrm>
          <a:off x="12547111" y="949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75958</xdr:rowOff>
    </xdr:from>
    <xdr:to>
      <xdr:col>85</xdr:col>
      <xdr:colOff>127000</xdr:colOff>
      <xdr:row>96</xdr:row>
      <xdr:rowOff>117487</xdr:rowOff>
    </xdr:to>
    <xdr:cxnSp macro="">
      <xdr:nvCxnSpPr>
        <xdr:cNvPr id="683" name="直線コネクタ 682"/>
        <xdr:cNvCxnSpPr/>
      </xdr:nvCxnSpPr>
      <xdr:spPr>
        <a:xfrm flipV="1">
          <a:off x="15481300" y="16535158"/>
          <a:ext cx="8382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112821</xdr:rowOff>
    </xdr:from>
    <xdr:to>
      <xdr:col>81</xdr:col>
      <xdr:colOff>50800</xdr:colOff>
      <xdr:row>96</xdr:row>
      <xdr:rowOff>117487</xdr:rowOff>
    </xdr:to>
    <xdr:cxnSp macro="">
      <xdr:nvCxnSpPr>
        <xdr:cNvPr id="686" name="直線コネクタ 685"/>
        <xdr:cNvCxnSpPr/>
      </xdr:nvCxnSpPr>
      <xdr:spPr>
        <a:xfrm>
          <a:off x="14592300" y="16572021"/>
          <a:ext cx="889000" cy="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112821</xdr:rowOff>
    </xdr:from>
    <xdr:to>
      <xdr:col>76</xdr:col>
      <xdr:colOff>114300</xdr:colOff>
      <xdr:row>96</xdr:row>
      <xdr:rowOff>127242</xdr:rowOff>
    </xdr:to>
    <xdr:cxnSp macro="">
      <xdr:nvCxnSpPr>
        <xdr:cNvPr id="689" name="直線コネクタ 688"/>
        <xdr:cNvCxnSpPr/>
      </xdr:nvCxnSpPr>
      <xdr:spPr>
        <a:xfrm flipV="1">
          <a:off x="13703300" y="16572021"/>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80969</xdr:rowOff>
    </xdr:from>
    <xdr:to>
      <xdr:col>71</xdr:col>
      <xdr:colOff>177800</xdr:colOff>
      <xdr:row>96</xdr:row>
      <xdr:rowOff>127242</xdr:rowOff>
    </xdr:to>
    <xdr:cxnSp macro="">
      <xdr:nvCxnSpPr>
        <xdr:cNvPr id="692" name="直線コネクタ 691"/>
        <xdr:cNvCxnSpPr/>
      </xdr:nvCxnSpPr>
      <xdr:spPr>
        <a:xfrm>
          <a:off x="12814300" y="16540169"/>
          <a:ext cx="8890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25158</xdr:rowOff>
    </xdr:from>
    <xdr:to>
      <xdr:col>85</xdr:col>
      <xdr:colOff>177800</xdr:colOff>
      <xdr:row>96</xdr:row>
      <xdr:rowOff>126758</xdr:rowOff>
    </xdr:to>
    <xdr:sp macro="" textlink="">
      <xdr:nvSpPr>
        <xdr:cNvPr id="702" name="楕円 701"/>
        <xdr:cNvSpPr/>
      </xdr:nvSpPr>
      <xdr:spPr>
        <a:xfrm>
          <a:off x="16268700" y="164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3585</xdr:rowOff>
    </xdr:from>
    <xdr:ext cx="534377" cy="259045"/>
    <xdr:sp macro="" textlink="">
      <xdr:nvSpPr>
        <xdr:cNvPr id="703" name="公債費該当値テキスト"/>
        <xdr:cNvSpPr txBox="1"/>
      </xdr:nvSpPr>
      <xdr:spPr>
        <a:xfrm>
          <a:off x="16370300" y="164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66687</xdr:rowOff>
    </xdr:from>
    <xdr:to>
      <xdr:col>81</xdr:col>
      <xdr:colOff>101600</xdr:colOff>
      <xdr:row>96</xdr:row>
      <xdr:rowOff>168287</xdr:rowOff>
    </xdr:to>
    <xdr:sp macro="" textlink="">
      <xdr:nvSpPr>
        <xdr:cNvPr id="704" name="楕円 703"/>
        <xdr:cNvSpPr/>
      </xdr:nvSpPr>
      <xdr:spPr>
        <a:xfrm>
          <a:off x="15430500" y="165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159414</xdr:rowOff>
    </xdr:from>
    <xdr:ext cx="534377" cy="259045"/>
    <xdr:sp macro="" textlink="">
      <xdr:nvSpPr>
        <xdr:cNvPr id="705" name="テキスト ボックス 704"/>
        <xdr:cNvSpPr txBox="1"/>
      </xdr:nvSpPr>
      <xdr:spPr>
        <a:xfrm>
          <a:off x="15214111" y="166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62021</xdr:rowOff>
    </xdr:from>
    <xdr:to>
      <xdr:col>76</xdr:col>
      <xdr:colOff>165100</xdr:colOff>
      <xdr:row>96</xdr:row>
      <xdr:rowOff>163621</xdr:rowOff>
    </xdr:to>
    <xdr:sp macro="" textlink="">
      <xdr:nvSpPr>
        <xdr:cNvPr id="706" name="楕円 705"/>
        <xdr:cNvSpPr/>
      </xdr:nvSpPr>
      <xdr:spPr>
        <a:xfrm>
          <a:off x="14541500" y="165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154748</xdr:rowOff>
    </xdr:from>
    <xdr:ext cx="534377" cy="259045"/>
    <xdr:sp macro="" textlink="">
      <xdr:nvSpPr>
        <xdr:cNvPr id="707" name="テキスト ボックス 706"/>
        <xdr:cNvSpPr txBox="1"/>
      </xdr:nvSpPr>
      <xdr:spPr>
        <a:xfrm>
          <a:off x="14325111" y="166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76442</xdr:rowOff>
    </xdr:from>
    <xdr:to>
      <xdr:col>72</xdr:col>
      <xdr:colOff>38100</xdr:colOff>
      <xdr:row>97</xdr:row>
      <xdr:rowOff>6592</xdr:rowOff>
    </xdr:to>
    <xdr:sp macro="" textlink="">
      <xdr:nvSpPr>
        <xdr:cNvPr id="708" name="楕円 707"/>
        <xdr:cNvSpPr/>
      </xdr:nvSpPr>
      <xdr:spPr>
        <a:xfrm>
          <a:off x="13652500" y="165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169169</xdr:rowOff>
    </xdr:from>
    <xdr:ext cx="534377" cy="259045"/>
    <xdr:sp macro="" textlink="">
      <xdr:nvSpPr>
        <xdr:cNvPr id="709" name="テキスト ボックス 708"/>
        <xdr:cNvSpPr txBox="1"/>
      </xdr:nvSpPr>
      <xdr:spPr>
        <a:xfrm>
          <a:off x="13436111" y="166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30169</xdr:rowOff>
    </xdr:from>
    <xdr:to>
      <xdr:col>67</xdr:col>
      <xdr:colOff>101600</xdr:colOff>
      <xdr:row>96</xdr:row>
      <xdr:rowOff>131769</xdr:rowOff>
    </xdr:to>
    <xdr:sp macro="" textlink="">
      <xdr:nvSpPr>
        <xdr:cNvPr id="710" name="楕円 709"/>
        <xdr:cNvSpPr/>
      </xdr:nvSpPr>
      <xdr:spPr>
        <a:xfrm>
          <a:off x="12763500" y="164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122896</xdr:rowOff>
    </xdr:from>
    <xdr:ext cx="534377" cy="259045"/>
    <xdr:sp macro="" textlink="">
      <xdr:nvSpPr>
        <xdr:cNvPr id="711" name="テキスト ボックス 710"/>
        <xdr:cNvSpPr txBox="1"/>
      </xdr:nvSpPr>
      <xdr:spPr>
        <a:xfrm>
          <a:off x="12547111" y="165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年度目的別歳出の住民一人当たりのコストの上位</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項目は、総務費、民生費、教育費、衛生費、土木費である。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類似団体平均より</a:t>
          </a:r>
          <a:r>
            <a:rPr kumimoji="1" lang="ja-JP" altLang="en-US" sz="1200">
              <a:solidFill>
                <a:schemeClr val="dk1"/>
              </a:solidFill>
              <a:effectLst/>
              <a:latin typeface="+mn-lt"/>
              <a:ea typeface="+mn-ea"/>
              <a:cs typeface="+mn-cs"/>
            </a:rPr>
            <a:t>すべての</a:t>
          </a:r>
          <a:r>
            <a:rPr kumimoji="1" lang="ja-JP" altLang="ja-JP" sz="1200">
              <a:solidFill>
                <a:schemeClr val="dk1"/>
              </a:solidFill>
              <a:effectLst/>
              <a:latin typeface="+mn-lt"/>
              <a:ea typeface="+mn-ea"/>
              <a:cs typeface="+mn-cs"/>
            </a:rPr>
            <a:t>項目</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、類似団体平均以下である。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前年度と比較し、増減の大きい項目は総務費であり、その要因は</a:t>
          </a:r>
          <a:r>
            <a:rPr kumimoji="1" lang="ja-JP" altLang="ja-JP" sz="1200" baseline="0">
              <a:solidFill>
                <a:schemeClr val="dk1"/>
              </a:solidFill>
              <a:effectLst/>
              <a:latin typeface="+mn-lt"/>
              <a:ea typeface="+mn-ea"/>
              <a:cs typeface="+mn-cs"/>
            </a:rPr>
            <a:t>特別定額給付金給付事業</a:t>
          </a:r>
          <a:r>
            <a:rPr kumimoji="1" lang="ja-JP" altLang="ja-JP" sz="1200">
              <a:solidFill>
                <a:schemeClr val="dk1"/>
              </a:solidFill>
              <a:effectLst/>
              <a:latin typeface="+mn-lt"/>
              <a:ea typeface="+mn-ea"/>
              <a:cs typeface="+mn-cs"/>
            </a:rPr>
            <a:t>によるものである。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これまでも、行財政改革により経費節減に努めてきたが、引き続き、事業の財源性、実現性、発展性、継続性、合理性等を踏まえて、事業の優先順位を検討して健全な財政運営に努めていく。</a:t>
          </a:r>
          <a:endParaRPr lang="ja-JP" altLang="ja-JP" sz="16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財政調整基金残高は、当初予算及び補正後歳入歳出予算の財政需要に対応しつつも、市税等</a:t>
          </a:r>
          <a:r>
            <a:rPr kumimoji="1" lang="ja-JP" altLang="en-US" sz="1200">
              <a:solidFill>
                <a:schemeClr val="dk1"/>
              </a:solidFill>
              <a:effectLst/>
              <a:latin typeface="+mn-lt"/>
              <a:ea typeface="+mn-ea"/>
              <a:cs typeface="+mn-cs"/>
            </a:rPr>
            <a:t>の減少</a:t>
          </a:r>
          <a:r>
            <a:rPr kumimoji="1" lang="ja-JP" altLang="ja-JP" sz="1200">
              <a:solidFill>
                <a:schemeClr val="dk1"/>
              </a:solidFill>
              <a:effectLst/>
              <a:latin typeface="+mn-lt"/>
              <a:ea typeface="+mn-ea"/>
              <a:cs typeface="+mn-cs"/>
            </a:rPr>
            <a:t>により、</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億円の減少</a:t>
          </a:r>
          <a:r>
            <a:rPr kumimoji="1" lang="ja-JP" altLang="en-US" sz="1200">
              <a:solidFill>
                <a:schemeClr val="dk1"/>
              </a:solidFill>
              <a:effectLst/>
              <a:latin typeface="+mn-lt"/>
              <a:ea typeface="+mn-ea"/>
              <a:cs typeface="+mn-cs"/>
            </a:rPr>
            <a:t>とな</a:t>
          </a:r>
          <a:r>
            <a:rPr kumimoji="1" lang="ja-JP" altLang="ja-JP" sz="1200">
              <a:solidFill>
                <a:schemeClr val="dk1"/>
              </a:solidFill>
              <a:effectLst/>
              <a:latin typeface="+mn-lt"/>
              <a:ea typeface="+mn-ea"/>
              <a:cs typeface="+mn-cs"/>
            </a:rPr>
            <a:t>った。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実質収支額は、前年度比で</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した。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実質単年度収支は、財政調整基金の取崩額が前年度を</a:t>
          </a:r>
          <a:r>
            <a:rPr kumimoji="1" lang="ja-JP" altLang="en-US" sz="1200">
              <a:solidFill>
                <a:schemeClr val="dk1"/>
              </a:solidFill>
              <a:effectLst/>
              <a:latin typeface="+mn-lt"/>
              <a:ea typeface="+mn-ea"/>
              <a:cs typeface="+mn-cs"/>
            </a:rPr>
            <a:t>上回ったものの</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実質収支額が増加したため、</a:t>
          </a:r>
          <a:r>
            <a:rPr kumimoji="1" lang="ja-JP" altLang="ja-JP" sz="1200">
              <a:solidFill>
                <a:schemeClr val="dk1"/>
              </a:solidFill>
              <a:effectLst/>
              <a:latin typeface="+mn-lt"/>
              <a:ea typeface="+mn-ea"/>
              <a:cs typeface="+mn-cs"/>
            </a:rPr>
            <a:t>赤字幅が縮小した。</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すべての会計において黒字となっており、赤字は発生していない。</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後期高齢者医療特別会計及び介護保険特別会計は、一般会計からの繰出金が増加傾向にある。一般会計からの負担にも限りがあるため、各特別会計において健全運営と財政基盤の強化の検討をする必要があ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31519074</v>
      </c>
      <c r="BO4" s="433"/>
      <c r="BP4" s="433"/>
      <c r="BQ4" s="433"/>
      <c r="BR4" s="433"/>
      <c r="BS4" s="433"/>
      <c r="BT4" s="433"/>
      <c r="BU4" s="434"/>
      <c r="BV4" s="432">
        <v>24446582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4.5</v>
      </c>
      <c r="CU4" s="439"/>
      <c r="CV4" s="439"/>
      <c r="CW4" s="439"/>
      <c r="CX4" s="439"/>
      <c r="CY4" s="439"/>
      <c r="CZ4" s="439"/>
      <c r="DA4" s="440"/>
      <c r="DB4" s="438">
        <v>3.8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30781507</v>
      </c>
      <c r="BO5" s="470"/>
      <c r="BP5" s="470"/>
      <c r="BQ5" s="470"/>
      <c r="BR5" s="470"/>
      <c r="BS5" s="470"/>
      <c r="BT5" s="470"/>
      <c r="BU5" s="471"/>
      <c r="BV5" s="469">
        <v>23914896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95.7</v>
      </c>
      <c r="CU5" s="467"/>
      <c r="CV5" s="467"/>
      <c r="CW5" s="467"/>
      <c r="CX5" s="467"/>
      <c r="CY5" s="467"/>
      <c r="CZ5" s="467"/>
      <c r="DA5" s="468"/>
      <c r="DB5" s="466">
        <v>95.9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737567</v>
      </c>
      <c r="BO6" s="470"/>
      <c r="BP6" s="470"/>
      <c r="BQ6" s="470"/>
      <c r="BR6" s="470"/>
      <c r="BS6" s="470"/>
      <c r="BT6" s="470"/>
      <c r="BU6" s="471"/>
      <c r="BV6" s="469">
        <v>531686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100.9</v>
      </c>
      <c r="CU6" s="507"/>
      <c r="CV6" s="507"/>
      <c r="CW6" s="507"/>
      <c r="CX6" s="507"/>
      <c r="CY6" s="507"/>
      <c r="CZ6" s="507"/>
      <c r="DA6" s="508"/>
      <c r="DB6" s="506">
        <v>101.8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121267</v>
      </c>
      <c r="BO7" s="470"/>
      <c r="BP7" s="470"/>
      <c r="BQ7" s="470"/>
      <c r="BR7" s="470"/>
      <c r="BS7" s="470"/>
      <c r="BT7" s="470"/>
      <c r="BU7" s="471"/>
      <c r="BV7" s="469">
        <v>23594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13784755</v>
      </c>
      <c r="CU7" s="470"/>
      <c r="CV7" s="470"/>
      <c r="CW7" s="470"/>
      <c r="CX7" s="470"/>
      <c r="CY7" s="470"/>
      <c r="CZ7" s="470"/>
      <c r="DA7" s="471"/>
      <c r="DB7" s="469">
        <v>13395927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616300</v>
      </c>
      <c r="BO8" s="470"/>
      <c r="BP8" s="470"/>
      <c r="BQ8" s="470"/>
      <c r="BR8" s="470"/>
      <c r="BS8" s="470"/>
      <c r="BT8" s="470"/>
      <c r="BU8" s="471"/>
      <c r="BV8" s="469">
        <v>508092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0.78</v>
      </c>
      <c r="CU8" s="510"/>
      <c r="CV8" s="510"/>
      <c r="CW8" s="510"/>
      <c r="CX8" s="510"/>
      <c r="CY8" s="510"/>
      <c r="CZ8" s="510"/>
      <c r="DA8" s="511"/>
      <c r="DB8" s="509">
        <v>0.77</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65649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108208</v>
      </c>
      <c r="BO9" s="470"/>
      <c r="BP9" s="470"/>
      <c r="BQ9" s="470"/>
      <c r="BR9" s="470"/>
      <c r="BS9" s="470"/>
      <c r="BT9" s="470"/>
      <c r="BU9" s="471"/>
      <c r="BV9" s="469">
        <v>-109665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10.5</v>
      </c>
      <c r="CU9" s="467"/>
      <c r="CV9" s="467"/>
      <c r="CW9" s="467"/>
      <c r="CX9" s="467"/>
      <c r="CY9" s="467"/>
      <c r="CZ9" s="467"/>
      <c r="DA9" s="468"/>
      <c r="DB9" s="466">
        <v>9.8000000000000007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67337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108</v>
      </c>
      <c r="AV10" s="502"/>
      <c r="AW10" s="502"/>
      <c r="AX10" s="502"/>
      <c r="AY10" s="503" t="s">
        <v>120</v>
      </c>
      <c r="AZ10" s="504"/>
      <c r="BA10" s="504"/>
      <c r="BB10" s="504"/>
      <c r="BC10" s="504"/>
      <c r="BD10" s="504"/>
      <c r="BE10" s="504"/>
      <c r="BF10" s="504"/>
      <c r="BG10" s="504"/>
      <c r="BH10" s="504"/>
      <c r="BI10" s="504"/>
      <c r="BJ10" s="504"/>
      <c r="BK10" s="504"/>
      <c r="BL10" s="504"/>
      <c r="BM10" s="505"/>
      <c r="BN10" s="469">
        <v>430465</v>
      </c>
      <c r="BO10" s="470"/>
      <c r="BP10" s="470"/>
      <c r="BQ10" s="470"/>
      <c r="BR10" s="470"/>
      <c r="BS10" s="470"/>
      <c r="BT10" s="470"/>
      <c r="BU10" s="471"/>
      <c r="BV10" s="469">
        <v>471027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67595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108</v>
      </c>
      <c r="AV12" s="502"/>
      <c r="AW12" s="502"/>
      <c r="AX12" s="502"/>
      <c r="AY12" s="503" t="s">
        <v>134</v>
      </c>
      <c r="AZ12" s="504"/>
      <c r="BA12" s="504"/>
      <c r="BB12" s="504"/>
      <c r="BC12" s="504"/>
      <c r="BD12" s="504"/>
      <c r="BE12" s="504"/>
      <c r="BF12" s="504"/>
      <c r="BG12" s="504"/>
      <c r="BH12" s="504"/>
      <c r="BI12" s="504"/>
      <c r="BJ12" s="504"/>
      <c r="BK12" s="504"/>
      <c r="BL12" s="504"/>
      <c r="BM12" s="505"/>
      <c r="BN12" s="469">
        <v>660000</v>
      </c>
      <c r="BO12" s="470"/>
      <c r="BP12" s="470"/>
      <c r="BQ12" s="470"/>
      <c r="BR12" s="470"/>
      <c r="BS12" s="470"/>
      <c r="BT12" s="470"/>
      <c r="BU12" s="471"/>
      <c r="BV12" s="469">
        <v>500000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66178</v>
      </c>
      <c r="S13" s="554"/>
      <c r="T13" s="554"/>
      <c r="U13" s="554"/>
      <c r="V13" s="555"/>
      <c r="W13" s="485" t="s">
        <v>137</v>
      </c>
      <c r="X13" s="486"/>
      <c r="Y13" s="486"/>
      <c r="Z13" s="486"/>
      <c r="AA13" s="486"/>
      <c r="AB13" s="476"/>
      <c r="AC13" s="520">
        <v>734</v>
      </c>
      <c r="AD13" s="521"/>
      <c r="AE13" s="521"/>
      <c r="AF13" s="521"/>
      <c r="AG13" s="563"/>
      <c r="AH13" s="520">
        <v>671</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-121327</v>
      </c>
      <c r="BO13" s="470"/>
      <c r="BP13" s="470"/>
      <c r="BQ13" s="470"/>
      <c r="BR13" s="470"/>
      <c r="BS13" s="470"/>
      <c r="BT13" s="470"/>
      <c r="BU13" s="471"/>
      <c r="BV13" s="469">
        <v>-138638</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4.5</v>
      </c>
      <c r="CU13" s="467"/>
      <c r="CV13" s="467"/>
      <c r="CW13" s="467"/>
      <c r="CX13" s="467"/>
      <c r="CY13" s="467"/>
      <c r="CZ13" s="467"/>
      <c r="DA13" s="468"/>
      <c r="DB13" s="466">
        <v>4.2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67807</v>
      </c>
      <c r="S14" s="554"/>
      <c r="T14" s="554"/>
      <c r="U14" s="554"/>
      <c r="V14" s="555"/>
      <c r="W14" s="459"/>
      <c r="X14" s="460"/>
      <c r="Y14" s="460"/>
      <c r="Z14" s="460"/>
      <c r="AA14" s="460"/>
      <c r="AB14" s="449"/>
      <c r="AC14" s="556">
        <v>2.2999999999999998</v>
      </c>
      <c r="AD14" s="557"/>
      <c r="AE14" s="557"/>
      <c r="AF14" s="557"/>
      <c r="AG14" s="558"/>
      <c r="AH14" s="556">
        <v>2.1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36.9</v>
      </c>
      <c r="CU14" s="568"/>
      <c r="CV14" s="568"/>
      <c r="CW14" s="568"/>
      <c r="CX14" s="568"/>
      <c r="CY14" s="568"/>
      <c r="CZ14" s="568"/>
      <c r="DA14" s="569"/>
      <c r="DB14" s="567">
        <v>23.2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136</v>
      </c>
      <c r="N15" s="561"/>
      <c r="O15" s="561"/>
      <c r="P15" s="561"/>
      <c r="Q15" s="562"/>
      <c r="R15" s="553">
        <v>66333</v>
      </c>
      <c r="S15" s="554"/>
      <c r="T15" s="554"/>
      <c r="U15" s="554"/>
      <c r="V15" s="555"/>
      <c r="W15" s="485" t="s">
        <v>144</v>
      </c>
      <c r="X15" s="486"/>
      <c r="Y15" s="486"/>
      <c r="Z15" s="486"/>
      <c r="AA15" s="486"/>
      <c r="AB15" s="476"/>
      <c r="AC15" s="520">
        <v>10399</v>
      </c>
      <c r="AD15" s="521"/>
      <c r="AE15" s="521"/>
      <c r="AF15" s="521"/>
      <c r="AG15" s="563"/>
      <c r="AH15" s="520">
        <v>10792</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8642160</v>
      </c>
      <c r="BO15" s="433"/>
      <c r="BP15" s="433"/>
      <c r="BQ15" s="433"/>
      <c r="BR15" s="433"/>
      <c r="BS15" s="433"/>
      <c r="BT15" s="433"/>
      <c r="BU15" s="434"/>
      <c r="BV15" s="432">
        <v>8018486</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33.1</v>
      </c>
      <c r="AD16" s="557"/>
      <c r="AE16" s="557"/>
      <c r="AF16" s="557"/>
      <c r="AG16" s="558"/>
      <c r="AH16" s="556">
        <v>34.5</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10791248</v>
      </c>
      <c r="BO16" s="470"/>
      <c r="BP16" s="470"/>
      <c r="BQ16" s="470"/>
      <c r="BR16" s="470"/>
      <c r="BS16" s="470"/>
      <c r="BT16" s="470"/>
      <c r="BU16" s="471"/>
      <c r="BV16" s="469">
        <v>10385759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20320</v>
      </c>
      <c r="AD17" s="521"/>
      <c r="AE17" s="521"/>
      <c r="AF17" s="521"/>
      <c r="AG17" s="563"/>
      <c r="AH17" s="520">
        <v>19824</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10946869</v>
      </c>
      <c r="BO17" s="470"/>
      <c r="BP17" s="470"/>
      <c r="BQ17" s="470"/>
      <c r="BR17" s="470"/>
      <c r="BS17" s="470"/>
      <c r="BT17" s="470"/>
      <c r="BU17" s="471"/>
      <c r="BV17" s="469">
        <v>10237165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53.66</v>
      </c>
      <c r="M18" s="585"/>
      <c r="N18" s="585"/>
      <c r="O18" s="585"/>
      <c r="P18" s="585"/>
      <c r="Q18" s="585"/>
      <c r="R18" s="586"/>
      <c r="S18" s="586"/>
      <c r="T18" s="586"/>
      <c r="U18" s="586"/>
      <c r="V18" s="587"/>
      <c r="W18" s="487"/>
      <c r="X18" s="488"/>
      <c r="Y18" s="488"/>
      <c r="Z18" s="488"/>
      <c r="AA18" s="488"/>
      <c r="AB18" s="479"/>
      <c r="AC18" s="588">
        <v>64.599999999999994</v>
      </c>
      <c r="AD18" s="589"/>
      <c r="AE18" s="589"/>
      <c r="AF18" s="589"/>
      <c r="AG18" s="590"/>
      <c r="AH18" s="588">
        <v>63.4</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12918703</v>
      </c>
      <c r="BO18" s="470"/>
      <c r="BP18" s="470"/>
      <c r="BQ18" s="470"/>
      <c r="BR18" s="470"/>
      <c r="BS18" s="470"/>
      <c r="BT18" s="470"/>
      <c r="BU18" s="471"/>
      <c r="BV18" s="469">
        <v>13222211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1223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16387398</v>
      </c>
      <c r="BO19" s="470"/>
      <c r="BP19" s="470"/>
      <c r="BQ19" s="470"/>
      <c r="BR19" s="470"/>
      <c r="BS19" s="470"/>
      <c r="BT19" s="470"/>
      <c r="BU19" s="471"/>
      <c r="BV19" s="469">
        <v>16069306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24842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20045019</v>
      </c>
      <c r="BO23" s="470"/>
      <c r="BP23" s="470"/>
      <c r="BQ23" s="470"/>
      <c r="BR23" s="470"/>
      <c r="BS23" s="470"/>
      <c r="BT23" s="470"/>
      <c r="BU23" s="471"/>
      <c r="BV23" s="469">
        <v>19116036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7480</v>
      </c>
      <c r="R24" s="521"/>
      <c r="S24" s="521"/>
      <c r="T24" s="521"/>
      <c r="U24" s="521"/>
      <c r="V24" s="563"/>
      <c r="W24" s="622"/>
      <c r="X24" s="610"/>
      <c r="Y24" s="611"/>
      <c r="Z24" s="519" t="s">
        <v>168</v>
      </c>
      <c r="AA24" s="499"/>
      <c r="AB24" s="499"/>
      <c r="AC24" s="499"/>
      <c r="AD24" s="499"/>
      <c r="AE24" s="499"/>
      <c r="AF24" s="499"/>
      <c r="AG24" s="500"/>
      <c r="AH24" s="520">
        <v>346</v>
      </c>
      <c r="AI24" s="521"/>
      <c r="AJ24" s="521"/>
      <c r="AK24" s="521"/>
      <c r="AL24" s="563"/>
      <c r="AM24" s="520">
        <v>1016894</v>
      </c>
      <c r="AN24" s="521"/>
      <c r="AO24" s="521"/>
      <c r="AP24" s="521"/>
      <c r="AQ24" s="521"/>
      <c r="AR24" s="563"/>
      <c r="AS24" s="520">
        <v>2939</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16085747</v>
      </c>
      <c r="BO24" s="470"/>
      <c r="BP24" s="470"/>
      <c r="BQ24" s="470"/>
      <c r="BR24" s="470"/>
      <c r="BS24" s="470"/>
      <c r="BT24" s="470"/>
      <c r="BU24" s="471"/>
      <c r="BV24" s="469">
        <v>15636989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6528</v>
      </c>
      <c r="R25" s="521"/>
      <c r="S25" s="521"/>
      <c r="T25" s="521"/>
      <c r="U25" s="521"/>
      <c r="V25" s="563"/>
      <c r="W25" s="622"/>
      <c r="X25" s="610"/>
      <c r="Y25" s="611"/>
      <c r="Z25" s="519" t="s">
        <v>171</v>
      </c>
      <c r="AA25" s="499"/>
      <c r="AB25" s="499"/>
      <c r="AC25" s="499"/>
      <c r="AD25" s="499"/>
      <c r="AE25" s="499"/>
      <c r="AF25" s="499"/>
      <c r="AG25" s="500"/>
      <c r="AH25" s="520">
        <v>80</v>
      </c>
      <c r="AI25" s="521"/>
      <c r="AJ25" s="521"/>
      <c r="AK25" s="521"/>
      <c r="AL25" s="563"/>
      <c r="AM25" s="520">
        <v>245440</v>
      </c>
      <c r="AN25" s="521"/>
      <c r="AO25" s="521"/>
      <c r="AP25" s="521"/>
      <c r="AQ25" s="521"/>
      <c r="AR25" s="563"/>
      <c r="AS25" s="520">
        <v>3068</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3739144</v>
      </c>
      <c r="BO25" s="433"/>
      <c r="BP25" s="433"/>
      <c r="BQ25" s="433"/>
      <c r="BR25" s="433"/>
      <c r="BS25" s="433"/>
      <c r="BT25" s="433"/>
      <c r="BU25" s="434"/>
      <c r="BV25" s="432">
        <v>5929244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5760</v>
      </c>
      <c r="R26" s="521"/>
      <c r="S26" s="521"/>
      <c r="T26" s="521"/>
      <c r="U26" s="521"/>
      <c r="V26" s="563"/>
      <c r="W26" s="622"/>
      <c r="X26" s="610"/>
      <c r="Y26" s="611"/>
      <c r="Z26" s="519" t="s">
        <v>174</v>
      </c>
      <c r="AA26" s="632"/>
      <c r="AB26" s="632"/>
      <c r="AC26" s="632"/>
      <c r="AD26" s="632"/>
      <c r="AE26" s="632"/>
      <c r="AF26" s="632"/>
      <c r="AG26" s="633"/>
      <c r="AH26" s="520">
        <v>2</v>
      </c>
      <c r="AI26" s="521"/>
      <c r="AJ26" s="521"/>
      <c r="AK26" s="521"/>
      <c r="AL26" s="563"/>
      <c r="AM26" s="520" t="s">
        <v>175</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4200</v>
      </c>
      <c r="R27" s="521"/>
      <c r="S27" s="521"/>
      <c r="T27" s="521"/>
      <c r="U27" s="521"/>
      <c r="V27" s="563"/>
      <c r="W27" s="622"/>
      <c r="X27" s="610"/>
      <c r="Y27" s="611"/>
      <c r="Z27" s="519" t="s">
        <v>179</v>
      </c>
      <c r="AA27" s="499"/>
      <c r="AB27" s="499"/>
      <c r="AC27" s="499"/>
      <c r="AD27" s="499"/>
      <c r="AE27" s="499"/>
      <c r="AF27" s="499"/>
      <c r="AG27" s="500"/>
      <c r="AH27" s="520">
        <v>13</v>
      </c>
      <c r="AI27" s="521"/>
      <c r="AJ27" s="521"/>
      <c r="AK27" s="521"/>
      <c r="AL27" s="563"/>
      <c r="AM27" s="520">
        <v>45952</v>
      </c>
      <c r="AN27" s="521"/>
      <c r="AO27" s="521"/>
      <c r="AP27" s="521"/>
      <c r="AQ27" s="521"/>
      <c r="AR27" s="563"/>
      <c r="AS27" s="520">
        <v>3535</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150000</v>
      </c>
      <c r="BO27" s="646"/>
      <c r="BP27" s="646"/>
      <c r="BQ27" s="646"/>
      <c r="BR27" s="646"/>
      <c r="BS27" s="646"/>
      <c r="BT27" s="646"/>
      <c r="BU27" s="647"/>
      <c r="BV27" s="645">
        <v>150000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3930</v>
      </c>
      <c r="R28" s="521"/>
      <c r="S28" s="521"/>
      <c r="T28" s="521"/>
      <c r="U28" s="521"/>
      <c r="V28" s="563"/>
      <c r="W28" s="622"/>
      <c r="X28" s="610"/>
      <c r="Y28" s="611"/>
      <c r="Z28" s="519" t="s">
        <v>182</v>
      </c>
      <c r="AA28" s="499"/>
      <c r="AB28" s="499"/>
      <c r="AC28" s="499"/>
      <c r="AD28" s="499"/>
      <c r="AE28" s="499"/>
      <c r="AF28" s="499"/>
      <c r="AG28" s="500"/>
      <c r="AH28" s="520" t="s">
        <v>127</v>
      </c>
      <c r="AI28" s="521"/>
      <c r="AJ28" s="521"/>
      <c r="AK28" s="521"/>
      <c r="AL28" s="563"/>
      <c r="AM28" s="520" t="s">
        <v>127</v>
      </c>
      <c r="AN28" s="521"/>
      <c r="AO28" s="521"/>
      <c r="AP28" s="521"/>
      <c r="AQ28" s="521"/>
      <c r="AR28" s="563"/>
      <c r="AS28" s="520" t="s">
        <v>127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2759362</v>
      </c>
      <c r="BO28" s="433"/>
      <c r="BP28" s="433"/>
      <c r="BQ28" s="433"/>
      <c r="BR28" s="433"/>
      <c r="BS28" s="433"/>
      <c r="BT28" s="433"/>
      <c r="BU28" s="434"/>
      <c r="BV28" s="432">
        <v>2988897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16</v>
      </c>
      <c r="M29" s="521"/>
      <c r="N29" s="521"/>
      <c r="O29" s="521"/>
      <c r="P29" s="563"/>
      <c r="Q29" s="520">
        <v>3750</v>
      </c>
      <c r="R29" s="521"/>
      <c r="S29" s="521"/>
      <c r="T29" s="521"/>
      <c r="U29" s="521"/>
      <c r="V29" s="563"/>
      <c r="W29" s="623"/>
      <c r="X29" s="624"/>
      <c r="Y29" s="625"/>
      <c r="Z29" s="519" t="s">
        <v>185</v>
      </c>
      <c r="AA29" s="499"/>
      <c r="AB29" s="499"/>
      <c r="AC29" s="499"/>
      <c r="AD29" s="499"/>
      <c r="AE29" s="499"/>
      <c r="AF29" s="499"/>
      <c r="AG29" s="500"/>
      <c r="AH29" s="520">
        <v>359</v>
      </c>
      <c r="AI29" s="521"/>
      <c r="AJ29" s="521"/>
      <c r="AK29" s="521"/>
      <c r="AL29" s="563"/>
      <c r="AM29" s="520">
        <v>1062846</v>
      </c>
      <c r="AN29" s="521"/>
      <c r="AO29" s="521"/>
      <c r="AP29" s="521"/>
      <c r="AQ29" s="521"/>
      <c r="AR29" s="563"/>
      <c r="AS29" s="520">
        <v>2961</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624832</v>
      </c>
      <c r="BO29" s="470"/>
      <c r="BP29" s="470"/>
      <c r="BQ29" s="470"/>
      <c r="BR29" s="470"/>
      <c r="BS29" s="470"/>
      <c r="BT29" s="470"/>
      <c r="BU29" s="471"/>
      <c r="BV29" s="469">
        <v>541196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93.1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917227</v>
      </c>
      <c r="BO30" s="646"/>
      <c r="BP30" s="646"/>
      <c r="BQ30" s="646"/>
      <c r="BR30" s="646"/>
      <c r="BS30" s="646"/>
      <c r="BT30" s="646"/>
      <c r="BU30" s="647"/>
      <c r="BV30" s="645">
        <v>1143095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岐阜羽島衛生施設組合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羽島市土地開発公社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インター北土地区画整理事業特別会計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岐阜県市町村会館組合</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羽島市地域振興公社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駅北本郷土地区画整理事業特別会計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羽島市・羽島郡二町介護認定審査会事業特別会計</v>
      </c>
      <c r="X36" s="659"/>
      <c r="Y36" s="659"/>
      <c r="Z36" s="659"/>
      <c r="AA36" s="659"/>
      <c r="AB36" s="659"/>
      <c r="AC36" s="659"/>
      <c r="AD36" s="659"/>
      <c r="AE36" s="659"/>
      <c r="AF36" s="659"/>
      <c r="AG36" s="659"/>
      <c r="AH36" s="659"/>
      <c r="AI36" s="659"/>
      <c r="AJ36" s="659"/>
      <c r="AK36" s="659"/>
      <c r="AL36" s="214"/>
      <c r="AM36" s="658">
        <f t="shared" si="0"/>
        <v>10</v>
      </c>
      <c r="AN36" s="658"/>
      <c r="AO36" s="659" t="str">
        <f>IF('各会計、関係団体の財政状況及び健全化判断比率'!B34="","",'各会計、関係団体の財政状況及び健全化判断比率'!B34)</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岐阜県市町村職員退職手当組合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岐阜地域児童発達支援センター組合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岐阜県後期高齢者医療広域連合（一般会計）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岐阜県後期高齢者医療広域連合（特別会計）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FkbGWwQa+CuSaKYRFuBr5f1lqh3/kW4hhJYduynslBvOWrEFXVamgo5QqzepDMwmN1EuGP2Ho2AOXXgryuUT5A==" saltValue="h2fo9kfFDINUHkiRaGdj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50" t="s">
        <v>572</v>
      </c>
      <c r="D34" s="1250"/>
      <c r="E34" s="1251"/>
      <c r="F34" s="32">
        <v>3.39</v>
      </c>
      <c r="G34" s="33">
        <v>4.9400000000000004</v>
      </c>
      <c r="H34" s="33">
        <v>3.83</v>
      </c>
      <c r="I34" s="33">
        <v>4.42</v>
      </c>
      <c r="J34" s="34">
        <v>5.41</v>
      </c>
      <c r="K34" s="22"/>
      <c r="L34" s="22"/>
      <c r="M34" s="22"/>
      <c r="N34" s="22"/>
      <c r="O34" s="22"/>
      <c r="P34" s="22"/>
    </row>
    <row r="35" spans="1:16" ht="39" customHeight="1" x14ac:dyDescent="0.15">
      <c r="A35" s="22"/>
      <c r="B35" s="35"/>
      <c r="C35" s="1244" t="s">
        <v>573</v>
      </c>
      <c r="D35" s="1245"/>
      <c r="E35" s="1246"/>
      <c r="F35" s="36" t="s">
        <v>520</v>
      </c>
      <c r="G35" s="37" t="s">
        <v>520</v>
      </c>
      <c r="H35" s="37" t="s">
        <v>520</v>
      </c>
      <c r="I35" s="37" t="s">
        <v>520</v>
      </c>
      <c r="J35" s="38">
        <v>4.57</v>
      </c>
      <c r="K35" s="22"/>
      <c r="L35" s="22"/>
      <c r="M35" s="22"/>
      <c r="N35" s="22"/>
      <c r="O35" s="22"/>
      <c r="P35" s="22"/>
    </row>
    <row r="36" spans="1:16" ht="39" customHeight="1" x14ac:dyDescent="0.15">
      <c r="A36" s="22"/>
      <c r="B36" s="35"/>
      <c r="C36" s="1244" t="s">
        <v>574</v>
      </c>
      <c r="D36" s="1245"/>
      <c r="E36" s="1246"/>
      <c r="F36" s="36">
        <v>5.19</v>
      </c>
      <c r="G36" s="37">
        <v>4.04</v>
      </c>
      <c r="H36" s="37">
        <v>3.65</v>
      </c>
      <c r="I36" s="37">
        <v>3.11</v>
      </c>
      <c r="J36" s="38">
        <v>3.93</v>
      </c>
      <c r="K36" s="22"/>
      <c r="L36" s="22"/>
      <c r="M36" s="22"/>
      <c r="N36" s="22"/>
      <c r="O36" s="22"/>
      <c r="P36" s="22"/>
    </row>
    <row r="37" spans="1:16" ht="39" customHeight="1" x14ac:dyDescent="0.15">
      <c r="A37" s="22"/>
      <c r="B37" s="35"/>
      <c r="C37" s="1244" t="s">
        <v>575</v>
      </c>
      <c r="D37" s="1245"/>
      <c r="E37" s="1246"/>
      <c r="F37" s="36">
        <v>6.41</v>
      </c>
      <c r="G37" s="37">
        <v>3.91</v>
      </c>
      <c r="H37" s="37">
        <v>4.63</v>
      </c>
      <c r="I37" s="37">
        <v>2.6</v>
      </c>
      <c r="J37" s="38">
        <v>3.61</v>
      </c>
      <c r="K37" s="22"/>
      <c r="L37" s="22"/>
      <c r="M37" s="22"/>
      <c r="N37" s="22"/>
      <c r="O37" s="22"/>
      <c r="P37" s="22"/>
    </row>
    <row r="38" spans="1:16" ht="39" customHeight="1" x14ac:dyDescent="0.15">
      <c r="A38" s="22"/>
      <c r="B38" s="35"/>
      <c r="C38" s="1244" t="s">
        <v>576</v>
      </c>
      <c r="D38" s="1245"/>
      <c r="E38" s="1246"/>
      <c r="F38" s="36" t="s">
        <v>520</v>
      </c>
      <c r="G38" s="37" t="s">
        <v>520</v>
      </c>
      <c r="H38" s="37" t="s">
        <v>520</v>
      </c>
      <c r="I38" s="37" t="s">
        <v>520</v>
      </c>
      <c r="J38" s="38">
        <v>1.53</v>
      </c>
      <c r="K38" s="22"/>
      <c r="L38" s="22"/>
      <c r="M38" s="22"/>
      <c r="N38" s="22"/>
      <c r="O38" s="22"/>
      <c r="P38" s="22"/>
    </row>
    <row r="39" spans="1:16" ht="39" customHeight="1" x14ac:dyDescent="0.15">
      <c r="A39" s="22"/>
      <c r="B39" s="35"/>
      <c r="C39" s="1244" t="s">
        <v>577</v>
      </c>
      <c r="D39" s="1245"/>
      <c r="E39" s="1246"/>
      <c r="F39" s="36">
        <v>1.34</v>
      </c>
      <c r="G39" s="37">
        <v>2.44</v>
      </c>
      <c r="H39" s="37">
        <v>1.73</v>
      </c>
      <c r="I39" s="37">
        <v>1.48</v>
      </c>
      <c r="J39" s="38">
        <v>1.35</v>
      </c>
      <c r="K39" s="22"/>
      <c r="L39" s="22"/>
      <c r="M39" s="22"/>
      <c r="N39" s="22"/>
      <c r="O39" s="22"/>
      <c r="P39" s="22"/>
    </row>
    <row r="40" spans="1:16" ht="39" customHeight="1" x14ac:dyDescent="0.15">
      <c r="A40" s="22"/>
      <c r="B40" s="35"/>
      <c r="C40" s="1244" t="s">
        <v>578</v>
      </c>
      <c r="D40" s="1245"/>
      <c r="E40" s="1246"/>
      <c r="F40" s="36">
        <v>0.18</v>
      </c>
      <c r="G40" s="37">
        <v>0.3</v>
      </c>
      <c r="H40" s="37">
        <v>0.42</v>
      </c>
      <c r="I40" s="37">
        <v>0.42</v>
      </c>
      <c r="J40" s="38">
        <v>0.32</v>
      </c>
      <c r="K40" s="22"/>
      <c r="L40" s="22"/>
      <c r="M40" s="22"/>
      <c r="N40" s="22"/>
      <c r="O40" s="22"/>
      <c r="P40" s="22"/>
    </row>
    <row r="41" spans="1:16" ht="39" customHeight="1" x14ac:dyDescent="0.15">
      <c r="A41" s="22"/>
      <c r="B41" s="35"/>
      <c r="C41" s="1244" t="s">
        <v>579</v>
      </c>
      <c r="D41" s="1245"/>
      <c r="E41" s="1246"/>
      <c r="F41" s="36">
        <v>0.5</v>
      </c>
      <c r="G41" s="37">
        <v>0.71</v>
      </c>
      <c r="H41" s="37">
        <v>0.56000000000000005</v>
      </c>
      <c r="I41" s="37">
        <v>0.25</v>
      </c>
      <c r="J41" s="38">
        <v>0.21</v>
      </c>
      <c r="K41" s="22"/>
      <c r="L41" s="22"/>
      <c r="M41" s="22"/>
      <c r="N41" s="22"/>
      <c r="O41" s="22"/>
      <c r="P41" s="22"/>
    </row>
    <row r="42" spans="1:16" ht="39" customHeight="1" x14ac:dyDescent="0.15">
      <c r="A42" s="22"/>
      <c r="B42" s="39"/>
      <c r="C42" s="1244" t="s">
        <v>580</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581</v>
      </c>
      <c r="D43" s="1248"/>
      <c r="E43" s="1249"/>
      <c r="F43" s="41">
        <v>7.26</v>
      </c>
      <c r="G43" s="42">
        <v>5.19</v>
      </c>
      <c r="H43" s="42">
        <v>4.46</v>
      </c>
      <c r="I43" s="42">
        <v>6.1</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Tywu2vR0sRbs2Sc0P4xQVWbKuN2xsbfXr7A8KCdWVnDCmrOQI2FwuWj9Ydia2g/iJSLPtdRdjfaPYvdWQ9gbQ==" saltValue="yh5Ya5qpJ7q4QyfW9iwU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1716</v>
      </c>
      <c r="L45" s="60">
        <v>1545</v>
      </c>
      <c r="M45" s="60">
        <v>1591</v>
      </c>
      <c r="N45" s="60">
        <v>1571</v>
      </c>
      <c r="O45" s="61">
        <v>1713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1194</v>
      </c>
      <c r="L48" s="64">
        <v>1224</v>
      </c>
      <c r="M48" s="64">
        <v>1226</v>
      </c>
      <c r="N48" s="64">
        <v>1223</v>
      </c>
      <c r="O48" s="65">
        <v>1104</v>
      </c>
      <c r="P48" s="48"/>
      <c r="Q48" s="48"/>
      <c r="R48" s="48"/>
      <c r="S48" s="48"/>
      <c r="T48" s="48"/>
      <c r="U48" s="48"/>
    </row>
    <row r="49" spans="1:21" ht="30.75" customHeight="1" x14ac:dyDescent="0.15">
      <c r="A49" s="48"/>
      <c r="B49" s="1254"/>
      <c r="C49" s="1255"/>
      <c r="D49" s="62"/>
      <c r="E49" s="1260" t="s">
        <v>16</v>
      </c>
      <c r="F49" s="1260"/>
      <c r="G49" s="1260"/>
      <c r="H49" s="1260"/>
      <c r="I49" s="1260"/>
      <c r="J49" s="1261"/>
      <c r="K49" s="63" t="s">
        <v>520</v>
      </c>
      <c r="L49" s="64" t="s">
        <v>520</v>
      </c>
      <c r="M49" s="64" t="s">
        <v>520</v>
      </c>
      <c r="N49" s="64">
        <v>4</v>
      </c>
      <c r="O49" s="65">
        <v>15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520</v>
      </c>
      <c r="L50" s="64" t="s">
        <v>520</v>
      </c>
      <c r="M50" s="64" t="s">
        <v>520</v>
      </c>
      <c r="N50" s="64" t="s">
        <v>520</v>
      </c>
      <c r="O50" s="65" t="s">
        <v>520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520</v>
      </c>
      <c r="L51" s="64">
        <v>0</v>
      </c>
      <c r="M51" s="64" t="s">
        <v>520</v>
      </c>
      <c r="N51" s="64" t="s">
        <v>520</v>
      </c>
      <c r="O51" s="65" t="s">
        <v>520</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2315</v>
      </c>
      <c r="L52" s="64">
        <v>2319</v>
      </c>
      <c r="M52" s="64">
        <v>2306</v>
      </c>
      <c r="N52" s="64">
        <v>2276</v>
      </c>
      <c r="O52" s="65">
        <v>2273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595</v>
      </c>
      <c r="L53" s="69">
        <v>450</v>
      </c>
      <c r="M53" s="69">
        <v>511</v>
      </c>
      <c r="N53" s="69">
        <v>522</v>
      </c>
      <c r="O53" s="70">
        <v>559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520</v>
      </c>
      <c r="L57" s="84" t="s">
        <v>520</v>
      </c>
      <c r="M57" s="84" t="s">
        <v>520</v>
      </c>
      <c r="N57" s="84" t="s">
        <v>520</v>
      </c>
      <c r="O57" s="85" t="s">
        <v>520</v>
      </c>
    </row>
    <row r="58" spans="1:21" ht="31.5" customHeight="1" thickBot="1" x14ac:dyDescent="0.2">
      <c r="B58" s="1270"/>
      <c r="C58" s="1271"/>
      <c r="D58" s="1275" t="s">
        <v>27</v>
      </c>
      <c r="E58" s="1276"/>
      <c r="F58" s="1276"/>
      <c r="G58" s="1276"/>
      <c r="H58" s="1276"/>
      <c r="I58" s="1276"/>
      <c r="J58" s="1277"/>
      <c r="K58" s="86" t="s">
        <v>520</v>
      </c>
      <c r="L58" s="87" t="s">
        <v>520</v>
      </c>
      <c r="M58" s="87" t="s">
        <v>520</v>
      </c>
      <c r="N58" s="87" t="s">
        <v>520</v>
      </c>
      <c r="O58" s="88" t="s">
        <v>520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EAKyk1Ch5NEtWo21ij8WISe4XBSMSCcMiFupcePrMP8Mpt0zzqSn5P6xcTHJtK6sOpK1peeTHbh8+ZWDZY58w==" saltValue="fjiUj+FfkVu0oSUvZ6Dx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78" t="s">
        <v>30</v>
      </c>
      <c r="C41" s="1279"/>
      <c r="D41" s="102"/>
      <c r="E41" s="1284" t="s">
        <v>31</v>
      </c>
      <c r="F41" s="1284"/>
      <c r="G41" s="1284"/>
      <c r="H41" s="1285"/>
      <c r="I41" s="103">
        <v>17829</v>
      </c>
      <c r="J41" s="104">
        <v>17653</v>
      </c>
      <c r="K41" s="104">
        <v>17470</v>
      </c>
      <c r="L41" s="104">
        <v>18774</v>
      </c>
      <c r="M41" s="105">
        <v>20045</v>
      </c>
    </row>
    <row r="42" spans="2:13" ht="27.75" customHeight="1" x14ac:dyDescent="0.15">
      <c r="B42" s="1280"/>
      <c r="C42" s="1281"/>
      <c r="D42" s="106"/>
      <c r="E42" s="1286" t="s">
        <v>32</v>
      </c>
      <c r="F42" s="1286"/>
      <c r="G42" s="1286"/>
      <c r="H42" s="1287"/>
      <c r="I42" s="107" t="s">
        <v>520</v>
      </c>
      <c r="J42" s="108" t="s">
        <v>520</v>
      </c>
      <c r="K42" s="108" t="s">
        <v>520</v>
      </c>
      <c r="L42" s="108" t="s">
        <v>520</v>
      </c>
      <c r="M42" s="109" t="s">
        <v>520</v>
      </c>
    </row>
    <row r="43" spans="2:13" ht="27.75" customHeight="1" x14ac:dyDescent="0.15">
      <c r="B43" s="1280"/>
      <c r="C43" s="1281"/>
      <c r="D43" s="106"/>
      <c r="E43" s="1286" t="s">
        <v>33</v>
      </c>
      <c r="F43" s="1286"/>
      <c r="G43" s="1286"/>
      <c r="H43" s="1287"/>
      <c r="I43" s="107">
        <v>15168</v>
      </c>
      <c r="J43" s="108">
        <v>14036</v>
      </c>
      <c r="K43" s="108">
        <v>13547</v>
      </c>
      <c r="L43" s="108">
        <v>13113</v>
      </c>
      <c r="M43" s="109">
        <v>12338</v>
      </c>
    </row>
    <row r="44" spans="2:13" ht="27.75" customHeight="1" x14ac:dyDescent="0.15">
      <c r="B44" s="1280"/>
      <c r="C44" s="1281"/>
      <c r="D44" s="106"/>
      <c r="E44" s="1286" t="s">
        <v>34</v>
      </c>
      <c r="F44" s="1286"/>
      <c r="G44" s="1286"/>
      <c r="H44" s="1287"/>
      <c r="I44" s="107" t="s">
        <v>520</v>
      </c>
      <c r="J44" s="108" t="s">
        <v>520</v>
      </c>
      <c r="K44" s="108">
        <v>33</v>
      </c>
      <c r="L44" s="108">
        <v>148</v>
      </c>
      <c r="M44" s="109">
        <v>635</v>
      </c>
    </row>
    <row r="45" spans="2:13" ht="27.75" customHeight="1" x14ac:dyDescent="0.15">
      <c r="B45" s="1280"/>
      <c r="C45" s="1281"/>
      <c r="D45" s="106"/>
      <c r="E45" s="1286" t="s">
        <v>35</v>
      </c>
      <c r="F45" s="1286"/>
      <c r="G45" s="1286"/>
      <c r="H45" s="1287"/>
      <c r="I45" s="107">
        <v>1675</v>
      </c>
      <c r="J45" s="108">
        <v>1424</v>
      </c>
      <c r="K45" s="108">
        <v>1189</v>
      </c>
      <c r="L45" s="108">
        <v>1381</v>
      </c>
      <c r="M45" s="109">
        <v>1279</v>
      </c>
    </row>
    <row r="46" spans="2:13" ht="27.75" customHeight="1" x14ac:dyDescent="0.15">
      <c r="B46" s="1280"/>
      <c r="C46" s="1281"/>
      <c r="D46" s="110"/>
      <c r="E46" s="1286" t="s">
        <v>36</v>
      </c>
      <c r="F46" s="1286"/>
      <c r="G46" s="1286"/>
      <c r="H46" s="1287"/>
      <c r="I46" s="107">
        <v>175</v>
      </c>
      <c r="J46" s="108">
        <v>105</v>
      </c>
      <c r="K46" s="108">
        <v>35</v>
      </c>
      <c r="L46" s="108" t="s">
        <v>520</v>
      </c>
      <c r="M46" s="109" t="s">
        <v>520</v>
      </c>
    </row>
    <row r="47" spans="2:13" ht="27.75" customHeight="1" x14ac:dyDescent="0.15">
      <c r="B47" s="1280"/>
      <c r="C47" s="1281"/>
      <c r="D47" s="111"/>
      <c r="E47" s="1288" t="s">
        <v>37</v>
      </c>
      <c r="F47" s="1289"/>
      <c r="G47" s="1289"/>
      <c r="H47" s="1290"/>
      <c r="I47" s="107" t="s">
        <v>520</v>
      </c>
      <c r="J47" s="108" t="s">
        <v>520</v>
      </c>
      <c r="K47" s="108" t="s">
        <v>520</v>
      </c>
      <c r="L47" s="108" t="s">
        <v>520</v>
      </c>
      <c r="M47" s="109" t="s">
        <v>520</v>
      </c>
    </row>
    <row r="48" spans="2:13" ht="27.75" customHeight="1" x14ac:dyDescent="0.15">
      <c r="B48" s="1280"/>
      <c r="C48" s="1281"/>
      <c r="D48" s="106"/>
      <c r="E48" s="1286" t="s">
        <v>38</v>
      </c>
      <c r="F48" s="1286"/>
      <c r="G48" s="1286"/>
      <c r="H48" s="1287"/>
      <c r="I48" s="107" t="s">
        <v>520</v>
      </c>
      <c r="J48" s="108" t="s">
        <v>520</v>
      </c>
      <c r="K48" s="108" t="s">
        <v>520</v>
      </c>
      <c r="L48" s="108" t="s">
        <v>520</v>
      </c>
      <c r="M48" s="109" t="s">
        <v>520</v>
      </c>
    </row>
    <row r="49" spans="2:13" ht="27.75" customHeight="1" x14ac:dyDescent="0.15">
      <c r="B49" s="1282"/>
      <c r="C49" s="1283"/>
      <c r="D49" s="106"/>
      <c r="E49" s="1286" t="s">
        <v>39</v>
      </c>
      <c r="F49" s="1286"/>
      <c r="G49" s="1286"/>
      <c r="H49" s="1287"/>
      <c r="I49" s="107" t="s">
        <v>520</v>
      </c>
      <c r="J49" s="108" t="s">
        <v>520</v>
      </c>
      <c r="K49" s="108" t="s">
        <v>520</v>
      </c>
      <c r="L49" s="108" t="s">
        <v>520</v>
      </c>
      <c r="M49" s="109" t="s">
        <v>520</v>
      </c>
    </row>
    <row r="50" spans="2:13" ht="27.75" customHeight="1" x14ac:dyDescent="0.15">
      <c r="B50" s="1291" t="s">
        <v>40</v>
      </c>
      <c r="C50" s="1292"/>
      <c r="D50" s="112"/>
      <c r="E50" s="1286" t="s">
        <v>41</v>
      </c>
      <c r="F50" s="1286"/>
      <c r="G50" s="1286"/>
      <c r="H50" s="1287"/>
      <c r="I50" s="107">
        <v>6249</v>
      </c>
      <c r="J50" s="108">
        <v>6174</v>
      </c>
      <c r="K50" s="108">
        <v>6128</v>
      </c>
      <c r="L50" s="108">
        <v>6052</v>
      </c>
      <c r="M50" s="109">
        <v>5747</v>
      </c>
    </row>
    <row r="51" spans="2:13" ht="27.75" customHeight="1" x14ac:dyDescent="0.15">
      <c r="B51" s="1280"/>
      <c r="C51" s="1281"/>
      <c r="D51" s="106"/>
      <c r="E51" s="1286" t="s">
        <v>42</v>
      </c>
      <c r="F51" s="1286"/>
      <c r="G51" s="1286"/>
      <c r="H51" s="1287"/>
      <c r="I51" s="107">
        <v>4827</v>
      </c>
      <c r="J51" s="108">
        <v>4809</v>
      </c>
      <c r="K51" s="108">
        <v>4788</v>
      </c>
      <c r="L51" s="108">
        <v>4697</v>
      </c>
      <c r="M51" s="109">
        <v>4180</v>
      </c>
    </row>
    <row r="52" spans="2:13" ht="27.75" customHeight="1" x14ac:dyDescent="0.15">
      <c r="B52" s="1282"/>
      <c r="C52" s="1283"/>
      <c r="D52" s="106"/>
      <c r="E52" s="1286" t="s">
        <v>43</v>
      </c>
      <c r="F52" s="1286"/>
      <c r="G52" s="1286"/>
      <c r="H52" s="1287"/>
      <c r="I52" s="107">
        <v>20969</v>
      </c>
      <c r="J52" s="108">
        <v>20333</v>
      </c>
      <c r="K52" s="108">
        <v>19977</v>
      </c>
      <c r="L52" s="108">
        <v>19968</v>
      </c>
      <c r="M52" s="109">
        <v>19930</v>
      </c>
    </row>
    <row r="53" spans="2:13" ht="27.75" customHeight="1" thickBot="1" x14ac:dyDescent="0.2">
      <c r="B53" s="1293" t="s">
        <v>44</v>
      </c>
      <c r="C53" s="1294"/>
      <c r="D53" s="113"/>
      <c r="E53" s="1295" t="s">
        <v>45</v>
      </c>
      <c r="F53" s="1295"/>
      <c r="G53" s="1295"/>
      <c r="H53" s="1296"/>
      <c r="I53" s="114">
        <v>2802</v>
      </c>
      <c r="J53" s="115">
        <v>1902</v>
      </c>
      <c r="K53" s="115">
        <v>1381</v>
      </c>
      <c r="L53" s="115">
        <v>2698</v>
      </c>
      <c r="M53" s="116">
        <v>4440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0Jzt549AQKkJvgT35TuAfYBW2hCEfA6RZtRRmE8RUde/25QzVFaLmpwBZcWuPZ6sx17PDKVkZIsLYo0zvizfA==" saltValue="acLTlQ7Hp2N2H237cwLo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5" t="s">
        <v>48</v>
      </c>
      <c r="D55" s="1305"/>
      <c r="E55" s="1306"/>
      <c r="F55" s="128">
        <v>3018</v>
      </c>
      <c r="G55" s="128">
        <v>2989</v>
      </c>
      <c r="H55" s="129">
        <v>2759</v>
      </c>
    </row>
    <row r="56" spans="2:8" ht="52.5" customHeight="1" x14ac:dyDescent="0.15">
      <c r="B56" s="130"/>
      <c r="C56" s="1307" t="s">
        <v>49</v>
      </c>
      <c r="D56" s="1307"/>
      <c r="E56" s="1308"/>
      <c r="F56" s="131">
        <v>467</v>
      </c>
      <c r="G56" s="131">
        <v>541</v>
      </c>
      <c r="H56" s="132">
        <v>625</v>
      </c>
    </row>
    <row r="57" spans="2:8" ht="53.25" customHeight="1" x14ac:dyDescent="0.15">
      <c r="B57" s="130"/>
      <c r="C57" s="1309" t="s">
        <v>50</v>
      </c>
      <c r="D57" s="1309"/>
      <c r="E57" s="1310"/>
      <c r="F57" s="133">
        <v>1367</v>
      </c>
      <c r="G57" s="133">
        <v>1143</v>
      </c>
      <c r="H57" s="134">
        <v>917</v>
      </c>
    </row>
    <row r="58" spans="2:8" ht="45.75" customHeight="1" x14ac:dyDescent="0.15">
      <c r="B58" s="135"/>
      <c r="C58" s="1297" t="s">
        <v>597</v>
      </c>
      <c r="D58" s="1298"/>
      <c r="E58" s="1299"/>
      <c r="F58" s="136">
        <v>0</v>
      </c>
      <c r="G58" s="136">
        <v>296.897131</v>
      </c>
      <c r="H58" s="137">
        <v>346.999775</v>
      </c>
    </row>
    <row r="59" spans="2:8" ht="45.75" customHeight="1" x14ac:dyDescent="0.15">
      <c r="B59" s="135"/>
      <c r="C59" s="1297" t="s">
        <v>598</v>
      </c>
      <c r="D59" s="1298"/>
      <c r="E59" s="1299"/>
      <c r="F59" s="136">
        <v>710.35837200000003</v>
      </c>
      <c r="G59" s="136">
        <v>425.42120299999999</v>
      </c>
      <c r="H59" s="137">
        <v>293.49590499999999</v>
      </c>
    </row>
    <row r="60" spans="2:8" ht="45.75" customHeight="1" x14ac:dyDescent="0.15">
      <c r="B60" s="135"/>
      <c r="C60" s="1297" t="s">
        <v>599</v>
      </c>
      <c r="D60" s="1298"/>
      <c r="E60" s="1299"/>
      <c r="F60" s="136">
        <v>74.843779999999995</v>
      </c>
      <c r="G60" s="136">
        <v>74.854816</v>
      </c>
      <c r="H60" s="137">
        <v>74.880696</v>
      </c>
    </row>
    <row r="61" spans="2:8" ht="45.75" customHeight="1" x14ac:dyDescent="0.15">
      <c r="B61" s="135"/>
      <c r="C61" s="1297" t="s">
        <v>600</v>
      </c>
      <c r="D61" s="1298"/>
      <c r="E61" s="1299"/>
      <c r="F61" s="136">
        <v>40.033802999999999</v>
      </c>
      <c r="G61" s="136">
        <v>45.041690000000003</v>
      </c>
      <c r="H61" s="137">
        <v>45.057262000000001</v>
      </c>
    </row>
    <row r="62" spans="2:8" ht="45.75" customHeight="1" thickBot="1" x14ac:dyDescent="0.2">
      <c r="B62" s="138"/>
      <c r="C62" s="1300" t="s">
        <v>601</v>
      </c>
      <c r="D62" s="1301"/>
      <c r="E62" s="1302"/>
      <c r="F62" s="139">
        <v>32.505189000000001</v>
      </c>
      <c r="G62" s="139">
        <v>32.509982000000001</v>
      </c>
      <c r="H62" s="140">
        <v>32.521220999999997</v>
      </c>
    </row>
    <row r="63" spans="2:8" ht="52.5" customHeight="1" thickBot="1" x14ac:dyDescent="0.2">
      <c r="B63" s="141"/>
      <c r="C63" s="1303" t="s">
        <v>51</v>
      </c>
      <c r="D63" s="1303"/>
      <c r="E63" s="1304"/>
      <c r="F63" s="142">
        <v>4851</v>
      </c>
      <c r="G63" s="142">
        <v>4673</v>
      </c>
      <c r="H63" s="143">
        <v>4301</v>
      </c>
    </row>
    <row r="64" spans="2:8" ht="15" customHeight="1" x14ac:dyDescent="0.15"/>
  </sheetData>
  <sheetProtection algorithmName="SHA-512" hashValue="QcdYC77bEBJDqOijdoPw12/Yuy1ftc6y/v2HawvXZg4mtv5qrgtRQKl27wyfRDb4Q7M2nQhG+J2lYYqdSLJVOQ==" saltValue="vmsBlSnTcR6CqkIVpklS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CM102" sqref="CM102"/>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612</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615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610</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562</v>
      </c>
      <c r="BQ50" s="1313"/>
      <c r="BR50" s="1313"/>
      <c r="BS50" s="1313"/>
      <c r="BT50" s="1313"/>
      <c r="BU50" s="1313"/>
      <c r="BV50" s="1313"/>
      <c r="BW50" s="1313"/>
      <c r="BX50" s="1313" t="s">
        <v>563</v>
      </c>
      <c r="BY50" s="1313"/>
      <c r="BZ50" s="1313"/>
      <c r="CA50" s="1313"/>
      <c r="CB50" s="1313"/>
      <c r="CC50" s="1313"/>
      <c r="CD50" s="1313"/>
      <c r="CE50" s="1313"/>
      <c r="CF50" s="1313" t="s">
        <v>564</v>
      </c>
      <c r="CG50" s="1313"/>
      <c r="CH50" s="1313"/>
      <c r="CI50" s="1313"/>
      <c r="CJ50" s="1313"/>
      <c r="CK50" s="1313"/>
      <c r="CL50" s="1313"/>
      <c r="CM50" s="1313"/>
      <c r="CN50" s="1313" t="s">
        <v>565</v>
      </c>
      <c r="CO50" s="1313"/>
      <c r="CP50" s="1313"/>
      <c r="CQ50" s="1313"/>
      <c r="CR50" s="1313"/>
      <c r="CS50" s="1313"/>
      <c r="CT50" s="1313"/>
      <c r="CU50" s="1313"/>
      <c r="CV50" s="1313" t="s">
        <v>566</v>
      </c>
      <c r="CW50" s="1313"/>
      <c r="CX50" s="1313"/>
      <c r="CY50" s="1313"/>
      <c r="CZ50" s="1313"/>
      <c r="DA50" s="1313"/>
      <c r="DB50" s="1313"/>
      <c r="DC50" s="1313"/>
    </row>
    <row r="51" spans="1:109" ht="13.5" customHeight="1" x14ac:dyDescent="0.15">
      <c r="B51" s="389"/>
      <c r="G51" s="1322"/>
      <c r="H51" s="1322"/>
      <c r="I51" s="1332"/>
      <c r="J51" s="1332"/>
      <c r="K51" s="1318"/>
      <c r="L51" s="1318"/>
      <c r="M51" s="1318"/>
      <c r="N51" s="1318"/>
      <c r="AM51" s="396"/>
      <c r="AN51" s="1314" t="s">
        <v>609</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v>24.8</v>
      </c>
      <c r="BQ51" s="1311"/>
      <c r="BR51" s="1311"/>
      <c r="BS51" s="1311"/>
      <c r="BT51" s="1311"/>
      <c r="BU51" s="1311"/>
      <c r="BV51" s="1311"/>
      <c r="BW51" s="1311"/>
      <c r="BX51" s="1311">
        <v>16.7</v>
      </c>
      <c r="BY51" s="1311"/>
      <c r="BZ51" s="1311"/>
      <c r="CA51" s="1311"/>
      <c r="CB51" s="1311"/>
      <c r="CC51" s="1311"/>
      <c r="CD51" s="1311"/>
      <c r="CE51" s="1311"/>
      <c r="CF51" s="1311">
        <v>12</v>
      </c>
      <c r="CG51" s="1311"/>
      <c r="CH51" s="1311"/>
      <c r="CI51" s="1311"/>
      <c r="CJ51" s="1311"/>
      <c r="CK51" s="1311"/>
      <c r="CL51" s="1311"/>
      <c r="CM51" s="1311"/>
      <c r="CN51" s="1311">
        <v>23.2</v>
      </c>
      <c r="CO51" s="1311"/>
      <c r="CP51" s="1311"/>
      <c r="CQ51" s="1311"/>
      <c r="CR51" s="1311"/>
      <c r="CS51" s="1311"/>
      <c r="CT51" s="1311"/>
      <c r="CU51" s="1311"/>
      <c r="CV51" s="1311">
        <v>36.9</v>
      </c>
      <c r="CW51" s="1311"/>
      <c r="CX51" s="1311"/>
      <c r="CY51" s="1311"/>
      <c r="CZ51" s="1311"/>
      <c r="DA51" s="1311"/>
      <c r="DB51" s="1311"/>
      <c r="DC51" s="1311"/>
    </row>
    <row r="52" spans="1:109" ht="13.5" x14ac:dyDescent="0.15">
      <c r="B52" s="389"/>
      <c r="G52" s="1322"/>
      <c r="H52" s="1322"/>
      <c r="I52" s="1332"/>
      <c r="J52" s="1332"/>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62</v>
      </c>
      <c r="BQ53" s="1311"/>
      <c r="BR53" s="1311"/>
      <c r="BS53" s="1311"/>
      <c r="BT53" s="1311"/>
      <c r="BU53" s="1311"/>
      <c r="BV53" s="1311"/>
      <c r="BW53" s="1311"/>
      <c r="BX53" s="1311">
        <v>63.4</v>
      </c>
      <c r="BY53" s="1311"/>
      <c r="BZ53" s="1311"/>
      <c r="CA53" s="1311"/>
      <c r="CB53" s="1311"/>
      <c r="CC53" s="1311"/>
      <c r="CD53" s="1311"/>
      <c r="CE53" s="1311"/>
      <c r="CF53" s="1311">
        <v>66.5</v>
      </c>
      <c r="CG53" s="1311"/>
      <c r="CH53" s="1311"/>
      <c r="CI53" s="1311"/>
      <c r="CJ53" s="1311"/>
      <c r="CK53" s="1311"/>
      <c r="CL53" s="1311"/>
      <c r="CM53" s="1311"/>
      <c r="CN53" s="1311">
        <v>67.099999999999994</v>
      </c>
      <c r="CO53" s="1311"/>
      <c r="CP53" s="1311"/>
      <c r="CQ53" s="1311"/>
      <c r="CR53" s="1311"/>
      <c r="CS53" s="1311"/>
      <c r="CT53" s="1311"/>
      <c r="CU53" s="1311"/>
      <c r="CV53" s="1311">
        <v>67.7</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608</v>
      </c>
      <c r="AO55" s="1313"/>
      <c r="AP55" s="1313"/>
      <c r="AQ55" s="1313"/>
      <c r="AR55" s="1313"/>
      <c r="AS55" s="1313"/>
      <c r="AT55" s="1313"/>
      <c r="AU55" s="1313"/>
      <c r="AV55" s="1313"/>
      <c r="AW55" s="1313"/>
      <c r="AX55" s="1313"/>
      <c r="AY55" s="1313"/>
      <c r="AZ55" s="1313"/>
      <c r="BA55" s="1313"/>
      <c r="BB55" s="1314" t="s">
        <v>607</v>
      </c>
      <c r="BC55" s="1314"/>
      <c r="BD55" s="1314"/>
      <c r="BE55" s="1314"/>
      <c r="BF55" s="1314"/>
      <c r="BG55" s="1314"/>
      <c r="BH55" s="1314"/>
      <c r="BI55" s="1314"/>
      <c r="BJ55" s="1314"/>
      <c r="BK55" s="1314"/>
      <c r="BL55" s="1314"/>
      <c r="BM55" s="1314"/>
      <c r="BN55" s="1314"/>
      <c r="BO55" s="1314"/>
      <c r="BP55" s="1311">
        <v>33.1</v>
      </c>
      <c r="BQ55" s="1311"/>
      <c r="BR55" s="1311"/>
      <c r="BS55" s="1311"/>
      <c r="BT55" s="1311"/>
      <c r="BU55" s="1311"/>
      <c r="BV55" s="1311"/>
      <c r="BW55" s="1311"/>
      <c r="BX55" s="1311">
        <v>31.3</v>
      </c>
      <c r="BY55" s="1311"/>
      <c r="BZ55" s="1311"/>
      <c r="CA55" s="1311"/>
      <c r="CB55" s="1311"/>
      <c r="CC55" s="1311"/>
      <c r="CD55" s="1311"/>
      <c r="CE55" s="1311"/>
      <c r="CF55" s="1311">
        <v>25.3</v>
      </c>
      <c r="CG55" s="1311"/>
      <c r="CH55" s="1311"/>
      <c r="CI55" s="1311"/>
      <c r="CJ55" s="1311"/>
      <c r="CK55" s="1311"/>
      <c r="CL55" s="1311"/>
      <c r="CM55" s="1311"/>
      <c r="CN55" s="1311">
        <v>25.5</v>
      </c>
      <c r="CO55" s="1311"/>
      <c r="CP55" s="1311"/>
      <c r="CQ55" s="1311"/>
      <c r="CR55" s="1311"/>
      <c r="CS55" s="1311"/>
      <c r="CT55" s="1311"/>
      <c r="CU55" s="1311"/>
      <c r="CV55" s="1311">
        <v>25.1</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614</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58.5</v>
      </c>
      <c r="BY57" s="1311"/>
      <c r="BZ57" s="1311"/>
      <c r="CA57" s="1311"/>
      <c r="CB57" s="1311"/>
      <c r="CC57" s="1311"/>
      <c r="CD57" s="1311"/>
      <c r="CE57" s="1311"/>
      <c r="CF57" s="1311">
        <v>59.8</v>
      </c>
      <c r="CG57" s="1311"/>
      <c r="CH57" s="1311"/>
      <c r="CI57" s="1311"/>
      <c r="CJ57" s="1311"/>
      <c r="CK57" s="1311"/>
      <c r="CL57" s="1311"/>
      <c r="CM57" s="1311"/>
      <c r="CN57" s="1311">
        <v>61.1</v>
      </c>
      <c r="CO57" s="1311"/>
      <c r="CP57" s="1311"/>
      <c r="CQ57" s="1311"/>
      <c r="CR57" s="1311"/>
      <c r="CS57" s="1311"/>
      <c r="CT57" s="1311"/>
      <c r="CU57" s="1311"/>
      <c r="CV57" s="1311">
        <v>61</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613</v>
      </c>
    </row>
    <row r="64" spans="1:109" ht="13.5" x14ac:dyDescent="0.15">
      <c r="B64" s="389"/>
      <c r="G64" s="405"/>
      <c r="I64" s="407"/>
      <c r="J64" s="407"/>
      <c r="K64" s="407"/>
      <c r="L64" s="407"/>
      <c r="M64" s="407"/>
      <c r="N64" s="406"/>
      <c r="AM64" s="405"/>
      <c r="AN64" s="405" t="s">
        <v>612</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611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610</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562</v>
      </c>
      <c r="BQ72" s="1313"/>
      <c r="BR72" s="1313"/>
      <c r="BS72" s="1313"/>
      <c r="BT72" s="1313"/>
      <c r="BU72" s="1313"/>
      <c r="BV72" s="1313"/>
      <c r="BW72" s="1313"/>
      <c r="BX72" s="1313" t="s">
        <v>563</v>
      </c>
      <c r="BY72" s="1313"/>
      <c r="BZ72" s="1313"/>
      <c r="CA72" s="1313"/>
      <c r="CB72" s="1313"/>
      <c r="CC72" s="1313"/>
      <c r="CD72" s="1313"/>
      <c r="CE72" s="1313"/>
      <c r="CF72" s="1313" t="s">
        <v>564</v>
      </c>
      <c r="CG72" s="1313"/>
      <c r="CH72" s="1313"/>
      <c r="CI72" s="1313"/>
      <c r="CJ72" s="1313"/>
      <c r="CK72" s="1313"/>
      <c r="CL72" s="1313"/>
      <c r="CM72" s="1313"/>
      <c r="CN72" s="1313" t="s">
        <v>565</v>
      </c>
      <c r="CO72" s="1313"/>
      <c r="CP72" s="1313"/>
      <c r="CQ72" s="1313"/>
      <c r="CR72" s="1313"/>
      <c r="CS72" s="1313"/>
      <c r="CT72" s="1313"/>
      <c r="CU72" s="1313"/>
      <c r="CV72" s="1313" t="s">
        <v>566</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609</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24.8</v>
      </c>
      <c r="BQ73" s="1311"/>
      <c r="BR73" s="1311"/>
      <c r="BS73" s="1311"/>
      <c r="BT73" s="1311"/>
      <c r="BU73" s="1311"/>
      <c r="BV73" s="1311"/>
      <c r="BW73" s="1311"/>
      <c r="BX73" s="1311">
        <v>16.7</v>
      </c>
      <c r="BY73" s="1311"/>
      <c r="BZ73" s="1311"/>
      <c r="CA73" s="1311"/>
      <c r="CB73" s="1311"/>
      <c r="CC73" s="1311"/>
      <c r="CD73" s="1311"/>
      <c r="CE73" s="1311"/>
      <c r="CF73" s="1311">
        <v>12</v>
      </c>
      <c r="CG73" s="1311"/>
      <c r="CH73" s="1311"/>
      <c r="CI73" s="1311"/>
      <c r="CJ73" s="1311"/>
      <c r="CK73" s="1311"/>
      <c r="CL73" s="1311"/>
      <c r="CM73" s="1311"/>
      <c r="CN73" s="1311">
        <v>23.2</v>
      </c>
      <c r="CO73" s="1311"/>
      <c r="CP73" s="1311"/>
      <c r="CQ73" s="1311"/>
      <c r="CR73" s="1311"/>
      <c r="CS73" s="1311"/>
      <c r="CT73" s="1311"/>
      <c r="CU73" s="1311"/>
      <c r="CV73" s="1311">
        <v>36.9</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606</v>
      </c>
      <c r="BC75" s="1314"/>
      <c r="BD75" s="1314"/>
      <c r="BE75" s="1314"/>
      <c r="BF75" s="1314"/>
      <c r="BG75" s="1314"/>
      <c r="BH75" s="1314"/>
      <c r="BI75" s="1314"/>
      <c r="BJ75" s="1314"/>
      <c r="BK75" s="1314"/>
      <c r="BL75" s="1314"/>
      <c r="BM75" s="1314"/>
      <c r="BN75" s="1314"/>
      <c r="BO75" s="1314"/>
      <c r="BP75" s="1311">
        <v>5.8</v>
      </c>
      <c r="BQ75" s="1311"/>
      <c r="BR75" s="1311"/>
      <c r="BS75" s="1311"/>
      <c r="BT75" s="1311"/>
      <c r="BU75" s="1311"/>
      <c r="BV75" s="1311"/>
      <c r="BW75" s="1311"/>
      <c r="BX75" s="1311">
        <v>5</v>
      </c>
      <c r="BY75" s="1311"/>
      <c r="BZ75" s="1311"/>
      <c r="CA75" s="1311"/>
      <c r="CB75" s="1311"/>
      <c r="CC75" s="1311"/>
      <c r="CD75" s="1311"/>
      <c r="CE75" s="1311"/>
      <c r="CF75" s="1311">
        <v>4.5</v>
      </c>
      <c r="CG75" s="1311"/>
      <c r="CH75" s="1311"/>
      <c r="CI75" s="1311"/>
      <c r="CJ75" s="1311"/>
      <c r="CK75" s="1311"/>
      <c r="CL75" s="1311"/>
      <c r="CM75" s="1311"/>
      <c r="CN75" s="1311">
        <v>4.2</v>
      </c>
      <c r="CO75" s="1311"/>
      <c r="CP75" s="1311"/>
      <c r="CQ75" s="1311"/>
      <c r="CR75" s="1311"/>
      <c r="CS75" s="1311"/>
      <c r="CT75" s="1311"/>
      <c r="CU75" s="1311"/>
      <c r="CV75" s="1311">
        <v>4.5</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608</v>
      </c>
      <c r="AO77" s="1313"/>
      <c r="AP77" s="1313"/>
      <c r="AQ77" s="1313"/>
      <c r="AR77" s="1313"/>
      <c r="AS77" s="1313"/>
      <c r="AT77" s="1313"/>
      <c r="AU77" s="1313"/>
      <c r="AV77" s="1313"/>
      <c r="AW77" s="1313"/>
      <c r="AX77" s="1313"/>
      <c r="AY77" s="1313"/>
      <c r="AZ77" s="1313"/>
      <c r="BA77" s="1313"/>
      <c r="BB77" s="1314" t="s">
        <v>607</v>
      </c>
      <c r="BC77" s="1314"/>
      <c r="BD77" s="1314"/>
      <c r="BE77" s="1314"/>
      <c r="BF77" s="1314"/>
      <c r="BG77" s="1314"/>
      <c r="BH77" s="1314"/>
      <c r="BI77" s="1314"/>
      <c r="BJ77" s="1314"/>
      <c r="BK77" s="1314"/>
      <c r="BL77" s="1314"/>
      <c r="BM77" s="1314"/>
      <c r="BN77" s="1314"/>
      <c r="BO77" s="1314"/>
      <c r="BP77" s="1311">
        <v>33.1</v>
      </c>
      <c r="BQ77" s="1311"/>
      <c r="BR77" s="1311"/>
      <c r="BS77" s="1311"/>
      <c r="BT77" s="1311"/>
      <c r="BU77" s="1311"/>
      <c r="BV77" s="1311"/>
      <c r="BW77" s="1311"/>
      <c r="BX77" s="1311">
        <v>31.3</v>
      </c>
      <c r="BY77" s="1311"/>
      <c r="BZ77" s="1311"/>
      <c r="CA77" s="1311"/>
      <c r="CB77" s="1311"/>
      <c r="CC77" s="1311"/>
      <c r="CD77" s="1311"/>
      <c r="CE77" s="1311"/>
      <c r="CF77" s="1311">
        <v>25.3</v>
      </c>
      <c r="CG77" s="1311"/>
      <c r="CH77" s="1311"/>
      <c r="CI77" s="1311"/>
      <c r="CJ77" s="1311"/>
      <c r="CK77" s="1311"/>
      <c r="CL77" s="1311"/>
      <c r="CM77" s="1311"/>
      <c r="CN77" s="1311">
        <v>25.5</v>
      </c>
      <c r="CO77" s="1311"/>
      <c r="CP77" s="1311"/>
      <c r="CQ77" s="1311"/>
      <c r="CR77" s="1311"/>
      <c r="CS77" s="1311"/>
      <c r="CT77" s="1311"/>
      <c r="CU77" s="1311"/>
      <c r="CV77" s="1311">
        <v>25.1</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606</v>
      </c>
      <c r="BC79" s="1314"/>
      <c r="BD79" s="1314"/>
      <c r="BE79" s="1314"/>
      <c r="BF79" s="1314"/>
      <c r="BG79" s="1314"/>
      <c r="BH79" s="1314"/>
      <c r="BI79" s="1314"/>
      <c r="BJ79" s="1314"/>
      <c r="BK79" s="1314"/>
      <c r="BL79" s="1314"/>
      <c r="BM79" s="1314"/>
      <c r="BN79" s="1314"/>
      <c r="BO79" s="1314"/>
      <c r="BP79" s="1311">
        <v>7.5</v>
      </c>
      <c r="BQ79" s="1311"/>
      <c r="BR79" s="1311"/>
      <c r="BS79" s="1311"/>
      <c r="BT79" s="1311"/>
      <c r="BU79" s="1311"/>
      <c r="BV79" s="1311"/>
      <c r="BW79" s="1311"/>
      <c r="BX79" s="1311">
        <v>7.2</v>
      </c>
      <c r="BY79" s="1311"/>
      <c r="BZ79" s="1311"/>
      <c r="CA79" s="1311"/>
      <c r="CB79" s="1311"/>
      <c r="CC79" s="1311"/>
      <c r="CD79" s="1311"/>
      <c r="CE79" s="1311"/>
      <c r="CF79" s="1311">
        <v>6.9</v>
      </c>
      <c r="CG79" s="1311"/>
      <c r="CH79" s="1311"/>
      <c r="CI79" s="1311"/>
      <c r="CJ79" s="1311"/>
      <c r="CK79" s="1311"/>
      <c r="CL79" s="1311"/>
      <c r="CM79" s="1311"/>
      <c r="CN79" s="1311">
        <v>6.6</v>
      </c>
      <c r="CO79" s="1311"/>
      <c r="CP79" s="1311"/>
      <c r="CQ79" s="1311"/>
      <c r="CR79" s="1311"/>
      <c r="CS79" s="1311"/>
      <c r="CT79" s="1311"/>
      <c r="CU79" s="1311"/>
      <c r="CV79" s="1311">
        <v>6.4</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7hQDp3JmQ5XN8fA9lkOZwfbm/R4FPGPoTVkJtSGkiHse7328vPBhG6Ho6Vye8HSQjeKqWsI4y3C4STUzQe+SIA==" saltValue="w0wPoLDMzvRsiU9uXfNgW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M102" sqref="CM10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RpkaVknb+IY9Uwj92on9MXyP1SIboRepwhVJKJB1vFlPj+vfpjYuVX8jUuBgM5G6qVDdRVdwJondYX/CfnjriA==" saltValue="5lrPTqLbjwNB88iUXLbDw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CM102" sqref="CM10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CpOKvsNz/RMCagrl3C4Ro7Vd+0Sru/pqjOrqRdxy+YEf6oEIs5yzyAxXwe5bdrs4DPwy6f5S4tPCYOvV9b9vhQ==" saltValue="adFXBkTwpUpDTSz/N3ntW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42620</v>
      </c>
      <c r="E3" s="162"/>
      <c r="F3" s="163">
        <v>57295</v>
      </c>
      <c r="G3" s="164"/>
      <c r="H3" s="165"/>
    </row>
    <row r="4" spans="1:8" x14ac:dyDescent="0.15">
      <c r="A4" s="166"/>
      <c r="B4" s="167"/>
      <c r="C4" s="168"/>
      <c r="D4" s="169">
        <v>11842</v>
      </c>
      <c r="E4" s="170"/>
      <c r="F4" s="171">
        <v>32771</v>
      </c>
      <c r="G4" s="172"/>
      <c r="H4" s="173"/>
    </row>
    <row r="5" spans="1:8" x14ac:dyDescent="0.15">
      <c r="A5" s="154" t="s">
        <v>554</v>
      </c>
      <c r="B5" s="159"/>
      <c r="C5" s="160"/>
      <c r="D5" s="161">
        <v>22177</v>
      </c>
      <c r="E5" s="162"/>
      <c r="F5" s="163">
        <v>54110</v>
      </c>
      <c r="G5" s="164"/>
      <c r="H5" s="165"/>
    </row>
    <row r="6" spans="1:8" x14ac:dyDescent="0.15">
      <c r="A6" s="166"/>
      <c r="B6" s="167"/>
      <c r="C6" s="168"/>
      <c r="D6" s="169">
        <v>12670</v>
      </c>
      <c r="E6" s="170"/>
      <c r="F6" s="171">
        <v>30620</v>
      </c>
      <c r="G6" s="172"/>
      <c r="H6" s="173"/>
    </row>
    <row r="7" spans="1:8" x14ac:dyDescent="0.15">
      <c r="A7" s="154" t="s">
        <v>555</v>
      </c>
      <c r="B7" s="159"/>
      <c r="C7" s="160"/>
      <c r="D7" s="161">
        <v>27873</v>
      </c>
      <c r="E7" s="162"/>
      <c r="F7" s="163">
        <v>54684</v>
      </c>
      <c r="G7" s="164"/>
      <c r="H7" s="165"/>
    </row>
    <row r="8" spans="1:8" x14ac:dyDescent="0.15">
      <c r="A8" s="166"/>
      <c r="B8" s="167"/>
      <c r="C8" s="168"/>
      <c r="D8" s="169">
        <v>13385</v>
      </c>
      <c r="E8" s="170"/>
      <c r="F8" s="171">
        <v>32829</v>
      </c>
      <c r="G8" s="172"/>
      <c r="H8" s="173"/>
    </row>
    <row r="9" spans="1:8" x14ac:dyDescent="0.15">
      <c r="A9" s="154" t="s">
        <v>556</v>
      </c>
      <c r="B9" s="159"/>
      <c r="C9" s="160"/>
      <c r="D9" s="161">
        <v>50947</v>
      </c>
      <c r="E9" s="162"/>
      <c r="F9" s="163">
        <v>62383</v>
      </c>
      <c r="G9" s="164"/>
      <c r="H9" s="165"/>
    </row>
    <row r="10" spans="1:8" x14ac:dyDescent="0.15">
      <c r="A10" s="166"/>
      <c r="B10" s="167"/>
      <c r="C10" s="168"/>
      <c r="D10" s="169">
        <v>42275</v>
      </c>
      <c r="E10" s="170"/>
      <c r="F10" s="171">
        <v>35325</v>
      </c>
      <c r="G10" s="172"/>
      <c r="H10" s="173"/>
    </row>
    <row r="11" spans="1:8" x14ac:dyDescent="0.15">
      <c r="A11" s="154" t="s">
        <v>557</v>
      </c>
      <c r="B11" s="159"/>
      <c r="C11" s="160"/>
      <c r="D11" s="161">
        <v>42214</v>
      </c>
      <c r="E11" s="162"/>
      <c r="F11" s="163">
        <v>63812</v>
      </c>
      <c r="G11" s="164"/>
      <c r="H11" s="165"/>
    </row>
    <row r="12" spans="1:8" x14ac:dyDescent="0.15">
      <c r="A12" s="166"/>
      <c r="B12" s="167"/>
      <c r="C12" s="174"/>
      <c r="D12" s="169">
        <v>32403</v>
      </c>
      <c r="E12" s="170"/>
      <c r="F12" s="171">
        <v>33848</v>
      </c>
      <c r="G12" s="172"/>
      <c r="H12" s="173"/>
    </row>
    <row r="13" spans="1:8" x14ac:dyDescent="0.15">
      <c r="A13" s="154"/>
      <c r="B13" s="159"/>
      <c r="C13" s="175"/>
      <c r="D13" s="176">
        <v>37166</v>
      </c>
      <c r="E13" s="177"/>
      <c r="F13" s="178">
        <v>58457</v>
      </c>
      <c r="G13" s="179"/>
      <c r="H13" s="165"/>
    </row>
    <row r="14" spans="1:8" x14ac:dyDescent="0.15">
      <c r="A14" s="166"/>
      <c r="B14" s="167"/>
      <c r="C14" s="168"/>
      <c r="D14" s="169">
        <v>22515</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5.89</v>
      </c>
      <c r="C19" s="180">
        <f>ROUND(VALUE(SUBSTITUTE(実質収支比率等に係る経年分析!G$48,"▲","-")),2)</f>
        <v>5.0599999999999996</v>
      </c>
      <c r="D19" s="180">
        <f>ROUND(VALUE(SUBSTITUTE(実質収支比率等に係る経年分析!H$48,"▲","-")),2)</f>
        <v>4.6399999999999997</v>
      </c>
      <c r="E19" s="180">
        <f>ROUND(VALUE(SUBSTITUTE(実質収支比率等に係る経年分析!I$48,"▲","-")),2)</f>
        <v>3.79</v>
      </c>
      <c r="F19" s="180">
        <f>ROUND(VALUE(SUBSTITUTE(実質収支比率等に係る経年分析!J$48,"▲","-")),2)</f>
        <v>4.47</v>
      </c>
    </row>
    <row r="20" spans="1:11" x14ac:dyDescent="0.15">
      <c r="A20" s="180" t="s">
        <v>55</v>
      </c>
      <c r="B20" s="180">
        <f>ROUND(VALUE(SUBSTITUTE(実質収支比率等に係る経年分析!F$47,"▲","-")),2)</f>
        <v>30.49</v>
      </c>
      <c r="C20" s="180">
        <f>ROUND(VALUE(SUBSTITUTE(実質収支比率等に係る経年分析!G$47,"▲","-")),2)</f>
        <v>29.48</v>
      </c>
      <c r="D20" s="180">
        <f>ROUND(VALUE(SUBSTITUTE(実質収支比率等に係る経年分析!H$47,"▲","-")),2)</f>
        <v>22.65</v>
      </c>
      <c r="E20" s="180">
        <f>ROUND(VALUE(SUBSTITUTE(実質収支比率等に係る経年分析!I$47,"▲","-")),2)</f>
        <v>22.31</v>
      </c>
      <c r="F20" s="180">
        <f>ROUND(VALUE(SUBSTITUTE(実質収支比率等に係る経年分析!J$47,"▲","-")),2)</f>
        <v>20.02</v>
      </c>
    </row>
    <row r="21" spans="1:11" x14ac:dyDescent="0.15">
      <c r="A21" s="180" t="s">
        <v>56</v>
      </c>
      <c r="B21" s="180">
        <f>IF(ISNUMBER(VALUE(SUBSTITUTE(実質収支比率等に係る経年分析!F$49,"▲","-"))),ROUND(VALUE(SUBSTITUTE(実質収支比率等に係る経年分析!F$49,"▲","-")),2),NA())</f>
        <v>-2.63</v>
      </c>
      <c r="C21" s="180">
        <f>IF(ISNUMBER(VALUE(SUBSTITUTE(実質収支比率等に係る経年分析!G$49,"▲","-"))),ROUND(VALUE(SUBSTITUTE(実質収支比率等に係る経年分析!G$49,"▲","-")),2),NA())</f>
        <v>-1.68</v>
      </c>
      <c r="D21" s="180">
        <f>IF(ISNUMBER(VALUE(SUBSTITUTE(実質収支比率等に係る経年分析!H$49,"▲","-"))),ROUND(VALUE(SUBSTITUTE(実質収支比率等に係る経年分析!H$49,"▲","-")),2),NA())</f>
        <v>-6.92</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-0.88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6.1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駅北本郷土地区画整理事業特別会計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0.71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0.56000000000000005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0.21</v>
      </c>
    </row>
    <row r="30" spans="1:11" x14ac:dyDescent="0.15">
      <c r="A30" s="181" t="str">
        <f>IF(連結実質赤字比率に係る赤字・黒字の構成分析!C$40="",NA(),連結実質赤字比率に係る赤字・黒字の構成分析!C$40)</f>
        <v>インター北土地区画整理事業特別会計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1.73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1.35</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1.53</v>
      </c>
    </row>
    <row r="33" spans="1:16" x14ac:dyDescent="0.15">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3.61</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4.57</v>
      </c>
    </row>
    <row r="36" spans="1:16" x14ac:dyDescent="0.15">
      <c r="A36" s="181" t="str">
        <f>IF(連結実質赤字比率に係る赤字・黒字の構成分析!C$34="",NA(),連結実質赤字比率に係る赤字・黒字の構成分析!C$34)</f>
        <v>国民健康保険特別会計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4.9400000000000004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2315</v>
      </c>
      <c r="E42" s="182"/>
      <c r="F42" s="182"/>
      <c r="G42" s="182">
        <f>'実質公債費比率（分子）の構造'!L$52</f>
        <v>2319</v>
      </c>
      <c r="H42" s="182"/>
      <c r="I42" s="182"/>
      <c r="J42" s="182">
        <f>'実質公債費比率（分子）の構造'!M$52</f>
        <v>2306</v>
      </c>
      <c r="K42" s="182"/>
      <c r="L42" s="182"/>
      <c r="M42" s="182">
        <f>'実質公債費比率（分子）の構造'!N$52</f>
        <v>2276</v>
      </c>
      <c r="N42" s="182"/>
      <c r="O42" s="182"/>
      <c r="P42" s="182">
        <f>'実質公債費比率（分子）の構造'!O$52</f>
        <v>2273</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4</v>
      </c>
      <c r="L45" s="182"/>
      <c r="M45" s="182"/>
      <c r="N45" s="182">
        <f>'実質公債費比率（分子）の構造'!O$49</f>
        <v>15</v>
      </c>
      <c r="O45" s="182"/>
      <c r="P45" s="182"/>
    </row>
    <row r="46" spans="1:16" x14ac:dyDescent="0.15">
      <c r="A46" s="182" t="s">
        <v>67</v>
      </c>
      <c r="B46" s="182">
        <f>'実質公債費比率（分子）の構造'!K$48</f>
        <v>1194</v>
      </c>
      <c r="C46" s="182"/>
      <c r="D46" s="182"/>
      <c r="E46" s="182">
        <f>'実質公債費比率（分子）の構造'!L$48</f>
        <v>1224</v>
      </c>
      <c r="F46" s="182"/>
      <c r="G46" s="182"/>
      <c r="H46" s="182">
        <f>'実質公債費比率（分子）の構造'!M$48</f>
        <v>1226</v>
      </c>
      <c r="I46" s="182"/>
      <c r="J46" s="182"/>
      <c r="K46" s="182">
        <f>'実質公債費比率（分子）の構造'!N$48</f>
        <v>1223</v>
      </c>
      <c r="L46" s="182"/>
      <c r="M46" s="182"/>
      <c r="N46" s="182">
        <f>'実質公債費比率（分子）の構造'!O$48</f>
        <v>1104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1716</v>
      </c>
      <c r="C49" s="182"/>
      <c r="D49" s="182"/>
      <c r="E49" s="182">
        <f>'実質公債費比率（分子）の構造'!L$45</f>
        <v>1545</v>
      </c>
      <c r="F49" s="182"/>
      <c r="G49" s="182"/>
      <c r="H49" s="182">
        <f>'実質公債費比率（分子）の構造'!M$45</f>
        <v>1591</v>
      </c>
      <c r="I49" s="182"/>
      <c r="J49" s="182"/>
      <c r="K49" s="182">
        <f>'実質公債費比率（分子）の構造'!N$45</f>
        <v>1571</v>
      </c>
      <c r="L49" s="182"/>
      <c r="M49" s="182"/>
      <c r="N49" s="182">
        <f>'実質公債費比率（分子）の構造'!O$45</f>
        <v>1713</v>
      </c>
      <c r="O49" s="182"/>
      <c r="P49" s="182"/>
    </row>
    <row r="50" spans="1:16" x14ac:dyDescent="0.15">
      <c r="A50" s="182" t="s">
        <v>71</v>
      </c>
      <c r="B50" s="182" t="e">
        <f>NA()</f>
        <v>#N/A</v>
      </c>
      <c r="C50" s="182">
        <f>IF(ISNUMBER('実質公債費比率（分子）の構造'!K$53),'実質公債費比率（分子）の構造'!K$53,NA())</f>
        <v>595</v>
      </c>
      <c r="D50" s="182" t="e">
        <f>NA()</f>
        <v>#N/A</v>
      </c>
      <c r="E50" s="182" t="e">
        <f>NA()</f>
        <v>#N/A</v>
      </c>
      <c r="F50" s="182">
        <f>IF(ISNUMBER('実質公債費比率（分子）の構造'!L$53),'実質公債費比率（分子）の構造'!L$53,NA())</f>
        <v>450</v>
      </c>
      <c r="G50" s="182" t="e">
        <f>NA()</f>
        <v>#N/A</v>
      </c>
      <c r="H50" s="182" t="e">
        <f>NA()</f>
        <v>#N/A</v>
      </c>
      <c r="I50" s="182">
        <f>IF(ISNUMBER('実質公債費比率（分子）の構造'!M$53),'実質公債費比率（分子）の構造'!M$53,NA())</f>
        <v>511</v>
      </c>
      <c r="J50" s="182" t="e">
        <f>NA()</f>
        <v>#N/A</v>
      </c>
      <c r="K50" s="182" t="e">
        <f>NA()</f>
        <v>#N/A</v>
      </c>
      <c r="L50" s="182">
        <f>IF(ISNUMBER('実質公債費比率（分子）の構造'!N$53),'実質公債費比率（分子）の構造'!N$53,NA())</f>
        <v>522</v>
      </c>
      <c r="M50" s="182" t="e">
        <f>NA()</f>
        <v>#N/A</v>
      </c>
      <c r="N50" s="182" t="e">
        <f>NA()</f>
        <v>#N/A</v>
      </c>
      <c r="O50" s="182">
        <f>IF(ISNUMBER('実質公債費比率（分子）の構造'!O$53),'実質公債費比率（分子）の構造'!O$53,NA())</f>
        <v>559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20969</v>
      </c>
      <c r="E56" s="181"/>
      <c r="F56" s="181"/>
      <c r="G56" s="181">
        <f>'将来負担比率（分子）の構造'!J$52</f>
        <v>20333</v>
      </c>
      <c r="H56" s="181"/>
      <c r="I56" s="181"/>
      <c r="J56" s="181">
        <f>'将来負担比率（分子）の構造'!K$52</f>
        <v>19977</v>
      </c>
      <c r="K56" s="181"/>
      <c r="L56" s="181"/>
      <c r="M56" s="181">
        <f>'将来負担比率（分子）の構造'!L$52</f>
        <v>19968</v>
      </c>
      <c r="N56" s="181"/>
      <c r="O56" s="181"/>
      <c r="P56" s="181">
        <f>'将来負担比率（分子）の構造'!M$52</f>
        <v>19930</v>
      </c>
    </row>
    <row r="57" spans="1:16" x14ac:dyDescent="0.15">
      <c r="A57" s="181" t="s">
        <v>42</v>
      </c>
      <c r="B57" s="181"/>
      <c r="C57" s="181"/>
      <c r="D57" s="181">
        <f>'将来負担比率（分子）の構造'!I$51</f>
        <v>4827</v>
      </c>
      <c r="E57" s="181"/>
      <c r="F57" s="181"/>
      <c r="G57" s="181">
        <f>'将来負担比率（分子）の構造'!J$51</f>
        <v>4809</v>
      </c>
      <c r="H57" s="181"/>
      <c r="I57" s="181"/>
      <c r="J57" s="181">
        <f>'将来負担比率（分子）の構造'!K$51</f>
        <v>4788</v>
      </c>
      <c r="K57" s="181"/>
      <c r="L57" s="181"/>
      <c r="M57" s="181">
        <f>'将来負担比率（分子）の構造'!L$51</f>
        <v>4697</v>
      </c>
      <c r="N57" s="181"/>
      <c r="O57" s="181"/>
      <c r="P57" s="181">
        <f>'将来負担比率（分子）の構造'!M$51</f>
        <v>4180</v>
      </c>
    </row>
    <row r="58" spans="1:16" x14ac:dyDescent="0.15">
      <c r="A58" s="181" t="s">
        <v>41</v>
      </c>
      <c r="B58" s="181"/>
      <c r="C58" s="181"/>
      <c r="D58" s="181">
        <f>'将来負担比率（分子）の構造'!I$50</f>
        <v>6249</v>
      </c>
      <c r="E58" s="181"/>
      <c r="F58" s="181"/>
      <c r="G58" s="181">
        <f>'将来負担比率（分子）の構造'!J$50</f>
        <v>6174</v>
      </c>
      <c r="H58" s="181"/>
      <c r="I58" s="181"/>
      <c r="J58" s="181">
        <f>'将来負担比率（分子）の構造'!K$50</f>
        <v>6128</v>
      </c>
      <c r="K58" s="181"/>
      <c r="L58" s="181"/>
      <c r="M58" s="181">
        <f>'将来負担比率（分子）の構造'!L$50</f>
        <v>6052</v>
      </c>
      <c r="N58" s="181"/>
      <c r="O58" s="181"/>
      <c r="P58" s="181">
        <f>'将来負担比率（分子）の構造'!M$50</f>
        <v>5747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175</v>
      </c>
      <c r="C61" s="181"/>
      <c r="D61" s="181"/>
      <c r="E61" s="181">
        <f>'将来負担比率（分子）の構造'!J$46</f>
        <v>105</v>
      </c>
      <c r="F61" s="181"/>
      <c r="G61" s="181"/>
      <c r="H61" s="181">
        <f>'将来負担比率（分子）の構造'!K$46</f>
        <v>35</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1675</v>
      </c>
      <c r="C62" s="181"/>
      <c r="D62" s="181"/>
      <c r="E62" s="181">
        <f>'将来負担比率（分子）の構造'!J$45</f>
        <v>1424</v>
      </c>
      <c r="F62" s="181"/>
      <c r="G62" s="181"/>
      <c r="H62" s="181">
        <f>'将来負担比率（分子）の構造'!K$45</f>
        <v>1189</v>
      </c>
      <c r="I62" s="181"/>
      <c r="J62" s="181"/>
      <c r="K62" s="181">
        <f>'将来負担比率（分子）の構造'!L$45</f>
        <v>1381</v>
      </c>
      <c r="L62" s="181"/>
      <c r="M62" s="181"/>
      <c r="N62" s="181">
        <f>'将来負担比率（分子）の構造'!M$45</f>
        <v>1279</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33</v>
      </c>
      <c r="I63" s="181"/>
      <c r="J63" s="181"/>
      <c r="K63" s="181">
        <f>'将来負担比率（分子）の構造'!L$44</f>
        <v>148</v>
      </c>
      <c r="L63" s="181"/>
      <c r="M63" s="181"/>
      <c r="N63" s="181">
        <f>'将来負担比率（分子）の構造'!M$44</f>
        <v>635</v>
      </c>
      <c r="O63" s="181"/>
      <c r="P63" s="181"/>
    </row>
    <row r="64" spans="1:16" x14ac:dyDescent="0.15">
      <c r="A64" s="181" t="s">
        <v>33</v>
      </c>
      <c r="B64" s="181">
        <f>'将来負担比率（分子）の構造'!I$43</f>
        <v>15168</v>
      </c>
      <c r="C64" s="181"/>
      <c r="D64" s="181"/>
      <c r="E64" s="181">
        <f>'将来負担比率（分子）の構造'!J$43</f>
        <v>14036</v>
      </c>
      <c r="F64" s="181"/>
      <c r="G64" s="181"/>
      <c r="H64" s="181">
        <f>'将来負担比率（分子）の構造'!K$43</f>
        <v>13547</v>
      </c>
      <c r="I64" s="181"/>
      <c r="J64" s="181"/>
      <c r="K64" s="181">
        <f>'将来負担比率（分子）の構造'!L$43</f>
        <v>13113</v>
      </c>
      <c r="L64" s="181"/>
      <c r="M64" s="181"/>
      <c r="N64" s="181">
        <f>'将来負担比率（分子）の構造'!M$43</f>
        <v>12338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17829</v>
      </c>
      <c r="C66" s="181"/>
      <c r="D66" s="181"/>
      <c r="E66" s="181">
        <f>'将来負担比率（分子）の構造'!J$41</f>
        <v>17653</v>
      </c>
      <c r="F66" s="181"/>
      <c r="G66" s="181"/>
      <c r="H66" s="181">
        <f>'将来負担比率（分子）の構造'!K$41</f>
        <v>17470</v>
      </c>
      <c r="I66" s="181"/>
      <c r="J66" s="181"/>
      <c r="K66" s="181">
        <f>'将来負担比率（分子）の構造'!L$41</f>
        <v>18774</v>
      </c>
      <c r="L66" s="181"/>
      <c r="M66" s="181"/>
      <c r="N66" s="181">
        <f>'将来負担比率（分子）の構造'!M$41</f>
        <v>20045</v>
      </c>
      <c r="O66" s="181"/>
      <c r="P66" s="181"/>
    </row>
    <row r="67" spans="1:16" x14ac:dyDescent="0.15">
      <c r="A67" s="181" t="s">
        <v>75</v>
      </c>
      <c r="B67" s="181" t="e">
        <f>NA()</f>
        <v>#N/A</v>
      </c>
      <c r="C67" s="181">
        <f>IF(ISNUMBER('将来負担比率（分子）の構造'!I$53), IF('将来負担比率（分子）の構造'!I$53 &lt; 0, 0, '将来負担比率（分子）の構造'!I$53), NA())</f>
        <v>2802</v>
      </c>
      <c r="D67" s="181" t="e">
        <f>NA()</f>
        <v>#N/A</v>
      </c>
      <c r="E67" s="181" t="e">
        <f>NA()</f>
        <v>#N/A</v>
      </c>
      <c r="F67" s="181">
        <f>IF(ISNUMBER('将来負担比率（分子）の構造'!J$53), IF('将来負担比率（分子）の構造'!J$53 &lt; 0, 0, '将来負担比率（分子）の構造'!J$53), NA())</f>
        <v>1902</v>
      </c>
      <c r="G67" s="181" t="e">
        <f>NA()</f>
        <v>#N/A</v>
      </c>
      <c r="H67" s="181" t="e">
        <f>NA()</f>
        <v>#N/A</v>
      </c>
      <c r="I67" s="181">
        <f>IF(ISNUMBER('将来負担比率（分子）の構造'!K$53), IF('将来負担比率（分子）の構造'!K$53 &lt; 0, 0, '将来負担比率（分子）の構造'!K$53), NA())</f>
        <v>1381</v>
      </c>
      <c r="J67" s="181" t="e">
        <f>NA()</f>
        <v>#N/A</v>
      </c>
      <c r="K67" s="181" t="e">
        <f>NA()</f>
        <v>#N/A</v>
      </c>
      <c r="L67" s="181">
        <f>IF(ISNUMBER('将来負担比率（分子）の構造'!L$53), IF('将来負担比率（分子）の構造'!L$53 &lt; 0, 0, '将来負担比率（分子）の構造'!L$53), NA())</f>
        <v>2698</v>
      </c>
      <c r="M67" s="181" t="e">
        <f>NA()</f>
        <v>#N/A</v>
      </c>
      <c r="N67" s="181" t="e">
        <f>NA()</f>
        <v>#N/A</v>
      </c>
      <c r="O67" s="181">
        <f>IF(ISNUMBER('将来負担比率（分子）の構造'!M$53), IF('将来負担比率（分子）の構造'!M$53 &lt; 0, 0, '将来負担比率（分子）の構造'!M$53), NA())</f>
        <v>4440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3018</v>
      </c>
      <c r="C72" s="185">
        <f>基金残高に係る経年分析!G55</f>
        <v>2989</v>
      </c>
      <c r="D72" s="185">
        <f>基金残高に係る経年分析!H55</f>
        <v>2759</v>
      </c>
    </row>
    <row r="73" spans="1:16" x14ac:dyDescent="0.15">
      <c r="A73" s="184" t="s">
        <v>78</v>
      </c>
      <c r="B73" s="185">
        <f>基金残高に係る経年分析!F56</f>
        <v>467</v>
      </c>
      <c r="C73" s="185">
        <f>基金残高に係る経年分析!G56</f>
        <v>541</v>
      </c>
      <c r="D73" s="185">
        <f>基金残高に係る経年分析!H56</f>
        <v>625</v>
      </c>
    </row>
    <row r="74" spans="1:16" x14ac:dyDescent="0.15">
      <c r="A74" s="184" t="s">
        <v>79</v>
      </c>
      <c r="B74" s="185">
        <f>基金残高に係る経年分析!F57</f>
        <v>1367</v>
      </c>
      <c r="C74" s="185">
        <f>基金残高に係る経年分析!G57</f>
        <v>1143</v>
      </c>
      <c r="D74" s="185">
        <f>基金残高に係る経年分析!H57</f>
        <v>917</v>
      </c>
    </row>
  </sheetData>
  <sheetProtection algorithmName="SHA-512" hashValue="JOocKZq14Hi9TL86rmK4mrwzTJyPlBmx25nb7gdNiVWU1fBViM90u17AbJlJUGkBuM39gkfChME05KkwhGaEgg==" saltValue="yHLJa3TE3ohsxLHd+Nqc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9218418</v>
      </c>
      <c r="S5" s="675"/>
      <c r="T5" s="675"/>
      <c r="U5" s="675"/>
      <c r="V5" s="675"/>
      <c r="W5" s="675"/>
      <c r="X5" s="675"/>
      <c r="Y5" s="676"/>
      <c r="Z5" s="677">
        <v>29.2</v>
      </c>
      <c r="AA5" s="677"/>
      <c r="AB5" s="677"/>
      <c r="AC5" s="677"/>
      <c r="AD5" s="678">
        <v>8673097</v>
      </c>
      <c r="AE5" s="678"/>
      <c r="AF5" s="678"/>
      <c r="AG5" s="678"/>
      <c r="AH5" s="678"/>
      <c r="AI5" s="678"/>
      <c r="AJ5" s="678"/>
      <c r="AK5" s="678"/>
      <c r="AL5" s="679">
        <v>67.8</v>
      </c>
      <c r="AM5" s="680"/>
      <c r="AN5" s="680"/>
      <c r="AO5" s="681"/>
      <c r="AP5" s="671" t="s">
        <v>223</v>
      </c>
      <c r="AQ5" s="672"/>
      <c r="AR5" s="672"/>
      <c r="AS5" s="672"/>
      <c r="AT5" s="672"/>
      <c r="AU5" s="672"/>
      <c r="AV5" s="672"/>
      <c r="AW5" s="672"/>
      <c r="AX5" s="672"/>
      <c r="AY5" s="672"/>
      <c r="AZ5" s="672"/>
      <c r="BA5" s="672"/>
      <c r="BB5" s="672"/>
      <c r="BC5" s="672"/>
      <c r="BD5" s="672"/>
      <c r="BE5" s="672"/>
      <c r="BF5" s="673"/>
      <c r="BG5" s="685">
        <v>8649066</v>
      </c>
      <c r="BH5" s="686"/>
      <c r="BI5" s="686"/>
      <c r="BJ5" s="686"/>
      <c r="BK5" s="686"/>
      <c r="BL5" s="686"/>
      <c r="BM5" s="686"/>
      <c r="BN5" s="687"/>
      <c r="BO5" s="688">
        <v>93.8</v>
      </c>
      <c r="BP5" s="688"/>
      <c r="BQ5" s="688"/>
      <c r="BR5" s="688"/>
      <c r="BS5" s="689" t="s">
        <v>224</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216</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249740</v>
      </c>
      <c r="S6" s="686"/>
      <c r="T6" s="686"/>
      <c r="U6" s="686"/>
      <c r="V6" s="686"/>
      <c r="W6" s="686"/>
      <c r="X6" s="686"/>
      <c r="Y6" s="687"/>
      <c r="Z6" s="688">
        <v>0.8</v>
      </c>
      <c r="AA6" s="688"/>
      <c r="AB6" s="688"/>
      <c r="AC6" s="688"/>
      <c r="AD6" s="689">
        <v>249740</v>
      </c>
      <c r="AE6" s="689"/>
      <c r="AF6" s="689"/>
      <c r="AG6" s="689"/>
      <c r="AH6" s="689"/>
      <c r="AI6" s="689"/>
      <c r="AJ6" s="689"/>
      <c r="AK6" s="689"/>
      <c r="AL6" s="690">
        <v>2</v>
      </c>
      <c r="AM6" s="691"/>
      <c r="AN6" s="691"/>
      <c r="AO6" s="692"/>
      <c r="AP6" s="682" t="s">
        <v>229</v>
      </c>
      <c r="AQ6" s="683"/>
      <c r="AR6" s="683"/>
      <c r="AS6" s="683"/>
      <c r="AT6" s="683"/>
      <c r="AU6" s="683"/>
      <c r="AV6" s="683"/>
      <c r="AW6" s="683"/>
      <c r="AX6" s="683"/>
      <c r="AY6" s="683"/>
      <c r="AZ6" s="683"/>
      <c r="BA6" s="683"/>
      <c r="BB6" s="683"/>
      <c r="BC6" s="683"/>
      <c r="BD6" s="683"/>
      <c r="BE6" s="683"/>
      <c r="BF6" s="684"/>
      <c r="BG6" s="685">
        <v>8649066</v>
      </c>
      <c r="BH6" s="686"/>
      <c r="BI6" s="686"/>
      <c r="BJ6" s="686"/>
      <c r="BK6" s="686"/>
      <c r="BL6" s="686"/>
      <c r="BM6" s="686"/>
      <c r="BN6" s="687"/>
      <c r="BO6" s="688">
        <v>93.8</v>
      </c>
      <c r="BP6" s="688"/>
      <c r="BQ6" s="688"/>
      <c r="BR6" s="688"/>
      <c r="BS6" s="689" t="s">
        <v>128</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187219</v>
      </c>
      <c r="CS6" s="686"/>
      <c r="CT6" s="686"/>
      <c r="CU6" s="686"/>
      <c r="CV6" s="686"/>
      <c r="CW6" s="686"/>
      <c r="CX6" s="686"/>
      <c r="CY6" s="687"/>
      <c r="CZ6" s="679">
        <v>0.6</v>
      </c>
      <c r="DA6" s="680"/>
      <c r="DB6" s="680"/>
      <c r="DC6" s="699"/>
      <c r="DD6" s="694" t="s">
        <v>128</v>
      </c>
      <c r="DE6" s="686"/>
      <c r="DF6" s="686"/>
      <c r="DG6" s="686"/>
      <c r="DH6" s="686"/>
      <c r="DI6" s="686"/>
      <c r="DJ6" s="686"/>
      <c r="DK6" s="686"/>
      <c r="DL6" s="686"/>
      <c r="DM6" s="686"/>
      <c r="DN6" s="686"/>
      <c r="DO6" s="686"/>
      <c r="DP6" s="687"/>
      <c r="DQ6" s="694">
        <v>187215</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10043</v>
      </c>
      <c r="S7" s="686"/>
      <c r="T7" s="686"/>
      <c r="U7" s="686"/>
      <c r="V7" s="686"/>
      <c r="W7" s="686"/>
      <c r="X7" s="686"/>
      <c r="Y7" s="687"/>
      <c r="Z7" s="688">
        <v>0</v>
      </c>
      <c r="AA7" s="688"/>
      <c r="AB7" s="688"/>
      <c r="AC7" s="688"/>
      <c r="AD7" s="689">
        <v>10043</v>
      </c>
      <c r="AE7" s="689"/>
      <c r="AF7" s="689"/>
      <c r="AG7" s="689"/>
      <c r="AH7" s="689"/>
      <c r="AI7" s="689"/>
      <c r="AJ7" s="689"/>
      <c r="AK7" s="689"/>
      <c r="AL7" s="690">
        <v>0.1</v>
      </c>
      <c r="AM7" s="691"/>
      <c r="AN7" s="691"/>
      <c r="AO7" s="692"/>
      <c r="AP7" s="682" t="s">
        <v>232</v>
      </c>
      <c r="AQ7" s="683"/>
      <c r="AR7" s="683"/>
      <c r="AS7" s="683"/>
      <c r="AT7" s="683"/>
      <c r="AU7" s="683"/>
      <c r="AV7" s="683"/>
      <c r="AW7" s="683"/>
      <c r="AX7" s="683"/>
      <c r="AY7" s="683"/>
      <c r="AZ7" s="683"/>
      <c r="BA7" s="683"/>
      <c r="BB7" s="683"/>
      <c r="BC7" s="683"/>
      <c r="BD7" s="683"/>
      <c r="BE7" s="683"/>
      <c r="BF7" s="684"/>
      <c r="BG7" s="685">
        <v>4109813</v>
      </c>
      <c r="BH7" s="686"/>
      <c r="BI7" s="686"/>
      <c r="BJ7" s="686"/>
      <c r="BK7" s="686"/>
      <c r="BL7" s="686"/>
      <c r="BM7" s="686"/>
      <c r="BN7" s="687"/>
      <c r="BO7" s="688">
        <v>44.6</v>
      </c>
      <c r="BP7" s="688"/>
      <c r="BQ7" s="688"/>
      <c r="BR7" s="688"/>
      <c r="BS7" s="689" t="s">
        <v>128</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10615487</v>
      </c>
      <c r="CS7" s="686"/>
      <c r="CT7" s="686"/>
      <c r="CU7" s="686"/>
      <c r="CV7" s="686"/>
      <c r="CW7" s="686"/>
      <c r="CX7" s="686"/>
      <c r="CY7" s="687"/>
      <c r="CZ7" s="688">
        <v>34.5</v>
      </c>
      <c r="DA7" s="688"/>
      <c r="DB7" s="688"/>
      <c r="DC7" s="688"/>
      <c r="DD7" s="694">
        <v>1288780</v>
      </c>
      <c r="DE7" s="686"/>
      <c r="DF7" s="686"/>
      <c r="DG7" s="686"/>
      <c r="DH7" s="686"/>
      <c r="DI7" s="686"/>
      <c r="DJ7" s="686"/>
      <c r="DK7" s="686"/>
      <c r="DL7" s="686"/>
      <c r="DM7" s="686"/>
      <c r="DN7" s="686"/>
      <c r="DO7" s="686"/>
      <c r="DP7" s="687"/>
      <c r="DQ7" s="694">
        <v>2297974</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37848</v>
      </c>
      <c r="S8" s="686"/>
      <c r="T8" s="686"/>
      <c r="U8" s="686"/>
      <c r="V8" s="686"/>
      <c r="W8" s="686"/>
      <c r="X8" s="686"/>
      <c r="Y8" s="687"/>
      <c r="Z8" s="688">
        <v>0.1</v>
      </c>
      <c r="AA8" s="688"/>
      <c r="AB8" s="688"/>
      <c r="AC8" s="688"/>
      <c r="AD8" s="689">
        <v>37848</v>
      </c>
      <c r="AE8" s="689"/>
      <c r="AF8" s="689"/>
      <c r="AG8" s="689"/>
      <c r="AH8" s="689"/>
      <c r="AI8" s="689"/>
      <c r="AJ8" s="689"/>
      <c r="AK8" s="689"/>
      <c r="AL8" s="690">
        <v>0.3</v>
      </c>
      <c r="AM8" s="691"/>
      <c r="AN8" s="691"/>
      <c r="AO8" s="692"/>
      <c r="AP8" s="682" t="s">
        <v>235</v>
      </c>
      <c r="AQ8" s="683"/>
      <c r="AR8" s="683"/>
      <c r="AS8" s="683"/>
      <c r="AT8" s="683"/>
      <c r="AU8" s="683"/>
      <c r="AV8" s="683"/>
      <c r="AW8" s="683"/>
      <c r="AX8" s="683"/>
      <c r="AY8" s="683"/>
      <c r="AZ8" s="683"/>
      <c r="BA8" s="683"/>
      <c r="BB8" s="683"/>
      <c r="BC8" s="683"/>
      <c r="BD8" s="683"/>
      <c r="BE8" s="683"/>
      <c r="BF8" s="684"/>
      <c r="BG8" s="685">
        <v>121054</v>
      </c>
      <c r="BH8" s="686"/>
      <c r="BI8" s="686"/>
      <c r="BJ8" s="686"/>
      <c r="BK8" s="686"/>
      <c r="BL8" s="686"/>
      <c r="BM8" s="686"/>
      <c r="BN8" s="687"/>
      <c r="BO8" s="688">
        <v>1.3</v>
      </c>
      <c r="BP8" s="688"/>
      <c r="BQ8" s="688"/>
      <c r="BR8" s="688"/>
      <c r="BS8" s="694" t="s">
        <v>128</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8301135</v>
      </c>
      <c r="CS8" s="686"/>
      <c r="CT8" s="686"/>
      <c r="CU8" s="686"/>
      <c r="CV8" s="686"/>
      <c r="CW8" s="686"/>
      <c r="CX8" s="686"/>
      <c r="CY8" s="687"/>
      <c r="CZ8" s="688">
        <v>27</v>
      </c>
      <c r="DA8" s="688"/>
      <c r="DB8" s="688"/>
      <c r="DC8" s="688"/>
      <c r="DD8" s="694">
        <v>17744</v>
      </c>
      <c r="DE8" s="686"/>
      <c r="DF8" s="686"/>
      <c r="DG8" s="686"/>
      <c r="DH8" s="686"/>
      <c r="DI8" s="686"/>
      <c r="DJ8" s="686"/>
      <c r="DK8" s="686"/>
      <c r="DL8" s="686"/>
      <c r="DM8" s="686"/>
      <c r="DN8" s="686"/>
      <c r="DO8" s="686"/>
      <c r="DP8" s="687"/>
      <c r="DQ8" s="694">
        <v>3797464</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44198</v>
      </c>
      <c r="S9" s="686"/>
      <c r="T9" s="686"/>
      <c r="U9" s="686"/>
      <c r="V9" s="686"/>
      <c r="W9" s="686"/>
      <c r="X9" s="686"/>
      <c r="Y9" s="687"/>
      <c r="Z9" s="688">
        <v>0.1</v>
      </c>
      <c r="AA9" s="688"/>
      <c r="AB9" s="688"/>
      <c r="AC9" s="688"/>
      <c r="AD9" s="689">
        <v>44198</v>
      </c>
      <c r="AE9" s="689"/>
      <c r="AF9" s="689"/>
      <c r="AG9" s="689"/>
      <c r="AH9" s="689"/>
      <c r="AI9" s="689"/>
      <c r="AJ9" s="689"/>
      <c r="AK9" s="689"/>
      <c r="AL9" s="690">
        <v>0.3</v>
      </c>
      <c r="AM9" s="691"/>
      <c r="AN9" s="691"/>
      <c r="AO9" s="692"/>
      <c r="AP9" s="682" t="s">
        <v>238</v>
      </c>
      <c r="AQ9" s="683"/>
      <c r="AR9" s="683"/>
      <c r="AS9" s="683"/>
      <c r="AT9" s="683"/>
      <c r="AU9" s="683"/>
      <c r="AV9" s="683"/>
      <c r="AW9" s="683"/>
      <c r="AX9" s="683"/>
      <c r="AY9" s="683"/>
      <c r="AZ9" s="683"/>
      <c r="BA9" s="683"/>
      <c r="BB9" s="683"/>
      <c r="BC9" s="683"/>
      <c r="BD9" s="683"/>
      <c r="BE9" s="683"/>
      <c r="BF9" s="684"/>
      <c r="BG9" s="685">
        <v>3484100</v>
      </c>
      <c r="BH9" s="686"/>
      <c r="BI9" s="686"/>
      <c r="BJ9" s="686"/>
      <c r="BK9" s="686"/>
      <c r="BL9" s="686"/>
      <c r="BM9" s="686"/>
      <c r="BN9" s="687"/>
      <c r="BO9" s="688">
        <v>37.799999999999997</v>
      </c>
      <c r="BP9" s="688"/>
      <c r="BQ9" s="688"/>
      <c r="BR9" s="688"/>
      <c r="BS9" s="694" t="s">
        <v>128</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2809194</v>
      </c>
      <c r="CS9" s="686"/>
      <c r="CT9" s="686"/>
      <c r="CU9" s="686"/>
      <c r="CV9" s="686"/>
      <c r="CW9" s="686"/>
      <c r="CX9" s="686"/>
      <c r="CY9" s="687"/>
      <c r="CZ9" s="688">
        <v>9.1</v>
      </c>
      <c r="DA9" s="688"/>
      <c r="DB9" s="688"/>
      <c r="DC9" s="688"/>
      <c r="DD9" s="694">
        <v>56675</v>
      </c>
      <c r="DE9" s="686"/>
      <c r="DF9" s="686"/>
      <c r="DG9" s="686"/>
      <c r="DH9" s="686"/>
      <c r="DI9" s="686"/>
      <c r="DJ9" s="686"/>
      <c r="DK9" s="686"/>
      <c r="DL9" s="686"/>
      <c r="DM9" s="686"/>
      <c r="DN9" s="686"/>
      <c r="DO9" s="686"/>
      <c r="DP9" s="687"/>
      <c r="DQ9" s="694">
        <v>2676532</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224</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166183</v>
      </c>
      <c r="BH10" s="686"/>
      <c r="BI10" s="686"/>
      <c r="BJ10" s="686"/>
      <c r="BK10" s="686"/>
      <c r="BL10" s="686"/>
      <c r="BM10" s="686"/>
      <c r="BN10" s="687"/>
      <c r="BO10" s="688">
        <v>1.8</v>
      </c>
      <c r="BP10" s="688"/>
      <c r="BQ10" s="688"/>
      <c r="BR10" s="688"/>
      <c r="BS10" s="694" t="s">
        <v>224</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t="s">
        <v>128</v>
      </c>
      <c r="CS10" s="686"/>
      <c r="CT10" s="686"/>
      <c r="CU10" s="686"/>
      <c r="CV10" s="686"/>
      <c r="CW10" s="686"/>
      <c r="CX10" s="686"/>
      <c r="CY10" s="687"/>
      <c r="CZ10" s="688" t="s">
        <v>128</v>
      </c>
      <c r="DA10" s="688"/>
      <c r="DB10" s="688"/>
      <c r="DC10" s="688"/>
      <c r="DD10" s="694" t="s">
        <v>128</v>
      </c>
      <c r="DE10" s="686"/>
      <c r="DF10" s="686"/>
      <c r="DG10" s="686"/>
      <c r="DH10" s="686"/>
      <c r="DI10" s="686"/>
      <c r="DJ10" s="686"/>
      <c r="DK10" s="686"/>
      <c r="DL10" s="686"/>
      <c r="DM10" s="686"/>
      <c r="DN10" s="686"/>
      <c r="DO10" s="686"/>
      <c r="DP10" s="687"/>
      <c r="DQ10" s="694" t="s">
        <v>128</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1404539</v>
      </c>
      <c r="S11" s="686"/>
      <c r="T11" s="686"/>
      <c r="U11" s="686"/>
      <c r="V11" s="686"/>
      <c r="W11" s="686"/>
      <c r="X11" s="686"/>
      <c r="Y11" s="687"/>
      <c r="Z11" s="690">
        <v>4.5</v>
      </c>
      <c r="AA11" s="691"/>
      <c r="AB11" s="691"/>
      <c r="AC11" s="703"/>
      <c r="AD11" s="694">
        <v>1404539</v>
      </c>
      <c r="AE11" s="686"/>
      <c r="AF11" s="686"/>
      <c r="AG11" s="686"/>
      <c r="AH11" s="686"/>
      <c r="AI11" s="686"/>
      <c r="AJ11" s="686"/>
      <c r="AK11" s="687"/>
      <c r="AL11" s="690">
        <v>11</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338476</v>
      </c>
      <c r="BH11" s="686"/>
      <c r="BI11" s="686"/>
      <c r="BJ11" s="686"/>
      <c r="BK11" s="686"/>
      <c r="BL11" s="686"/>
      <c r="BM11" s="686"/>
      <c r="BN11" s="687"/>
      <c r="BO11" s="688">
        <v>3.7</v>
      </c>
      <c r="BP11" s="688"/>
      <c r="BQ11" s="688"/>
      <c r="BR11" s="688"/>
      <c r="BS11" s="694" t="s">
        <v>128</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378709</v>
      </c>
      <c r="CS11" s="686"/>
      <c r="CT11" s="686"/>
      <c r="CU11" s="686"/>
      <c r="CV11" s="686"/>
      <c r="CW11" s="686"/>
      <c r="CX11" s="686"/>
      <c r="CY11" s="687"/>
      <c r="CZ11" s="688">
        <v>1.2</v>
      </c>
      <c r="DA11" s="688"/>
      <c r="DB11" s="688"/>
      <c r="DC11" s="688"/>
      <c r="DD11" s="694">
        <v>126763</v>
      </c>
      <c r="DE11" s="686"/>
      <c r="DF11" s="686"/>
      <c r="DG11" s="686"/>
      <c r="DH11" s="686"/>
      <c r="DI11" s="686"/>
      <c r="DJ11" s="686"/>
      <c r="DK11" s="686"/>
      <c r="DL11" s="686"/>
      <c r="DM11" s="686"/>
      <c r="DN11" s="686"/>
      <c r="DO11" s="686"/>
      <c r="DP11" s="687"/>
      <c r="DQ11" s="694">
        <v>279614</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t="s">
        <v>224</v>
      </c>
      <c r="S12" s="686"/>
      <c r="T12" s="686"/>
      <c r="U12" s="686"/>
      <c r="V12" s="686"/>
      <c r="W12" s="686"/>
      <c r="X12" s="686"/>
      <c r="Y12" s="687"/>
      <c r="Z12" s="688" t="s">
        <v>128</v>
      </c>
      <c r="AA12" s="688"/>
      <c r="AB12" s="688"/>
      <c r="AC12" s="688"/>
      <c r="AD12" s="689" t="s">
        <v>224</v>
      </c>
      <c r="AE12" s="689"/>
      <c r="AF12" s="689"/>
      <c r="AG12" s="689"/>
      <c r="AH12" s="689"/>
      <c r="AI12" s="689"/>
      <c r="AJ12" s="689"/>
      <c r="AK12" s="689"/>
      <c r="AL12" s="690" t="s">
        <v>224</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3975897</v>
      </c>
      <c r="BH12" s="686"/>
      <c r="BI12" s="686"/>
      <c r="BJ12" s="686"/>
      <c r="BK12" s="686"/>
      <c r="BL12" s="686"/>
      <c r="BM12" s="686"/>
      <c r="BN12" s="687"/>
      <c r="BO12" s="688">
        <v>43.1</v>
      </c>
      <c r="BP12" s="688"/>
      <c r="BQ12" s="688"/>
      <c r="BR12" s="688"/>
      <c r="BS12" s="694" t="s">
        <v>128</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549588</v>
      </c>
      <c r="CS12" s="686"/>
      <c r="CT12" s="686"/>
      <c r="CU12" s="686"/>
      <c r="CV12" s="686"/>
      <c r="CW12" s="686"/>
      <c r="CX12" s="686"/>
      <c r="CY12" s="687"/>
      <c r="CZ12" s="688">
        <v>1.8</v>
      </c>
      <c r="DA12" s="688"/>
      <c r="DB12" s="688"/>
      <c r="DC12" s="688"/>
      <c r="DD12" s="694">
        <v>2096</v>
      </c>
      <c r="DE12" s="686"/>
      <c r="DF12" s="686"/>
      <c r="DG12" s="686"/>
      <c r="DH12" s="686"/>
      <c r="DI12" s="686"/>
      <c r="DJ12" s="686"/>
      <c r="DK12" s="686"/>
      <c r="DL12" s="686"/>
      <c r="DM12" s="686"/>
      <c r="DN12" s="686"/>
      <c r="DO12" s="686"/>
      <c r="DP12" s="687"/>
      <c r="DQ12" s="694">
        <v>430836</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3975363</v>
      </c>
      <c r="BH13" s="686"/>
      <c r="BI13" s="686"/>
      <c r="BJ13" s="686"/>
      <c r="BK13" s="686"/>
      <c r="BL13" s="686"/>
      <c r="BM13" s="686"/>
      <c r="BN13" s="687"/>
      <c r="BO13" s="688">
        <v>43.1</v>
      </c>
      <c r="BP13" s="688"/>
      <c r="BQ13" s="688"/>
      <c r="BR13" s="688"/>
      <c r="BS13" s="694" t="s">
        <v>128</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2111129</v>
      </c>
      <c r="CS13" s="686"/>
      <c r="CT13" s="686"/>
      <c r="CU13" s="686"/>
      <c r="CV13" s="686"/>
      <c r="CW13" s="686"/>
      <c r="CX13" s="686"/>
      <c r="CY13" s="687"/>
      <c r="CZ13" s="688">
        <v>6.9</v>
      </c>
      <c r="DA13" s="688"/>
      <c r="DB13" s="688"/>
      <c r="DC13" s="688"/>
      <c r="DD13" s="694">
        <v>404829</v>
      </c>
      <c r="DE13" s="686"/>
      <c r="DF13" s="686"/>
      <c r="DG13" s="686"/>
      <c r="DH13" s="686"/>
      <c r="DI13" s="686"/>
      <c r="DJ13" s="686"/>
      <c r="DK13" s="686"/>
      <c r="DL13" s="686"/>
      <c r="DM13" s="686"/>
      <c r="DN13" s="686"/>
      <c r="DO13" s="686"/>
      <c r="DP13" s="687"/>
      <c r="DQ13" s="694">
        <v>1746216</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224</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189873</v>
      </c>
      <c r="BH14" s="686"/>
      <c r="BI14" s="686"/>
      <c r="BJ14" s="686"/>
      <c r="BK14" s="686"/>
      <c r="BL14" s="686"/>
      <c r="BM14" s="686"/>
      <c r="BN14" s="687"/>
      <c r="BO14" s="688">
        <v>2.1</v>
      </c>
      <c r="BP14" s="688"/>
      <c r="BQ14" s="688"/>
      <c r="BR14" s="688"/>
      <c r="BS14" s="694" t="s">
        <v>224</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788033</v>
      </c>
      <c r="CS14" s="686"/>
      <c r="CT14" s="686"/>
      <c r="CU14" s="686"/>
      <c r="CV14" s="686"/>
      <c r="CW14" s="686"/>
      <c r="CX14" s="686"/>
      <c r="CY14" s="687"/>
      <c r="CZ14" s="688">
        <v>2.6</v>
      </c>
      <c r="DA14" s="688"/>
      <c r="DB14" s="688"/>
      <c r="DC14" s="688"/>
      <c r="DD14" s="694">
        <v>73744</v>
      </c>
      <c r="DE14" s="686"/>
      <c r="DF14" s="686"/>
      <c r="DG14" s="686"/>
      <c r="DH14" s="686"/>
      <c r="DI14" s="686"/>
      <c r="DJ14" s="686"/>
      <c r="DK14" s="686"/>
      <c r="DL14" s="686"/>
      <c r="DM14" s="686"/>
      <c r="DN14" s="686"/>
      <c r="DO14" s="686"/>
      <c r="DP14" s="687"/>
      <c r="DQ14" s="694">
        <v>731431</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373483</v>
      </c>
      <c r="BH15" s="686"/>
      <c r="BI15" s="686"/>
      <c r="BJ15" s="686"/>
      <c r="BK15" s="686"/>
      <c r="BL15" s="686"/>
      <c r="BM15" s="686"/>
      <c r="BN15" s="687"/>
      <c r="BO15" s="688">
        <v>4.0999999999999996</v>
      </c>
      <c r="BP15" s="688"/>
      <c r="BQ15" s="688"/>
      <c r="BR15" s="688"/>
      <c r="BS15" s="694" t="s">
        <v>128</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3327744</v>
      </c>
      <c r="CS15" s="686"/>
      <c r="CT15" s="686"/>
      <c r="CU15" s="686"/>
      <c r="CV15" s="686"/>
      <c r="CW15" s="686"/>
      <c r="CX15" s="686"/>
      <c r="CY15" s="687"/>
      <c r="CZ15" s="688">
        <v>10.8</v>
      </c>
      <c r="DA15" s="688"/>
      <c r="DB15" s="688"/>
      <c r="DC15" s="688"/>
      <c r="DD15" s="694">
        <v>882792</v>
      </c>
      <c r="DE15" s="686"/>
      <c r="DF15" s="686"/>
      <c r="DG15" s="686"/>
      <c r="DH15" s="686"/>
      <c r="DI15" s="686"/>
      <c r="DJ15" s="686"/>
      <c r="DK15" s="686"/>
      <c r="DL15" s="686"/>
      <c r="DM15" s="686"/>
      <c r="DN15" s="686"/>
      <c r="DO15" s="686"/>
      <c r="DP15" s="687"/>
      <c r="DQ15" s="694">
        <v>1789280</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22407</v>
      </c>
      <c r="S16" s="686"/>
      <c r="T16" s="686"/>
      <c r="U16" s="686"/>
      <c r="V16" s="686"/>
      <c r="W16" s="686"/>
      <c r="X16" s="686"/>
      <c r="Y16" s="687"/>
      <c r="Z16" s="688">
        <v>0.1</v>
      </c>
      <c r="AA16" s="688"/>
      <c r="AB16" s="688"/>
      <c r="AC16" s="688"/>
      <c r="AD16" s="689">
        <v>22407</v>
      </c>
      <c r="AE16" s="689"/>
      <c r="AF16" s="689"/>
      <c r="AG16" s="689"/>
      <c r="AH16" s="689"/>
      <c r="AI16" s="689"/>
      <c r="AJ16" s="689"/>
      <c r="AK16" s="689"/>
      <c r="AL16" s="690">
        <v>0.2</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224</v>
      </c>
      <c r="BH16" s="686"/>
      <c r="BI16" s="686"/>
      <c r="BJ16" s="686"/>
      <c r="BK16" s="686"/>
      <c r="BL16" s="686"/>
      <c r="BM16" s="686"/>
      <c r="BN16" s="687"/>
      <c r="BO16" s="688" t="s">
        <v>128</v>
      </c>
      <c r="BP16" s="688"/>
      <c r="BQ16" s="688"/>
      <c r="BR16" s="688"/>
      <c r="BS16" s="694" t="s">
        <v>224</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t="s">
        <v>224</v>
      </c>
      <c r="CS16" s="686"/>
      <c r="CT16" s="686"/>
      <c r="CU16" s="686"/>
      <c r="CV16" s="686"/>
      <c r="CW16" s="686"/>
      <c r="CX16" s="686"/>
      <c r="CY16" s="687"/>
      <c r="CZ16" s="688" t="s">
        <v>224</v>
      </c>
      <c r="DA16" s="688"/>
      <c r="DB16" s="688"/>
      <c r="DC16" s="688"/>
      <c r="DD16" s="694" t="s">
        <v>224</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49554</v>
      </c>
      <c r="S17" s="686"/>
      <c r="T17" s="686"/>
      <c r="U17" s="686"/>
      <c r="V17" s="686"/>
      <c r="W17" s="686"/>
      <c r="X17" s="686"/>
      <c r="Y17" s="687"/>
      <c r="Z17" s="688">
        <v>0.2</v>
      </c>
      <c r="AA17" s="688"/>
      <c r="AB17" s="688"/>
      <c r="AC17" s="688"/>
      <c r="AD17" s="689">
        <v>49554</v>
      </c>
      <c r="AE17" s="689"/>
      <c r="AF17" s="689"/>
      <c r="AG17" s="689"/>
      <c r="AH17" s="689"/>
      <c r="AI17" s="689"/>
      <c r="AJ17" s="689"/>
      <c r="AK17" s="689"/>
      <c r="AL17" s="690">
        <v>0.4</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1713269</v>
      </c>
      <c r="CS17" s="686"/>
      <c r="CT17" s="686"/>
      <c r="CU17" s="686"/>
      <c r="CV17" s="686"/>
      <c r="CW17" s="686"/>
      <c r="CX17" s="686"/>
      <c r="CY17" s="687"/>
      <c r="CZ17" s="688">
        <v>5.6</v>
      </c>
      <c r="DA17" s="688"/>
      <c r="DB17" s="688"/>
      <c r="DC17" s="688"/>
      <c r="DD17" s="694" t="s">
        <v>128</v>
      </c>
      <c r="DE17" s="686"/>
      <c r="DF17" s="686"/>
      <c r="DG17" s="686"/>
      <c r="DH17" s="686"/>
      <c r="DI17" s="686"/>
      <c r="DJ17" s="686"/>
      <c r="DK17" s="686"/>
      <c r="DL17" s="686"/>
      <c r="DM17" s="686"/>
      <c r="DN17" s="686"/>
      <c r="DO17" s="686"/>
      <c r="DP17" s="687"/>
      <c r="DQ17" s="694">
        <v>1713269</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106694</v>
      </c>
      <c r="S18" s="686"/>
      <c r="T18" s="686"/>
      <c r="U18" s="686"/>
      <c r="V18" s="686"/>
      <c r="W18" s="686"/>
      <c r="X18" s="686"/>
      <c r="Y18" s="687"/>
      <c r="Z18" s="688">
        <v>0.3</v>
      </c>
      <c r="AA18" s="688"/>
      <c r="AB18" s="688"/>
      <c r="AC18" s="688"/>
      <c r="AD18" s="689">
        <v>106694</v>
      </c>
      <c r="AE18" s="689"/>
      <c r="AF18" s="689"/>
      <c r="AG18" s="689"/>
      <c r="AH18" s="689"/>
      <c r="AI18" s="689"/>
      <c r="AJ18" s="689"/>
      <c r="AK18" s="689"/>
      <c r="AL18" s="690">
        <v>0.8</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224</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88241</v>
      </c>
      <c r="S19" s="686"/>
      <c r="T19" s="686"/>
      <c r="U19" s="686"/>
      <c r="V19" s="686"/>
      <c r="W19" s="686"/>
      <c r="X19" s="686"/>
      <c r="Y19" s="687"/>
      <c r="Z19" s="688">
        <v>0.3</v>
      </c>
      <c r="AA19" s="688"/>
      <c r="AB19" s="688"/>
      <c r="AC19" s="688"/>
      <c r="AD19" s="689">
        <v>88241</v>
      </c>
      <c r="AE19" s="689"/>
      <c r="AF19" s="689"/>
      <c r="AG19" s="689"/>
      <c r="AH19" s="689"/>
      <c r="AI19" s="689"/>
      <c r="AJ19" s="689"/>
      <c r="AK19" s="689"/>
      <c r="AL19" s="690">
        <v>0.7</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569352</v>
      </c>
      <c r="BH19" s="686"/>
      <c r="BI19" s="686"/>
      <c r="BJ19" s="686"/>
      <c r="BK19" s="686"/>
      <c r="BL19" s="686"/>
      <c r="BM19" s="686"/>
      <c r="BN19" s="687"/>
      <c r="BO19" s="688">
        <v>6.2</v>
      </c>
      <c r="BP19" s="688"/>
      <c r="BQ19" s="688"/>
      <c r="BR19" s="688"/>
      <c r="BS19" s="694" t="s">
        <v>128</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224</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11552</v>
      </c>
      <c r="S20" s="686"/>
      <c r="T20" s="686"/>
      <c r="U20" s="686"/>
      <c r="V20" s="686"/>
      <c r="W20" s="686"/>
      <c r="X20" s="686"/>
      <c r="Y20" s="687"/>
      <c r="Z20" s="688">
        <v>0</v>
      </c>
      <c r="AA20" s="688"/>
      <c r="AB20" s="688"/>
      <c r="AC20" s="688"/>
      <c r="AD20" s="689">
        <v>11552</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569352</v>
      </c>
      <c r="BH20" s="686"/>
      <c r="BI20" s="686"/>
      <c r="BJ20" s="686"/>
      <c r="BK20" s="686"/>
      <c r="BL20" s="686"/>
      <c r="BM20" s="686"/>
      <c r="BN20" s="687"/>
      <c r="BO20" s="688">
        <v>6.2</v>
      </c>
      <c r="BP20" s="688"/>
      <c r="BQ20" s="688"/>
      <c r="BR20" s="688"/>
      <c r="BS20" s="694" t="s">
        <v>128</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30781507</v>
      </c>
      <c r="CS20" s="686"/>
      <c r="CT20" s="686"/>
      <c r="CU20" s="686"/>
      <c r="CV20" s="686"/>
      <c r="CW20" s="686"/>
      <c r="CX20" s="686"/>
      <c r="CY20" s="687"/>
      <c r="CZ20" s="688">
        <v>100</v>
      </c>
      <c r="DA20" s="688"/>
      <c r="DB20" s="688"/>
      <c r="DC20" s="688"/>
      <c r="DD20" s="694">
        <v>2853423</v>
      </c>
      <c r="DE20" s="686"/>
      <c r="DF20" s="686"/>
      <c r="DG20" s="686"/>
      <c r="DH20" s="686"/>
      <c r="DI20" s="686"/>
      <c r="DJ20" s="686"/>
      <c r="DK20" s="686"/>
      <c r="DL20" s="686"/>
      <c r="DM20" s="686"/>
      <c r="DN20" s="686"/>
      <c r="DO20" s="686"/>
      <c r="DP20" s="687"/>
      <c r="DQ20" s="694">
        <v>15649831</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6901</v>
      </c>
      <c r="S21" s="686"/>
      <c r="T21" s="686"/>
      <c r="U21" s="686"/>
      <c r="V21" s="686"/>
      <c r="W21" s="686"/>
      <c r="X21" s="686"/>
      <c r="Y21" s="687"/>
      <c r="Z21" s="688">
        <v>0</v>
      </c>
      <c r="AA21" s="688"/>
      <c r="AB21" s="688"/>
      <c r="AC21" s="688"/>
      <c r="AD21" s="689">
        <v>6901</v>
      </c>
      <c r="AE21" s="689"/>
      <c r="AF21" s="689"/>
      <c r="AG21" s="689"/>
      <c r="AH21" s="689"/>
      <c r="AI21" s="689"/>
      <c r="AJ21" s="689"/>
      <c r="AK21" s="689"/>
      <c r="AL21" s="690">
        <v>0.1</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t="s">
        <v>224</v>
      </c>
      <c r="BH21" s="686"/>
      <c r="BI21" s="686"/>
      <c r="BJ21" s="686"/>
      <c r="BK21" s="686"/>
      <c r="BL21" s="686"/>
      <c r="BM21" s="686"/>
      <c r="BN21" s="687"/>
      <c r="BO21" s="688" t="s">
        <v>128</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2574715</v>
      </c>
      <c r="S22" s="686"/>
      <c r="T22" s="686"/>
      <c r="U22" s="686"/>
      <c r="V22" s="686"/>
      <c r="W22" s="686"/>
      <c r="X22" s="686"/>
      <c r="Y22" s="687"/>
      <c r="Z22" s="688">
        <v>8.1999999999999993</v>
      </c>
      <c r="AA22" s="688"/>
      <c r="AB22" s="688"/>
      <c r="AC22" s="688"/>
      <c r="AD22" s="689">
        <v>2143575</v>
      </c>
      <c r="AE22" s="689"/>
      <c r="AF22" s="689"/>
      <c r="AG22" s="689"/>
      <c r="AH22" s="689"/>
      <c r="AI22" s="689"/>
      <c r="AJ22" s="689"/>
      <c r="AK22" s="689"/>
      <c r="AL22" s="690">
        <v>16.7</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224</v>
      </c>
      <c r="BP22" s="688"/>
      <c r="BQ22" s="688"/>
      <c r="BR22" s="688"/>
      <c r="BS22" s="694" t="s">
        <v>128</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2143575</v>
      </c>
      <c r="S23" s="686"/>
      <c r="T23" s="686"/>
      <c r="U23" s="686"/>
      <c r="V23" s="686"/>
      <c r="W23" s="686"/>
      <c r="X23" s="686"/>
      <c r="Y23" s="687"/>
      <c r="Z23" s="688">
        <v>6.8</v>
      </c>
      <c r="AA23" s="688"/>
      <c r="AB23" s="688"/>
      <c r="AC23" s="688"/>
      <c r="AD23" s="689">
        <v>2143575</v>
      </c>
      <c r="AE23" s="689"/>
      <c r="AF23" s="689"/>
      <c r="AG23" s="689"/>
      <c r="AH23" s="689"/>
      <c r="AI23" s="689"/>
      <c r="AJ23" s="689"/>
      <c r="AK23" s="689"/>
      <c r="AL23" s="690">
        <v>16.7</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v>545321</v>
      </c>
      <c r="BH23" s="686"/>
      <c r="BI23" s="686"/>
      <c r="BJ23" s="686"/>
      <c r="BK23" s="686"/>
      <c r="BL23" s="686"/>
      <c r="BM23" s="686"/>
      <c r="BN23" s="687"/>
      <c r="BO23" s="688">
        <v>5.9</v>
      </c>
      <c r="BP23" s="688"/>
      <c r="BQ23" s="688"/>
      <c r="BR23" s="688"/>
      <c r="BS23" s="694" t="s">
        <v>128</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431140</v>
      </c>
      <c r="S24" s="686"/>
      <c r="T24" s="686"/>
      <c r="U24" s="686"/>
      <c r="V24" s="686"/>
      <c r="W24" s="686"/>
      <c r="X24" s="686"/>
      <c r="Y24" s="687"/>
      <c r="Z24" s="688">
        <v>1.4</v>
      </c>
      <c r="AA24" s="688"/>
      <c r="AB24" s="688"/>
      <c r="AC24" s="688"/>
      <c r="AD24" s="689" t="s">
        <v>224</v>
      </c>
      <c r="AE24" s="689"/>
      <c r="AF24" s="689"/>
      <c r="AG24" s="689"/>
      <c r="AH24" s="689"/>
      <c r="AI24" s="689"/>
      <c r="AJ24" s="689"/>
      <c r="AK24" s="689"/>
      <c r="AL24" s="690" t="s">
        <v>128</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v>24031</v>
      </c>
      <c r="BH24" s="686"/>
      <c r="BI24" s="686"/>
      <c r="BJ24" s="686"/>
      <c r="BK24" s="686"/>
      <c r="BL24" s="686"/>
      <c r="BM24" s="686"/>
      <c r="BN24" s="687"/>
      <c r="BO24" s="688">
        <v>0.3</v>
      </c>
      <c r="BP24" s="688"/>
      <c r="BQ24" s="688"/>
      <c r="BR24" s="688"/>
      <c r="BS24" s="694" t="s">
        <v>128</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10760340</v>
      </c>
      <c r="CS24" s="675"/>
      <c r="CT24" s="675"/>
      <c r="CU24" s="675"/>
      <c r="CV24" s="675"/>
      <c r="CW24" s="675"/>
      <c r="CX24" s="675"/>
      <c r="CY24" s="676"/>
      <c r="CZ24" s="679">
        <v>35</v>
      </c>
      <c r="DA24" s="680"/>
      <c r="DB24" s="680"/>
      <c r="DC24" s="699"/>
      <c r="DD24" s="724">
        <v>6431642</v>
      </c>
      <c r="DE24" s="675"/>
      <c r="DF24" s="675"/>
      <c r="DG24" s="675"/>
      <c r="DH24" s="675"/>
      <c r="DI24" s="675"/>
      <c r="DJ24" s="675"/>
      <c r="DK24" s="676"/>
      <c r="DL24" s="724">
        <v>6398067</v>
      </c>
      <c r="DM24" s="675"/>
      <c r="DN24" s="675"/>
      <c r="DO24" s="675"/>
      <c r="DP24" s="675"/>
      <c r="DQ24" s="675"/>
      <c r="DR24" s="675"/>
      <c r="DS24" s="675"/>
      <c r="DT24" s="675"/>
      <c r="DU24" s="675"/>
      <c r="DV24" s="676"/>
      <c r="DW24" s="679">
        <v>47.4</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t="s">
        <v>224</v>
      </c>
      <c r="S25" s="686"/>
      <c r="T25" s="686"/>
      <c r="U25" s="686"/>
      <c r="V25" s="686"/>
      <c r="W25" s="686"/>
      <c r="X25" s="686"/>
      <c r="Y25" s="687"/>
      <c r="Z25" s="688" t="s">
        <v>224</v>
      </c>
      <c r="AA25" s="688"/>
      <c r="AB25" s="688"/>
      <c r="AC25" s="688"/>
      <c r="AD25" s="689" t="s">
        <v>224</v>
      </c>
      <c r="AE25" s="689"/>
      <c r="AF25" s="689"/>
      <c r="AG25" s="689"/>
      <c r="AH25" s="689"/>
      <c r="AI25" s="689"/>
      <c r="AJ25" s="689"/>
      <c r="AK25" s="689"/>
      <c r="AL25" s="690" t="s">
        <v>224</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3162097</v>
      </c>
      <c r="CS25" s="721"/>
      <c r="CT25" s="721"/>
      <c r="CU25" s="721"/>
      <c r="CV25" s="721"/>
      <c r="CW25" s="721"/>
      <c r="CX25" s="721"/>
      <c r="CY25" s="722"/>
      <c r="CZ25" s="690">
        <v>10.3</v>
      </c>
      <c r="DA25" s="719"/>
      <c r="DB25" s="719"/>
      <c r="DC25" s="723"/>
      <c r="DD25" s="694">
        <v>2951613</v>
      </c>
      <c r="DE25" s="721"/>
      <c r="DF25" s="721"/>
      <c r="DG25" s="721"/>
      <c r="DH25" s="721"/>
      <c r="DI25" s="721"/>
      <c r="DJ25" s="721"/>
      <c r="DK25" s="722"/>
      <c r="DL25" s="694">
        <v>2925260</v>
      </c>
      <c r="DM25" s="721"/>
      <c r="DN25" s="721"/>
      <c r="DO25" s="721"/>
      <c r="DP25" s="721"/>
      <c r="DQ25" s="721"/>
      <c r="DR25" s="721"/>
      <c r="DS25" s="721"/>
      <c r="DT25" s="721"/>
      <c r="DU25" s="721"/>
      <c r="DV25" s="722"/>
      <c r="DW25" s="690">
        <v>21.7</v>
      </c>
      <c r="DX25" s="719"/>
      <c r="DY25" s="719"/>
      <c r="DZ25" s="719"/>
      <c r="EA25" s="719"/>
      <c r="EB25" s="719"/>
      <c r="EC25" s="720"/>
    </row>
    <row r="26" spans="2:133" ht="11.25" customHeight="1" x14ac:dyDescent="0.15">
      <c r="B26" s="682" t="s">
        <v>291</v>
      </c>
      <c r="C26" s="683"/>
      <c r="D26" s="683"/>
      <c r="E26" s="683"/>
      <c r="F26" s="683"/>
      <c r="G26" s="683"/>
      <c r="H26" s="683"/>
      <c r="I26" s="683"/>
      <c r="J26" s="683"/>
      <c r="K26" s="683"/>
      <c r="L26" s="683"/>
      <c r="M26" s="683"/>
      <c r="N26" s="683"/>
      <c r="O26" s="683"/>
      <c r="P26" s="683"/>
      <c r="Q26" s="684"/>
      <c r="R26" s="685">
        <v>13718156</v>
      </c>
      <c r="S26" s="686"/>
      <c r="T26" s="686"/>
      <c r="U26" s="686"/>
      <c r="V26" s="686"/>
      <c r="W26" s="686"/>
      <c r="X26" s="686"/>
      <c r="Y26" s="687"/>
      <c r="Z26" s="688">
        <v>43.5</v>
      </c>
      <c r="AA26" s="688"/>
      <c r="AB26" s="688"/>
      <c r="AC26" s="688"/>
      <c r="AD26" s="689">
        <v>12741695</v>
      </c>
      <c r="AE26" s="689"/>
      <c r="AF26" s="689"/>
      <c r="AG26" s="689"/>
      <c r="AH26" s="689"/>
      <c r="AI26" s="689"/>
      <c r="AJ26" s="689"/>
      <c r="AK26" s="689"/>
      <c r="AL26" s="690">
        <v>99.5</v>
      </c>
      <c r="AM26" s="691"/>
      <c r="AN26" s="691"/>
      <c r="AO26" s="692"/>
      <c r="AP26" s="704" t="s">
        <v>292</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224</v>
      </c>
      <c r="BP26" s="688"/>
      <c r="BQ26" s="688"/>
      <c r="BR26" s="688"/>
      <c r="BS26" s="694" t="s">
        <v>128</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1914235</v>
      </c>
      <c r="CS26" s="686"/>
      <c r="CT26" s="686"/>
      <c r="CU26" s="686"/>
      <c r="CV26" s="686"/>
      <c r="CW26" s="686"/>
      <c r="CX26" s="686"/>
      <c r="CY26" s="687"/>
      <c r="CZ26" s="690">
        <v>6.2</v>
      </c>
      <c r="DA26" s="719"/>
      <c r="DB26" s="719"/>
      <c r="DC26" s="723"/>
      <c r="DD26" s="694">
        <v>1793750</v>
      </c>
      <c r="DE26" s="686"/>
      <c r="DF26" s="686"/>
      <c r="DG26" s="686"/>
      <c r="DH26" s="686"/>
      <c r="DI26" s="686"/>
      <c r="DJ26" s="686"/>
      <c r="DK26" s="687"/>
      <c r="DL26" s="694" t="s">
        <v>128</v>
      </c>
      <c r="DM26" s="686"/>
      <c r="DN26" s="686"/>
      <c r="DO26" s="686"/>
      <c r="DP26" s="686"/>
      <c r="DQ26" s="686"/>
      <c r="DR26" s="686"/>
      <c r="DS26" s="686"/>
      <c r="DT26" s="686"/>
      <c r="DU26" s="686"/>
      <c r="DV26" s="687"/>
      <c r="DW26" s="690" t="s">
        <v>224</v>
      </c>
      <c r="DX26" s="719"/>
      <c r="DY26" s="719"/>
      <c r="DZ26" s="719"/>
      <c r="EA26" s="719"/>
      <c r="EB26" s="719"/>
      <c r="EC26" s="720"/>
    </row>
    <row r="27" spans="2:133" ht="11.25" customHeight="1" x14ac:dyDescent="0.15">
      <c r="B27" s="682" t="s">
        <v>294</v>
      </c>
      <c r="C27" s="683"/>
      <c r="D27" s="683"/>
      <c r="E27" s="683"/>
      <c r="F27" s="683"/>
      <c r="G27" s="683"/>
      <c r="H27" s="683"/>
      <c r="I27" s="683"/>
      <c r="J27" s="683"/>
      <c r="K27" s="683"/>
      <c r="L27" s="683"/>
      <c r="M27" s="683"/>
      <c r="N27" s="683"/>
      <c r="O27" s="683"/>
      <c r="P27" s="683"/>
      <c r="Q27" s="684"/>
      <c r="R27" s="685">
        <v>8235</v>
      </c>
      <c r="S27" s="686"/>
      <c r="T27" s="686"/>
      <c r="U27" s="686"/>
      <c r="V27" s="686"/>
      <c r="W27" s="686"/>
      <c r="X27" s="686"/>
      <c r="Y27" s="687"/>
      <c r="Z27" s="688">
        <v>0</v>
      </c>
      <c r="AA27" s="688"/>
      <c r="AB27" s="688"/>
      <c r="AC27" s="688"/>
      <c r="AD27" s="689">
        <v>8235</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9218418</v>
      </c>
      <c r="BH27" s="686"/>
      <c r="BI27" s="686"/>
      <c r="BJ27" s="686"/>
      <c r="BK27" s="686"/>
      <c r="BL27" s="686"/>
      <c r="BM27" s="686"/>
      <c r="BN27" s="687"/>
      <c r="BO27" s="688">
        <v>100</v>
      </c>
      <c r="BP27" s="688"/>
      <c r="BQ27" s="688"/>
      <c r="BR27" s="688"/>
      <c r="BS27" s="694" t="s">
        <v>128</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5884974</v>
      </c>
      <c r="CS27" s="721"/>
      <c r="CT27" s="721"/>
      <c r="CU27" s="721"/>
      <c r="CV27" s="721"/>
      <c r="CW27" s="721"/>
      <c r="CX27" s="721"/>
      <c r="CY27" s="722"/>
      <c r="CZ27" s="690">
        <v>19.100000000000001</v>
      </c>
      <c r="DA27" s="719"/>
      <c r="DB27" s="719"/>
      <c r="DC27" s="723"/>
      <c r="DD27" s="694">
        <v>1766760</v>
      </c>
      <c r="DE27" s="721"/>
      <c r="DF27" s="721"/>
      <c r="DG27" s="721"/>
      <c r="DH27" s="721"/>
      <c r="DI27" s="721"/>
      <c r="DJ27" s="721"/>
      <c r="DK27" s="722"/>
      <c r="DL27" s="694">
        <v>1759538</v>
      </c>
      <c r="DM27" s="721"/>
      <c r="DN27" s="721"/>
      <c r="DO27" s="721"/>
      <c r="DP27" s="721"/>
      <c r="DQ27" s="721"/>
      <c r="DR27" s="721"/>
      <c r="DS27" s="721"/>
      <c r="DT27" s="721"/>
      <c r="DU27" s="721"/>
      <c r="DV27" s="722"/>
      <c r="DW27" s="690">
        <v>13</v>
      </c>
      <c r="DX27" s="719"/>
      <c r="DY27" s="719"/>
      <c r="DZ27" s="719"/>
      <c r="EA27" s="719"/>
      <c r="EB27" s="719"/>
      <c r="EC27" s="720"/>
    </row>
    <row r="28" spans="2:133" ht="11.25" customHeight="1" x14ac:dyDescent="0.15">
      <c r="B28" s="682" t="s">
        <v>297</v>
      </c>
      <c r="C28" s="683"/>
      <c r="D28" s="683"/>
      <c r="E28" s="683"/>
      <c r="F28" s="683"/>
      <c r="G28" s="683"/>
      <c r="H28" s="683"/>
      <c r="I28" s="683"/>
      <c r="J28" s="683"/>
      <c r="K28" s="683"/>
      <c r="L28" s="683"/>
      <c r="M28" s="683"/>
      <c r="N28" s="683"/>
      <c r="O28" s="683"/>
      <c r="P28" s="683"/>
      <c r="Q28" s="684"/>
      <c r="R28" s="685">
        <v>372449</v>
      </c>
      <c r="S28" s="686"/>
      <c r="T28" s="686"/>
      <c r="U28" s="686"/>
      <c r="V28" s="686"/>
      <c r="W28" s="686"/>
      <c r="X28" s="686"/>
      <c r="Y28" s="687"/>
      <c r="Z28" s="688">
        <v>1.2</v>
      </c>
      <c r="AA28" s="688"/>
      <c r="AB28" s="688"/>
      <c r="AC28" s="688"/>
      <c r="AD28" s="689" t="s">
        <v>224</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1713269</v>
      </c>
      <c r="CS28" s="686"/>
      <c r="CT28" s="686"/>
      <c r="CU28" s="686"/>
      <c r="CV28" s="686"/>
      <c r="CW28" s="686"/>
      <c r="CX28" s="686"/>
      <c r="CY28" s="687"/>
      <c r="CZ28" s="690">
        <v>5.6</v>
      </c>
      <c r="DA28" s="719"/>
      <c r="DB28" s="719"/>
      <c r="DC28" s="723"/>
      <c r="DD28" s="694">
        <v>1713269</v>
      </c>
      <c r="DE28" s="686"/>
      <c r="DF28" s="686"/>
      <c r="DG28" s="686"/>
      <c r="DH28" s="686"/>
      <c r="DI28" s="686"/>
      <c r="DJ28" s="686"/>
      <c r="DK28" s="687"/>
      <c r="DL28" s="694">
        <v>1713269</v>
      </c>
      <c r="DM28" s="686"/>
      <c r="DN28" s="686"/>
      <c r="DO28" s="686"/>
      <c r="DP28" s="686"/>
      <c r="DQ28" s="686"/>
      <c r="DR28" s="686"/>
      <c r="DS28" s="686"/>
      <c r="DT28" s="686"/>
      <c r="DU28" s="686"/>
      <c r="DV28" s="687"/>
      <c r="DW28" s="690">
        <v>12.7</v>
      </c>
      <c r="DX28" s="719"/>
      <c r="DY28" s="719"/>
      <c r="DZ28" s="719"/>
      <c r="EA28" s="719"/>
      <c r="EB28" s="719"/>
      <c r="EC28" s="720"/>
    </row>
    <row r="29" spans="2:133" ht="11.25" customHeight="1" x14ac:dyDescent="0.15">
      <c r="B29" s="682" t="s">
        <v>299</v>
      </c>
      <c r="C29" s="683"/>
      <c r="D29" s="683"/>
      <c r="E29" s="683"/>
      <c r="F29" s="683"/>
      <c r="G29" s="683"/>
      <c r="H29" s="683"/>
      <c r="I29" s="683"/>
      <c r="J29" s="683"/>
      <c r="K29" s="683"/>
      <c r="L29" s="683"/>
      <c r="M29" s="683"/>
      <c r="N29" s="683"/>
      <c r="O29" s="683"/>
      <c r="P29" s="683"/>
      <c r="Q29" s="684"/>
      <c r="R29" s="685">
        <v>96705</v>
      </c>
      <c r="S29" s="686"/>
      <c r="T29" s="686"/>
      <c r="U29" s="686"/>
      <c r="V29" s="686"/>
      <c r="W29" s="686"/>
      <c r="X29" s="686"/>
      <c r="Y29" s="687"/>
      <c r="Z29" s="688">
        <v>0.3</v>
      </c>
      <c r="AA29" s="688"/>
      <c r="AB29" s="688"/>
      <c r="AC29" s="688"/>
      <c r="AD29" s="689">
        <v>51063</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70</v>
      </c>
      <c r="CG29" s="701"/>
      <c r="CH29" s="701"/>
      <c r="CI29" s="701"/>
      <c r="CJ29" s="701"/>
      <c r="CK29" s="701"/>
      <c r="CL29" s="701"/>
      <c r="CM29" s="701"/>
      <c r="CN29" s="701"/>
      <c r="CO29" s="701"/>
      <c r="CP29" s="701"/>
      <c r="CQ29" s="702"/>
      <c r="CR29" s="685">
        <v>1713269</v>
      </c>
      <c r="CS29" s="721"/>
      <c r="CT29" s="721"/>
      <c r="CU29" s="721"/>
      <c r="CV29" s="721"/>
      <c r="CW29" s="721"/>
      <c r="CX29" s="721"/>
      <c r="CY29" s="722"/>
      <c r="CZ29" s="690">
        <v>5.6</v>
      </c>
      <c r="DA29" s="719"/>
      <c r="DB29" s="719"/>
      <c r="DC29" s="723"/>
      <c r="DD29" s="694">
        <v>1713269</v>
      </c>
      <c r="DE29" s="721"/>
      <c r="DF29" s="721"/>
      <c r="DG29" s="721"/>
      <c r="DH29" s="721"/>
      <c r="DI29" s="721"/>
      <c r="DJ29" s="721"/>
      <c r="DK29" s="722"/>
      <c r="DL29" s="694">
        <v>1713269</v>
      </c>
      <c r="DM29" s="721"/>
      <c r="DN29" s="721"/>
      <c r="DO29" s="721"/>
      <c r="DP29" s="721"/>
      <c r="DQ29" s="721"/>
      <c r="DR29" s="721"/>
      <c r="DS29" s="721"/>
      <c r="DT29" s="721"/>
      <c r="DU29" s="721"/>
      <c r="DV29" s="722"/>
      <c r="DW29" s="690">
        <v>12.7</v>
      </c>
      <c r="DX29" s="719"/>
      <c r="DY29" s="719"/>
      <c r="DZ29" s="719"/>
      <c r="EA29" s="719"/>
      <c r="EB29" s="719"/>
      <c r="EC29" s="720"/>
    </row>
    <row r="30" spans="2:133" ht="11.25" customHeight="1" x14ac:dyDescent="0.15">
      <c r="B30" s="682" t="s">
        <v>301</v>
      </c>
      <c r="C30" s="683"/>
      <c r="D30" s="683"/>
      <c r="E30" s="683"/>
      <c r="F30" s="683"/>
      <c r="G30" s="683"/>
      <c r="H30" s="683"/>
      <c r="I30" s="683"/>
      <c r="J30" s="683"/>
      <c r="K30" s="683"/>
      <c r="L30" s="683"/>
      <c r="M30" s="683"/>
      <c r="N30" s="683"/>
      <c r="O30" s="683"/>
      <c r="P30" s="683"/>
      <c r="Q30" s="684"/>
      <c r="R30" s="685">
        <v>88927</v>
      </c>
      <c r="S30" s="686"/>
      <c r="T30" s="686"/>
      <c r="U30" s="686"/>
      <c r="V30" s="686"/>
      <c r="W30" s="686"/>
      <c r="X30" s="686"/>
      <c r="Y30" s="687"/>
      <c r="Z30" s="688">
        <v>0.3</v>
      </c>
      <c r="AA30" s="688"/>
      <c r="AB30" s="688"/>
      <c r="AC30" s="688"/>
      <c r="AD30" s="689" t="s">
        <v>128</v>
      </c>
      <c r="AE30" s="689"/>
      <c r="AF30" s="689"/>
      <c r="AG30" s="689"/>
      <c r="AH30" s="689"/>
      <c r="AI30" s="689"/>
      <c r="AJ30" s="689"/>
      <c r="AK30" s="689"/>
      <c r="AL30" s="690" t="s">
        <v>224</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302</v>
      </c>
      <c r="BH30" s="738"/>
      <c r="BI30" s="738"/>
      <c r="BJ30" s="738"/>
      <c r="BK30" s="738"/>
      <c r="BL30" s="738"/>
      <c r="BM30" s="738"/>
      <c r="BN30" s="738"/>
      <c r="BO30" s="738"/>
      <c r="BP30" s="738"/>
      <c r="BQ30" s="739"/>
      <c r="BR30" s="664" t="s">
        <v>303</v>
      </c>
      <c r="BS30" s="738"/>
      <c r="BT30" s="738"/>
      <c r="BU30" s="738"/>
      <c r="BV30" s="738"/>
      <c r="BW30" s="738"/>
      <c r="BX30" s="738"/>
      <c r="BY30" s="738"/>
      <c r="BZ30" s="738"/>
      <c r="CA30" s="738"/>
      <c r="CB30" s="739"/>
      <c r="CD30" s="727"/>
      <c r="CE30" s="728"/>
      <c r="CF30" s="700" t="s">
        <v>304</v>
      </c>
      <c r="CG30" s="701"/>
      <c r="CH30" s="701"/>
      <c r="CI30" s="701"/>
      <c r="CJ30" s="701"/>
      <c r="CK30" s="701"/>
      <c r="CL30" s="701"/>
      <c r="CM30" s="701"/>
      <c r="CN30" s="701"/>
      <c r="CO30" s="701"/>
      <c r="CP30" s="701"/>
      <c r="CQ30" s="702"/>
      <c r="CR30" s="685">
        <v>1632719</v>
      </c>
      <c r="CS30" s="686"/>
      <c r="CT30" s="686"/>
      <c r="CU30" s="686"/>
      <c r="CV30" s="686"/>
      <c r="CW30" s="686"/>
      <c r="CX30" s="686"/>
      <c r="CY30" s="687"/>
      <c r="CZ30" s="690">
        <v>5.3</v>
      </c>
      <c r="DA30" s="719"/>
      <c r="DB30" s="719"/>
      <c r="DC30" s="723"/>
      <c r="DD30" s="694">
        <v>1632719</v>
      </c>
      <c r="DE30" s="686"/>
      <c r="DF30" s="686"/>
      <c r="DG30" s="686"/>
      <c r="DH30" s="686"/>
      <c r="DI30" s="686"/>
      <c r="DJ30" s="686"/>
      <c r="DK30" s="687"/>
      <c r="DL30" s="694">
        <v>1632719</v>
      </c>
      <c r="DM30" s="686"/>
      <c r="DN30" s="686"/>
      <c r="DO30" s="686"/>
      <c r="DP30" s="686"/>
      <c r="DQ30" s="686"/>
      <c r="DR30" s="686"/>
      <c r="DS30" s="686"/>
      <c r="DT30" s="686"/>
      <c r="DU30" s="686"/>
      <c r="DV30" s="687"/>
      <c r="DW30" s="690">
        <v>12.1</v>
      </c>
      <c r="DX30" s="719"/>
      <c r="DY30" s="719"/>
      <c r="DZ30" s="719"/>
      <c r="EA30" s="719"/>
      <c r="EB30" s="719"/>
      <c r="EC30" s="720"/>
    </row>
    <row r="31" spans="2:133" ht="11.25" customHeight="1" x14ac:dyDescent="0.15">
      <c r="B31" s="682" t="s">
        <v>305</v>
      </c>
      <c r="C31" s="683"/>
      <c r="D31" s="683"/>
      <c r="E31" s="683"/>
      <c r="F31" s="683"/>
      <c r="G31" s="683"/>
      <c r="H31" s="683"/>
      <c r="I31" s="683"/>
      <c r="J31" s="683"/>
      <c r="K31" s="683"/>
      <c r="L31" s="683"/>
      <c r="M31" s="683"/>
      <c r="N31" s="683"/>
      <c r="O31" s="683"/>
      <c r="P31" s="683"/>
      <c r="Q31" s="684"/>
      <c r="R31" s="685">
        <v>11002954</v>
      </c>
      <c r="S31" s="686"/>
      <c r="T31" s="686"/>
      <c r="U31" s="686"/>
      <c r="V31" s="686"/>
      <c r="W31" s="686"/>
      <c r="X31" s="686"/>
      <c r="Y31" s="687"/>
      <c r="Z31" s="688">
        <v>34.9</v>
      </c>
      <c r="AA31" s="688"/>
      <c r="AB31" s="688"/>
      <c r="AC31" s="688"/>
      <c r="AD31" s="689" t="s">
        <v>128</v>
      </c>
      <c r="AE31" s="689"/>
      <c r="AF31" s="689"/>
      <c r="AG31" s="689"/>
      <c r="AH31" s="689"/>
      <c r="AI31" s="689"/>
      <c r="AJ31" s="689"/>
      <c r="AK31" s="689"/>
      <c r="AL31" s="690" t="s">
        <v>224</v>
      </c>
      <c r="AM31" s="691"/>
      <c r="AN31" s="691"/>
      <c r="AO31" s="692"/>
      <c r="AP31" s="742" t="s">
        <v>306</v>
      </c>
      <c r="AQ31" s="743"/>
      <c r="AR31" s="743"/>
      <c r="AS31" s="743"/>
      <c r="AT31" s="748" t="s">
        <v>307</v>
      </c>
      <c r="AU31" s="231"/>
      <c r="AV31" s="231"/>
      <c r="AW31" s="231"/>
      <c r="AX31" s="671" t="s">
        <v>185</v>
      </c>
      <c r="AY31" s="672"/>
      <c r="AZ31" s="672"/>
      <c r="BA31" s="672"/>
      <c r="BB31" s="672"/>
      <c r="BC31" s="672"/>
      <c r="BD31" s="672"/>
      <c r="BE31" s="672"/>
      <c r="BF31" s="673"/>
      <c r="BG31" s="753">
        <v>97.9</v>
      </c>
      <c r="BH31" s="740"/>
      <c r="BI31" s="740"/>
      <c r="BJ31" s="740"/>
      <c r="BK31" s="740"/>
      <c r="BL31" s="740"/>
      <c r="BM31" s="680">
        <v>94.4</v>
      </c>
      <c r="BN31" s="740"/>
      <c r="BO31" s="740"/>
      <c r="BP31" s="740"/>
      <c r="BQ31" s="741"/>
      <c r="BR31" s="753">
        <v>98.5</v>
      </c>
      <c r="BS31" s="740"/>
      <c r="BT31" s="740"/>
      <c r="BU31" s="740"/>
      <c r="BV31" s="740"/>
      <c r="BW31" s="740"/>
      <c r="BX31" s="680">
        <v>95</v>
      </c>
      <c r="BY31" s="740"/>
      <c r="BZ31" s="740"/>
      <c r="CA31" s="740"/>
      <c r="CB31" s="741"/>
      <c r="CD31" s="727"/>
      <c r="CE31" s="728"/>
      <c r="CF31" s="700" t="s">
        <v>308</v>
      </c>
      <c r="CG31" s="701"/>
      <c r="CH31" s="701"/>
      <c r="CI31" s="701"/>
      <c r="CJ31" s="701"/>
      <c r="CK31" s="701"/>
      <c r="CL31" s="701"/>
      <c r="CM31" s="701"/>
      <c r="CN31" s="701"/>
      <c r="CO31" s="701"/>
      <c r="CP31" s="701"/>
      <c r="CQ31" s="702"/>
      <c r="CR31" s="685">
        <v>80550</v>
      </c>
      <c r="CS31" s="721"/>
      <c r="CT31" s="721"/>
      <c r="CU31" s="721"/>
      <c r="CV31" s="721"/>
      <c r="CW31" s="721"/>
      <c r="CX31" s="721"/>
      <c r="CY31" s="722"/>
      <c r="CZ31" s="690">
        <v>0.3</v>
      </c>
      <c r="DA31" s="719"/>
      <c r="DB31" s="719"/>
      <c r="DC31" s="723"/>
      <c r="DD31" s="694">
        <v>80550</v>
      </c>
      <c r="DE31" s="721"/>
      <c r="DF31" s="721"/>
      <c r="DG31" s="721"/>
      <c r="DH31" s="721"/>
      <c r="DI31" s="721"/>
      <c r="DJ31" s="721"/>
      <c r="DK31" s="722"/>
      <c r="DL31" s="694">
        <v>80550</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309</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224</v>
      </c>
      <c r="AE32" s="689"/>
      <c r="AF32" s="689"/>
      <c r="AG32" s="689"/>
      <c r="AH32" s="689"/>
      <c r="AI32" s="689"/>
      <c r="AJ32" s="689"/>
      <c r="AK32" s="689"/>
      <c r="AL32" s="690" t="s">
        <v>224</v>
      </c>
      <c r="AM32" s="691"/>
      <c r="AN32" s="691"/>
      <c r="AO32" s="692"/>
      <c r="AP32" s="744"/>
      <c r="AQ32" s="745"/>
      <c r="AR32" s="745"/>
      <c r="AS32" s="745"/>
      <c r="AT32" s="749"/>
      <c r="AU32" s="230" t="s">
        <v>310</v>
      </c>
      <c r="AV32" s="230"/>
      <c r="AW32" s="230"/>
      <c r="AX32" s="682" t="s">
        <v>311</v>
      </c>
      <c r="AY32" s="683"/>
      <c r="AZ32" s="683"/>
      <c r="BA32" s="683"/>
      <c r="BB32" s="683"/>
      <c r="BC32" s="683"/>
      <c r="BD32" s="683"/>
      <c r="BE32" s="683"/>
      <c r="BF32" s="684"/>
      <c r="BG32" s="754">
        <v>97.3</v>
      </c>
      <c r="BH32" s="721"/>
      <c r="BI32" s="721"/>
      <c r="BJ32" s="721"/>
      <c r="BK32" s="721"/>
      <c r="BL32" s="721"/>
      <c r="BM32" s="691">
        <v>94.5</v>
      </c>
      <c r="BN32" s="751"/>
      <c r="BO32" s="751"/>
      <c r="BP32" s="751"/>
      <c r="BQ32" s="752"/>
      <c r="BR32" s="754">
        <v>98.6</v>
      </c>
      <c r="BS32" s="721"/>
      <c r="BT32" s="721"/>
      <c r="BU32" s="721"/>
      <c r="BV32" s="721"/>
      <c r="BW32" s="721"/>
      <c r="BX32" s="691">
        <v>95.8</v>
      </c>
      <c r="BY32" s="751"/>
      <c r="BZ32" s="751"/>
      <c r="CA32" s="751"/>
      <c r="CB32" s="752"/>
      <c r="CD32" s="729"/>
      <c r="CE32" s="730"/>
      <c r="CF32" s="700" t="s">
        <v>312</v>
      </c>
      <c r="CG32" s="701"/>
      <c r="CH32" s="701"/>
      <c r="CI32" s="701"/>
      <c r="CJ32" s="701"/>
      <c r="CK32" s="701"/>
      <c r="CL32" s="701"/>
      <c r="CM32" s="701"/>
      <c r="CN32" s="701"/>
      <c r="CO32" s="701"/>
      <c r="CP32" s="701"/>
      <c r="CQ32" s="702"/>
      <c r="CR32" s="685" t="s">
        <v>224</v>
      </c>
      <c r="CS32" s="686"/>
      <c r="CT32" s="686"/>
      <c r="CU32" s="686"/>
      <c r="CV32" s="686"/>
      <c r="CW32" s="686"/>
      <c r="CX32" s="686"/>
      <c r="CY32" s="687"/>
      <c r="CZ32" s="690" t="s">
        <v>224</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313</v>
      </c>
      <c r="C33" s="683"/>
      <c r="D33" s="683"/>
      <c r="E33" s="683"/>
      <c r="F33" s="683"/>
      <c r="G33" s="683"/>
      <c r="H33" s="683"/>
      <c r="I33" s="683"/>
      <c r="J33" s="683"/>
      <c r="K33" s="683"/>
      <c r="L33" s="683"/>
      <c r="M33" s="683"/>
      <c r="N33" s="683"/>
      <c r="O33" s="683"/>
      <c r="P33" s="683"/>
      <c r="Q33" s="684"/>
      <c r="R33" s="685">
        <v>1845303</v>
      </c>
      <c r="S33" s="686"/>
      <c r="T33" s="686"/>
      <c r="U33" s="686"/>
      <c r="V33" s="686"/>
      <c r="W33" s="686"/>
      <c r="X33" s="686"/>
      <c r="Y33" s="687"/>
      <c r="Z33" s="688">
        <v>5.9</v>
      </c>
      <c r="AA33" s="688"/>
      <c r="AB33" s="688"/>
      <c r="AC33" s="688"/>
      <c r="AD33" s="689" t="s">
        <v>224</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314</v>
      </c>
      <c r="AY33" s="736"/>
      <c r="AZ33" s="736"/>
      <c r="BA33" s="736"/>
      <c r="BB33" s="736"/>
      <c r="BC33" s="736"/>
      <c r="BD33" s="736"/>
      <c r="BE33" s="736"/>
      <c r="BF33" s="737"/>
      <c r="BG33" s="755">
        <v>98.3</v>
      </c>
      <c r="BH33" s="756"/>
      <c r="BI33" s="756"/>
      <c r="BJ33" s="756"/>
      <c r="BK33" s="756"/>
      <c r="BL33" s="756"/>
      <c r="BM33" s="757">
        <v>93.9</v>
      </c>
      <c r="BN33" s="756"/>
      <c r="BO33" s="756"/>
      <c r="BP33" s="756"/>
      <c r="BQ33" s="758"/>
      <c r="BR33" s="755">
        <v>98.3</v>
      </c>
      <c r="BS33" s="756"/>
      <c r="BT33" s="756"/>
      <c r="BU33" s="756"/>
      <c r="BV33" s="756"/>
      <c r="BW33" s="756"/>
      <c r="BX33" s="757">
        <v>93.8</v>
      </c>
      <c r="BY33" s="756"/>
      <c r="BZ33" s="756"/>
      <c r="CA33" s="756"/>
      <c r="CB33" s="758"/>
      <c r="CD33" s="700" t="s">
        <v>315</v>
      </c>
      <c r="CE33" s="701"/>
      <c r="CF33" s="701"/>
      <c r="CG33" s="701"/>
      <c r="CH33" s="701"/>
      <c r="CI33" s="701"/>
      <c r="CJ33" s="701"/>
      <c r="CK33" s="701"/>
      <c r="CL33" s="701"/>
      <c r="CM33" s="701"/>
      <c r="CN33" s="701"/>
      <c r="CO33" s="701"/>
      <c r="CP33" s="701"/>
      <c r="CQ33" s="702"/>
      <c r="CR33" s="685">
        <v>17167744</v>
      </c>
      <c r="CS33" s="721"/>
      <c r="CT33" s="721"/>
      <c r="CU33" s="721"/>
      <c r="CV33" s="721"/>
      <c r="CW33" s="721"/>
      <c r="CX33" s="721"/>
      <c r="CY33" s="722"/>
      <c r="CZ33" s="690">
        <v>55.8</v>
      </c>
      <c r="DA33" s="719"/>
      <c r="DB33" s="719"/>
      <c r="DC33" s="723"/>
      <c r="DD33" s="694">
        <v>8653973</v>
      </c>
      <c r="DE33" s="721"/>
      <c r="DF33" s="721"/>
      <c r="DG33" s="721"/>
      <c r="DH33" s="721"/>
      <c r="DI33" s="721"/>
      <c r="DJ33" s="721"/>
      <c r="DK33" s="722"/>
      <c r="DL33" s="694">
        <v>6520636</v>
      </c>
      <c r="DM33" s="721"/>
      <c r="DN33" s="721"/>
      <c r="DO33" s="721"/>
      <c r="DP33" s="721"/>
      <c r="DQ33" s="721"/>
      <c r="DR33" s="721"/>
      <c r="DS33" s="721"/>
      <c r="DT33" s="721"/>
      <c r="DU33" s="721"/>
      <c r="DV33" s="722"/>
      <c r="DW33" s="690">
        <v>48.3</v>
      </c>
      <c r="DX33" s="719"/>
      <c r="DY33" s="719"/>
      <c r="DZ33" s="719"/>
      <c r="EA33" s="719"/>
      <c r="EB33" s="719"/>
      <c r="EC33" s="720"/>
    </row>
    <row r="34" spans="2:133" ht="11.25" customHeight="1" x14ac:dyDescent="0.15">
      <c r="B34" s="682" t="s">
        <v>316</v>
      </c>
      <c r="C34" s="683"/>
      <c r="D34" s="683"/>
      <c r="E34" s="683"/>
      <c r="F34" s="683"/>
      <c r="G34" s="683"/>
      <c r="H34" s="683"/>
      <c r="I34" s="683"/>
      <c r="J34" s="683"/>
      <c r="K34" s="683"/>
      <c r="L34" s="683"/>
      <c r="M34" s="683"/>
      <c r="N34" s="683"/>
      <c r="O34" s="683"/>
      <c r="P34" s="683"/>
      <c r="Q34" s="684"/>
      <c r="R34" s="685">
        <v>38589</v>
      </c>
      <c r="S34" s="686"/>
      <c r="T34" s="686"/>
      <c r="U34" s="686"/>
      <c r="V34" s="686"/>
      <c r="W34" s="686"/>
      <c r="X34" s="686"/>
      <c r="Y34" s="687"/>
      <c r="Z34" s="688">
        <v>0.1</v>
      </c>
      <c r="AA34" s="688"/>
      <c r="AB34" s="688"/>
      <c r="AC34" s="688"/>
      <c r="AD34" s="689" t="s">
        <v>128</v>
      </c>
      <c r="AE34" s="689"/>
      <c r="AF34" s="689"/>
      <c r="AG34" s="689"/>
      <c r="AH34" s="689"/>
      <c r="AI34" s="689"/>
      <c r="AJ34" s="689"/>
      <c r="AK34" s="689"/>
      <c r="AL34" s="690" t="s">
        <v>128</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317</v>
      </c>
      <c r="CE34" s="701"/>
      <c r="CF34" s="701"/>
      <c r="CG34" s="701"/>
      <c r="CH34" s="701"/>
      <c r="CI34" s="701"/>
      <c r="CJ34" s="701"/>
      <c r="CK34" s="701"/>
      <c r="CL34" s="701"/>
      <c r="CM34" s="701"/>
      <c r="CN34" s="701"/>
      <c r="CO34" s="701"/>
      <c r="CP34" s="701"/>
      <c r="CQ34" s="702"/>
      <c r="CR34" s="685">
        <v>4669849</v>
      </c>
      <c r="CS34" s="686"/>
      <c r="CT34" s="686"/>
      <c r="CU34" s="686"/>
      <c r="CV34" s="686"/>
      <c r="CW34" s="686"/>
      <c r="CX34" s="686"/>
      <c r="CY34" s="687"/>
      <c r="CZ34" s="690">
        <v>15.2</v>
      </c>
      <c r="DA34" s="719"/>
      <c r="DB34" s="719"/>
      <c r="DC34" s="723"/>
      <c r="DD34" s="694">
        <v>3752351</v>
      </c>
      <c r="DE34" s="686"/>
      <c r="DF34" s="686"/>
      <c r="DG34" s="686"/>
      <c r="DH34" s="686"/>
      <c r="DI34" s="686"/>
      <c r="DJ34" s="686"/>
      <c r="DK34" s="687"/>
      <c r="DL34" s="694">
        <v>3108280</v>
      </c>
      <c r="DM34" s="686"/>
      <c r="DN34" s="686"/>
      <c r="DO34" s="686"/>
      <c r="DP34" s="686"/>
      <c r="DQ34" s="686"/>
      <c r="DR34" s="686"/>
      <c r="DS34" s="686"/>
      <c r="DT34" s="686"/>
      <c r="DU34" s="686"/>
      <c r="DV34" s="687"/>
      <c r="DW34" s="690">
        <v>23</v>
      </c>
      <c r="DX34" s="719"/>
      <c r="DY34" s="719"/>
      <c r="DZ34" s="719"/>
      <c r="EA34" s="719"/>
      <c r="EB34" s="719"/>
      <c r="EC34" s="720"/>
    </row>
    <row r="35" spans="2:133" ht="11.25" customHeight="1" x14ac:dyDescent="0.15">
      <c r="B35" s="682" t="s">
        <v>318</v>
      </c>
      <c r="C35" s="683"/>
      <c r="D35" s="683"/>
      <c r="E35" s="683"/>
      <c r="F35" s="683"/>
      <c r="G35" s="683"/>
      <c r="H35" s="683"/>
      <c r="I35" s="683"/>
      <c r="J35" s="683"/>
      <c r="K35" s="683"/>
      <c r="L35" s="683"/>
      <c r="M35" s="683"/>
      <c r="N35" s="683"/>
      <c r="O35" s="683"/>
      <c r="P35" s="683"/>
      <c r="Q35" s="684"/>
      <c r="R35" s="685">
        <v>90585</v>
      </c>
      <c r="S35" s="686"/>
      <c r="T35" s="686"/>
      <c r="U35" s="686"/>
      <c r="V35" s="686"/>
      <c r="W35" s="686"/>
      <c r="X35" s="686"/>
      <c r="Y35" s="687"/>
      <c r="Z35" s="688">
        <v>0.3</v>
      </c>
      <c r="AA35" s="688"/>
      <c r="AB35" s="688"/>
      <c r="AC35" s="688"/>
      <c r="AD35" s="689" t="s">
        <v>128</v>
      </c>
      <c r="AE35" s="689"/>
      <c r="AF35" s="689"/>
      <c r="AG35" s="689"/>
      <c r="AH35" s="689"/>
      <c r="AI35" s="689"/>
      <c r="AJ35" s="689"/>
      <c r="AK35" s="689"/>
      <c r="AL35" s="690" t="s">
        <v>128</v>
      </c>
      <c r="AM35" s="691"/>
      <c r="AN35" s="691"/>
      <c r="AO35" s="692"/>
      <c r="AP35" s="235"/>
      <c r="AQ35" s="664" t="s">
        <v>319</v>
      </c>
      <c r="AR35" s="665"/>
      <c r="AS35" s="665"/>
      <c r="AT35" s="665"/>
      <c r="AU35" s="665"/>
      <c r="AV35" s="665"/>
      <c r="AW35" s="665"/>
      <c r="AX35" s="665"/>
      <c r="AY35" s="665"/>
      <c r="AZ35" s="665"/>
      <c r="BA35" s="665"/>
      <c r="BB35" s="665"/>
      <c r="BC35" s="665"/>
      <c r="BD35" s="665"/>
      <c r="BE35" s="665"/>
      <c r="BF35" s="666"/>
      <c r="BG35" s="664" t="s">
        <v>320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321</v>
      </c>
      <c r="CE35" s="701"/>
      <c r="CF35" s="701"/>
      <c r="CG35" s="701"/>
      <c r="CH35" s="701"/>
      <c r="CI35" s="701"/>
      <c r="CJ35" s="701"/>
      <c r="CK35" s="701"/>
      <c r="CL35" s="701"/>
      <c r="CM35" s="701"/>
      <c r="CN35" s="701"/>
      <c r="CO35" s="701"/>
      <c r="CP35" s="701"/>
      <c r="CQ35" s="702"/>
      <c r="CR35" s="685">
        <v>107889</v>
      </c>
      <c r="CS35" s="721"/>
      <c r="CT35" s="721"/>
      <c r="CU35" s="721"/>
      <c r="CV35" s="721"/>
      <c r="CW35" s="721"/>
      <c r="CX35" s="721"/>
      <c r="CY35" s="722"/>
      <c r="CZ35" s="690">
        <v>0.4</v>
      </c>
      <c r="DA35" s="719"/>
      <c r="DB35" s="719"/>
      <c r="DC35" s="723"/>
      <c r="DD35" s="694">
        <v>107638</v>
      </c>
      <c r="DE35" s="721"/>
      <c r="DF35" s="721"/>
      <c r="DG35" s="721"/>
      <c r="DH35" s="721"/>
      <c r="DI35" s="721"/>
      <c r="DJ35" s="721"/>
      <c r="DK35" s="722"/>
      <c r="DL35" s="694">
        <v>107638</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322</v>
      </c>
      <c r="C36" s="683"/>
      <c r="D36" s="683"/>
      <c r="E36" s="683"/>
      <c r="F36" s="683"/>
      <c r="G36" s="683"/>
      <c r="H36" s="683"/>
      <c r="I36" s="683"/>
      <c r="J36" s="683"/>
      <c r="K36" s="683"/>
      <c r="L36" s="683"/>
      <c r="M36" s="683"/>
      <c r="N36" s="683"/>
      <c r="O36" s="683"/>
      <c r="P36" s="683"/>
      <c r="Q36" s="684"/>
      <c r="R36" s="685">
        <v>943410</v>
      </c>
      <c r="S36" s="686"/>
      <c r="T36" s="686"/>
      <c r="U36" s="686"/>
      <c r="V36" s="686"/>
      <c r="W36" s="686"/>
      <c r="X36" s="686"/>
      <c r="Y36" s="687"/>
      <c r="Z36" s="688">
        <v>3</v>
      </c>
      <c r="AA36" s="688"/>
      <c r="AB36" s="688"/>
      <c r="AC36" s="688"/>
      <c r="AD36" s="689" t="s">
        <v>128</v>
      </c>
      <c r="AE36" s="689"/>
      <c r="AF36" s="689"/>
      <c r="AG36" s="689"/>
      <c r="AH36" s="689"/>
      <c r="AI36" s="689"/>
      <c r="AJ36" s="689"/>
      <c r="AK36" s="689"/>
      <c r="AL36" s="690" t="s">
        <v>128</v>
      </c>
      <c r="AM36" s="691"/>
      <c r="AN36" s="691"/>
      <c r="AO36" s="692"/>
      <c r="AP36" s="235"/>
      <c r="AQ36" s="759" t="s">
        <v>323</v>
      </c>
      <c r="AR36" s="760"/>
      <c r="AS36" s="760"/>
      <c r="AT36" s="760"/>
      <c r="AU36" s="760"/>
      <c r="AV36" s="760"/>
      <c r="AW36" s="760"/>
      <c r="AX36" s="760"/>
      <c r="AY36" s="761"/>
      <c r="AZ36" s="674">
        <v>4152283</v>
      </c>
      <c r="BA36" s="675"/>
      <c r="BB36" s="675"/>
      <c r="BC36" s="675"/>
      <c r="BD36" s="675"/>
      <c r="BE36" s="675"/>
      <c r="BF36" s="762"/>
      <c r="BG36" s="696" t="s">
        <v>324</v>
      </c>
      <c r="BH36" s="697"/>
      <c r="BI36" s="697"/>
      <c r="BJ36" s="697"/>
      <c r="BK36" s="697"/>
      <c r="BL36" s="697"/>
      <c r="BM36" s="697"/>
      <c r="BN36" s="697"/>
      <c r="BO36" s="697"/>
      <c r="BP36" s="697"/>
      <c r="BQ36" s="697"/>
      <c r="BR36" s="697"/>
      <c r="BS36" s="697"/>
      <c r="BT36" s="697"/>
      <c r="BU36" s="698"/>
      <c r="BV36" s="674">
        <v>746179</v>
      </c>
      <c r="BW36" s="675"/>
      <c r="BX36" s="675"/>
      <c r="BY36" s="675"/>
      <c r="BZ36" s="675"/>
      <c r="CA36" s="675"/>
      <c r="CB36" s="762"/>
      <c r="CD36" s="700" t="s">
        <v>325</v>
      </c>
      <c r="CE36" s="701"/>
      <c r="CF36" s="701"/>
      <c r="CG36" s="701"/>
      <c r="CH36" s="701"/>
      <c r="CI36" s="701"/>
      <c r="CJ36" s="701"/>
      <c r="CK36" s="701"/>
      <c r="CL36" s="701"/>
      <c r="CM36" s="701"/>
      <c r="CN36" s="701"/>
      <c r="CO36" s="701"/>
      <c r="CP36" s="701"/>
      <c r="CQ36" s="702"/>
      <c r="CR36" s="685">
        <v>9638617</v>
      </c>
      <c r="CS36" s="686"/>
      <c r="CT36" s="686"/>
      <c r="CU36" s="686"/>
      <c r="CV36" s="686"/>
      <c r="CW36" s="686"/>
      <c r="CX36" s="686"/>
      <c r="CY36" s="687"/>
      <c r="CZ36" s="690">
        <v>31.3</v>
      </c>
      <c r="DA36" s="719"/>
      <c r="DB36" s="719"/>
      <c r="DC36" s="723"/>
      <c r="DD36" s="694">
        <v>2511536</v>
      </c>
      <c r="DE36" s="686"/>
      <c r="DF36" s="686"/>
      <c r="DG36" s="686"/>
      <c r="DH36" s="686"/>
      <c r="DI36" s="686"/>
      <c r="DJ36" s="686"/>
      <c r="DK36" s="687"/>
      <c r="DL36" s="694">
        <v>1700215</v>
      </c>
      <c r="DM36" s="686"/>
      <c r="DN36" s="686"/>
      <c r="DO36" s="686"/>
      <c r="DP36" s="686"/>
      <c r="DQ36" s="686"/>
      <c r="DR36" s="686"/>
      <c r="DS36" s="686"/>
      <c r="DT36" s="686"/>
      <c r="DU36" s="686"/>
      <c r="DV36" s="687"/>
      <c r="DW36" s="690">
        <v>12.6</v>
      </c>
      <c r="DX36" s="719"/>
      <c r="DY36" s="719"/>
      <c r="DZ36" s="719"/>
      <c r="EA36" s="719"/>
      <c r="EB36" s="719"/>
      <c r="EC36" s="720"/>
    </row>
    <row r="37" spans="2:133" ht="11.25" customHeight="1" x14ac:dyDescent="0.15">
      <c r="B37" s="682" t="s">
        <v>326</v>
      </c>
      <c r="C37" s="683"/>
      <c r="D37" s="683"/>
      <c r="E37" s="683"/>
      <c r="F37" s="683"/>
      <c r="G37" s="683"/>
      <c r="H37" s="683"/>
      <c r="I37" s="683"/>
      <c r="J37" s="683"/>
      <c r="K37" s="683"/>
      <c r="L37" s="683"/>
      <c r="M37" s="683"/>
      <c r="N37" s="683"/>
      <c r="O37" s="683"/>
      <c r="P37" s="683"/>
      <c r="Q37" s="684"/>
      <c r="R37" s="685">
        <v>531686</v>
      </c>
      <c r="S37" s="686"/>
      <c r="T37" s="686"/>
      <c r="U37" s="686"/>
      <c r="V37" s="686"/>
      <c r="W37" s="686"/>
      <c r="X37" s="686"/>
      <c r="Y37" s="687"/>
      <c r="Z37" s="688">
        <v>1.7</v>
      </c>
      <c r="AA37" s="688"/>
      <c r="AB37" s="688"/>
      <c r="AC37" s="688"/>
      <c r="AD37" s="689" t="s">
        <v>128</v>
      </c>
      <c r="AE37" s="689"/>
      <c r="AF37" s="689"/>
      <c r="AG37" s="689"/>
      <c r="AH37" s="689"/>
      <c r="AI37" s="689"/>
      <c r="AJ37" s="689"/>
      <c r="AK37" s="689"/>
      <c r="AL37" s="690" t="s">
        <v>128</v>
      </c>
      <c r="AM37" s="691"/>
      <c r="AN37" s="691"/>
      <c r="AO37" s="692"/>
      <c r="AQ37" s="763" t="s">
        <v>327</v>
      </c>
      <c r="AR37" s="764"/>
      <c r="AS37" s="764"/>
      <c r="AT37" s="764"/>
      <c r="AU37" s="764"/>
      <c r="AV37" s="764"/>
      <c r="AW37" s="764"/>
      <c r="AX37" s="764"/>
      <c r="AY37" s="765"/>
      <c r="AZ37" s="685">
        <v>1364441</v>
      </c>
      <c r="BA37" s="686"/>
      <c r="BB37" s="686"/>
      <c r="BC37" s="686"/>
      <c r="BD37" s="721"/>
      <c r="BE37" s="721"/>
      <c r="BF37" s="752"/>
      <c r="BG37" s="700" t="s">
        <v>328</v>
      </c>
      <c r="BH37" s="701"/>
      <c r="BI37" s="701"/>
      <c r="BJ37" s="701"/>
      <c r="BK37" s="701"/>
      <c r="BL37" s="701"/>
      <c r="BM37" s="701"/>
      <c r="BN37" s="701"/>
      <c r="BO37" s="701"/>
      <c r="BP37" s="701"/>
      <c r="BQ37" s="701"/>
      <c r="BR37" s="701"/>
      <c r="BS37" s="701"/>
      <c r="BT37" s="701"/>
      <c r="BU37" s="702"/>
      <c r="BV37" s="685">
        <v>690928</v>
      </c>
      <c r="BW37" s="686"/>
      <c r="BX37" s="686"/>
      <c r="BY37" s="686"/>
      <c r="BZ37" s="686"/>
      <c r="CA37" s="686"/>
      <c r="CB37" s="695"/>
      <c r="CD37" s="700" t="s">
        <v>329</v>
      </c>
      <c r="CE37" s="701"/>
      <c r="CF37" s="701"/>
      <c r="CG37" s="701"/>
      <c r="CH37" s="701"/>
      <c r="CI37" s="701"/>
      <c r="CJ37" s="701"/>
      <c r="CK37" s="701"/>
      <c r="CL37" s="701"/>
      <c r="CM37" s="701"/>
      <c r="CN37" s="701"/>
      <c r="CO37" s="701"/>
      <c r="CP37" s="701"/>
      <c r="CQ37" s="702"/>
      <c r="CR37" s="685">
        <v>68044</v>
      </c>
      <c r="CS37" s="721"/>
      <c r="CT37" s="721"/>
      <c r="CU37" s="721"/>
      <c r="CV37" s="721"/>
      <c r="CW37" s="721"/>
      <c r="CX37" s="721"/>
      <c r="CY37" s="722"/>
      <c r="CZ37" s="690">
        <v>0.2</v>
      </c>
      <c r="DA37" s="719"/>
      <c r="DB37" s="719"/>
      <c r="DC37" s="723"/>
      <c r="DD37" s="694">
        <v>67044</v>
      </c>
      <c r="DE37" s="721"/>
      <c r="DF37" s="721"/>
      <c r="DG37" s="721"/>
      <c r="DH37" s="721"/>
      <c r="DI37" s="721"/>
      <c r="DJ37" s="721"/>
      <c r="DK37" s="722"/>
      <c r="DL37" s="694">
        <v>66967</v>
      </c>
      <c r="DM37" s="721"/>
      <c r="DN37" s="721"/>
      <c r="DO37" s="721"/>
      <c r="DP37" s="721"/>
      <c r="DQ37" s="721"/>
      <c r="DR37" s="721"/>
      <c r="DS37" s="721"/>
      <c r="DT37" s="721"/>
      <c r="DU37" s="721"/>
      <c r="DV37" s="722"/>
      <c r="DW37" s="690">
        <v>0.5</v>
      </c>
      <c r="DX37" s="719"/>
      <c r="DY37" s="719"/>
      <c r="DZ37" s="719"/>
      <c r="EA37" s="719"/>
      <c r="EB37" s="719"/>
      <c r="EC37" s="720"/>
    </row>
    <row r="38" spans="2:133" ht="11.25" customHeight="1" x14ac:dyDescent="0.15">
      <c r="B38" s="682" t="s">
        <v>330</v>
      </c>
      <c r="C38" s="683"/>
      <c r="D38" s="683"/>
      <c r="E38" s="683"/>
      <c r="F38" s="683"/>
      <c r="G38" s="683"/>
      <c r="H38" s="683"/>
      <c r="I38" s="683"/>
      <c r="J38" s="683"/>
      <c r="K38" s="683"/>
      <c r="L38" s="683"/>
      <c r="M38" s="683"/>
      <c r="N38" s="683"/>
      <c r="O38" s="683"/>
      <c r="P38" s="683"/>
      <c r="Q38" s="684"/>
      <c r="R38" s="685">
        <v>220373</v>
      </c>
      <c r="S38" s="686"/>
      <c r="T38" s="686"/>
      <c r="U38" s="686"/>
      <c r="V38" s="686"/>
      <c r="W38" s="686"/>
      <c r="X38" s="686"/>
      <c r="Y38" s="687"/>
      <c r="Z38" s="688">
        <v>0.7</v>
      </c>
      <c r="AA38" s="688"/>
      <c r="AB38" s="688"/>
      <c r="AC38" s="688"/>
      <c r="AD38" s="689">
        <v>309</v>
      </c>
      <c r="AE38" s="689"/>
      <c r="AF38" s="689"/>
      <c r="AG38" s="689"/>
      <c r="AH38" s="689"/>
      <c r="AI38" s="689"/>
      <c r="AJ38" s="689"/>
      <c r="AK38" s="689"/>
      <c r="AL38" s="690">
        <v>0</v>
      </c>
      <c r="AM38" s="691"/>
      <c r="AN38" s="691"/>
      <c r="AO38" s="692"/>
      <c r="AQ38" s="763" t="s">
        <v>331</v>
      </c>
      <c r="AR38" s="764"/>
      <c r="AS38" s="764"/>
      <c r="AT38" s="764"/>
      <c r="AU38" s="764"/>
      <c r="AV38" s="764"/>
      <c r="AW38" s="764"/>
      <c r="AX38" s="764"/>
      <c r="AY38" s="765"/>
      <c r="AZ38" s="685">
        <v>718854</v>
      </c>
      <c r="BA38" s="686"/>
      <c r="BB38" s="686"/>
      <c r="BC38" s="686"/>
      <c r="BD38" s="721"/>
      <c r="BE38" s="721"/>
      <c r="BF38" s="752"/>
      <c r="BG38" s="700" t="s">
        <v>332</v>
      </c>
      <c r="BH38" s="701"/>
      <c r="BI38" s="701"/>
      <c r="BJ38" s="701"/>
      <c r="BK38" s="701"/>
      <c r="BL38" s="701"/>
      <c r="BM38" s="701"/>
      <c r="BN38" s="701"/>
      <c r="BO38" s="701"/>
      <c r="BP38" s="701"/>
      <c r="BQ38" s="701"/>
      <c r="BR38" s="701"/>
      <c r="BS38" s="701"/>
      <c r="BT38" s="701"/>
      <c r="BU38" s="702"/>
      <c r="BV38" s="685">
        <v>8680</v>
      </c>
      <c r="BW38" s="686"/>
      <c r="BX38" s="686"/>
      <c r="BY38" s="686"/>
      <c r="BZ38" s="686"/>
      <c r="CA38" s="686"/>
      <c r="CB38" s="695"/>
      <c r="CD38" s="700" t="s">
        <v>333</v>
      </c>
      <c r="CE38" s="701"/>
      <c r="CF38" s="701"/>
      <c r="CG38" s="701"/>
      <c r="CH38" s="701"/>
      <c r="CI38" s="701"/>
      <c r="CJ38" s="701"/>
      <c r="CK38" s="701"/>
      <c r="CL38" s="701"/>
      <c r="CM38" s="701"/>
      <c r="CN38" s="701"/>
      <c r="CO38" s="701"/>
      <c r="CP38" s="701"/>
      <c r="CQ38" s="702"/>
      <c r="CR38" s="685">
        <v>2060834</v>
      </c>
      <c r="CS38" s="686"/>
      <c r="CT38" s="686"/>
      <c r="CU38" s="686"/>
      <c r="CV38" s="686"/>
      <c r="CW38" s="686"/>
      <c r="CX38" s="686"/>
      <c r="CY38" s="687"/>
      <c r="CZ38" s="690">
        <v>6.7</v>
      </c>
      <c r="DA38" s="719"/>
      <c r="DB38" s="719"/>
      <c r="DC38" s="723"/>
      <c r="DD38" s="694">
        <v>1652554</v>
      </c>
      <c r="DE38" s="686"/>
      <c r="DF38" s="686"/>
      <c r="DG38" s="686"/>
      <c r="DH38" s="686"/>
      <c r="DI38" s="686"/>
      <c r="DJ38" s="686"/>
      <c r="DK38" s="687"/>
      <c r="DL38" s="694">
        <v>1604503</v>
      </c>
      <c r="DM38" s="686"/>
      <c r="DN38" s="686"/>
      <c r="DO38" s="686"/>
      <c r="DP38" s="686"/>
      <c r="DQ38" s="686"/>
      <c r="DR38" s="686"/>
      <c r="DS38" s="686"/>
      <c r="DT38" s="686"/>
      <c r="DU38" s="686"/>
      <c r="DV38" s="687"/>
      <c r="DW38" s="690">
        <v>11.9</v>
      </c>
      <c r="DX38" s="719"/>
      <c r="DY38" s="719"/>
      <c r="DZ38" s="719"/>
      <c r="EA38" s="719"/>
      <c r="EB38" s="719"/>
      <c r="EC38" s="720"/>
    </row>
    <row r="39" spans="2:133" ht="11.25" customHeight="1" x14ac:dyDescent="0.15">
      <c r="B39" s="682" t="s">
        <v>334</v>
      </c>
      <c r="C39" s="683"/>
      <c r="D39" s="683"/>
      <c r="E39" s="683"/>
      <c r="F39" s="683"/>
      <c r="G39" s="683"/>
      <c r="H39" s="683"/>
      <c r="I39" s="683"/>
      <c r="J39" s="683"/>
      <c r="K39" s="683"/>
      <c r="L39" s="683"/>
      <c r="M39" s="683"/>
      <c r="N39" s="683"/>
      <c r="O39" s="683"/>
      <c r="P39" s="683"/>
      <c r="Q39" s="684"/>
      <c r="R39" s="685">
        <v>2561702</v>
      </c>
      <c r="S39" s="686"/>
      <c r="T39" s="686"/>
      <c r="U39" s="686"/>
      <c r="V39" s="686"/>
      <c r="W39" s="686"/>
      <c r="X39" s="686"/>
      <c r="Y39" s="687"/>
      <c r="Z39" s="688">
        <v>8.1</v>
      </c>
      <c r="AA39" s="688"/>
      <c r="AB39" s="688"/>
      <c r="AC39" s="688"/>
      <c r="AD39" s="689" t="s">
        <v>224</v>
      </c>
      <c r="AE39" s="689"/>
      <c r="AF39" s="689"/>
      <c r="AG39" s="689"/>
      <c r="AH39" s="689"/>
      <c r="AI39" s="689"/>
      <c r="AJ39" s="689"/>
      <c r="AK39" s="689"/>
      <c r="AL39" s="690" t="s">
        <v>128</v>
      </c>
      <c r="AM39" s="691"/>
      <c r="AN39" s="691"/>
      <c r="AO39" s="692"/>
      <c r="AQ39" s="763" t="s">
        <v>335</v>
      </c>
      <c r="AR39" s="764"/>
      <c r="AS39" s="764"/>
      <c r="AT39" s="764"/>
      <c r="AU39" s="764"/>
      <c r="AV39" s="764"/>
      <c r="AW39" s="764"/>
      <c r="AX39" s="764"/>
      <c r="AY39" s="765"/>
      <c r="AZ39" s="685">
        <v>8154</v>
      </c>
      <c r="BA39" s="686"/>
      <c r="BB39" s="686"/>
      <c r="BC39" s="686"/>
      <c r="BD39" s="721"/>
      <c r="BE39" s="721"/>
      <c r="BF39" s="752"/>
      <c r="BG39" s="700" t="s">
        <v>336</v>
      </c>
      <c r="BH39" s="701"/>
      <c r="BI39" s="701"/>
      <c r="BJ39" s="701"/>
      <c r="BK39" s="701"/>
      <c r="BL39" s="701"/>
      <c r="BM39" s="701"/>
      <c r="BN39" s="701"/>
      <c r="BO39" s="701"/>
      <c r="BP39" s="701"/>
      <c r="BQ39" s="701"/>
      <c r="BR39" s="701"/>
      <c r="BS39" s="701"/>
      <c r="BT39" s="701"/>
      <c r="BU39" s="702"/>
      <c r="BV39" s="685">
        <v>14227</v>
      </c>
      <c r="BW39" s="686"/>
      <c r="BX39" s="686"/>
      <c r="BY39" s="686"/>
      <c r="BZ39" s="686"/>
      <c r="CA39" s="686"/>
      <c r="CB39" s="695"/>
      <c r="CD39" s="700" t="s">
        <v>337</v>
      </c>
      <c r="CE39" s="701"/>
      <c r="CF39" s="701"/>
      <c r="CG39" s="701"/>
      <c r="CH39" s="701"/>
      <c r="CI39" s="701"/>
      <c r="CJ39" s="701"/>
      <c r="CK39" s="701"/>
      <c r="CL39" s="701"/>
      <c r="CM39" s="701"/>
      <c r="CN39" s="701"/>
      <c r="CO39" s="701"/>
      <c r="CP39" s="701"/>
      <c r="CQ39" s="702"/>
      <c r="CR39" s="685">
        <v>571643</v>
      </c>
      <c r="CS39" s="721"/>
      <c r="CT39" s="721"/>
      <c r="CU39" s="721"/>
      <c r="CV39" s="721"/>
      <c r="CW39" s="721"/>
      <c r="CX39" s="721"/>
      <c r="CY39" s="722"/>
      <c r="CZ39" s="690">
        <v>1.9</v>
      </c>
      <c r="DA39" s="719"/>
      <c r="DB39" s="719"/>
      <c r="DC39" s="723"/>
      <c r="DD39" s="694">
        <v>557222</v>
      </c>
      <c r="DE39" s="721"/>
      <c r="DF39" s="721"/>
      <c r="DG39" s="721"/>
      <c r="DH39" s="721"/>
      <c r="DI39" s="721"/>
      <c r="DJ39" s="721"/>
      <c r="DK39" s="722"/>
      <c r="DL39" s="694" t="s">
        <v>224</v>
      </c>
      <c r="DM39" s="721"/>
      <c r="DN39" s="721"/>
      <c r="DO39" s="721"/>
      <c r="DP39" s="721"/>
      <c r="DQ39" s="721"/>
      <c r="DR39" s="721"/>
      <c r="DS39" s="721"/>
      <c r="DT39" s="721"/>
      <c r="DU39" s="721"/>
      <c r="DV39" s="722"/>
      <c r="DW39" s="690" t="s">
        <v>224</v>
      </c>
      <c r="DX39" s="719"/>
      <c r="DY39" s="719"/>
      <c r="DZ39" s="719"/>
      <c r="EA39" s="719"/>
      <c r="EB39" s="719"/>
      <c r="EC39" s="720"/>
    </row>
    <row r="40" spans="2:133" ht="11.25" customHeight="1" x14ac:dyDescent="0.15">
      <c r="B40" s="682" t="s">
        <v>338</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128</v>
      </c>
      <c r="AA40" s="688"/>
      <c r="AB40" s="688"/>
      <c r="AC40" s="688"/>
      <c r="AD40" s="689" t="s">
        <v>224</v>
      </c>
      <c r="AE40" s="689"/>
      <c r="AF40" s="689"/>
      <c r="AG40" s="689"/>
      <c r="AH40" s="689"/>
      <c r="AI40" s="689"/>
      <c r="AJ40" s="689"/>
      <c r="AK40" s="689"/>
      <c r="AL40" s="690" t="s">
        <v>128</v>
      </c>
      <c r="AM40" s="691"/>
      <c r="AN40" s="691"/>
      <c r="AO40" s="692"/>
      <c r="AQ40" s="763" t="s">
        <v>339</v>
      </c>
      <c r="AR40" s="764"/>
      <c r="AS40" s="764"/>
      <c r="AT40" s="764"/>
      <c r="AU40" s="764"/>
      <c r="AV40" s="764"/>
      <c r="AW40" s="764"/>
      <c r="AX40" s="764"/>
      <c r="AY40" s="765"/>
      <c r="AZ40" s="685" t="s">
        <v>224</v>
      </c>
      <c r="BA40" s="686"/>
      <c r="BB40" s="686"/>
      <c r="BC40" s="686"/>
      <c r="BD40" s="721"/>
      <c r="BE40" s="721"/>
      <c r="BF40" s="752"/>
      <c r="BG40" s="772" t="s">
        <v>340</v>
      </c>
      <c r="BH40" s="773"/>
      <c r="BI40" s="773"/>
      <c r="BJ40" s="773"/>
      <c r="BK40" s="773"/>
      <c r="BL40" s="236"/>
      <c r="BM40" s="701" t="s">
        <v>341</v>
      </c>
      <c r="BN40" s="701"/>
      <c r="BO40" s="701"/>
      <c r="BP40" s="701"/>
      <c r="BQ40" s="701"/>
      <c r="BR40" s="701"/>
      <c r="BS40" s="701"/>
      <c r="BT40" s="701"/>
      <c r="BU40" s="702"/>
      <c r="BV40" s="685">
        <v>109</v>
      </c>
      <c r="BW40" s="686"/>
      <c r="BX40" s="686"/>
      <c r="BY40" s="686"/>
      <c r="BZ40" s="686"/>
      <c r="CA40" s="686"/>
      <c r="CB40" s="695"/>
      <c r="CD40" s="700" t="s">
        <v>342</v>
      </c>
      <c r="CE40" s="701"/>
      <c r="CF40" s="701"/>
      <c r="CG40" s="701"/>
      <c r="CH40" s="701"/>
      <c r="CI40" s="701"/>
      <c r="CJ40" s="701"/>
      <c r="CK40" s="701"/>
      <c r="CL40" s="701"/>
      <c r="CM40" s="701"/>
      <c r="CN40" s="701"/>
      <c r="CO40" s="701"/>
      <c r="CP40" s="701"/>
      <c r="CQ40" s="702"/>
      <c r="CR40" s="685">
        <v>118912</v>
      </c>
      <c r="CS40" s="686"/>
      <c r="CT40" s="686"/>
      <c r="CU40" s="686"/>
      <c r="CV40" s="686"/>
      <c r="CW40" s="686"/>
      <c r="CX40" s="686"/>
      <c r="CY40" s="687"/>
      <c r="CZ40" s="690">
        <v>0.4</v>
      </c>
      <c r="DA40" s="719"/>
      <c r="DB40" s="719"/>
      <c r="DC40" s="723"/>
      <c r="DD40" s="694">
        <v>72672</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343</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224</v>
      </c>
      <c r="AE41" s="689"/>
      <c r="AF41" s="689"/>
      <c r="AG41" s="689"/>
      <c r="AH41" s="689"/>
      <c r="AI41" s="689"/>
      <c r="AJ41" s="689"/>
      <c r="AK41" s="689"/>
      <c r="AL41" s="690" t="s">
        <v>224</v>
      </c>
      <c r="AM41" s="691"/>
      <c r="AN41" s="691"/>
      <c r="AO41" s="692"/>
      <c r="AQ41" s="763" t="s">
        <v>344</v>
      </c>
      <c r="AR41" s="764"/>
      <c r="AS41" s="764"/>
      <c r="AT41" s="764"/>
      <c r="AU41" s="764"/>
      <c r="AV41" s="764"/>
      <c r="AW41" s="764"/>
      <c r="AX41" s="764"/>
      <c r="AY41" s="765"/>
      <c r="AZ41" s="685">
        <v>480876</v>
      </c>
      <c r="BA41" s="686"/>
      <c r="BB41" s="686"/>
      <c r="BC41" s="686"/>
      <c r="BD41" s="721"/>
      <c r="BE41" s="721"/>
      <c r="BF41" s="752"/>
      <c r="BG41" s="772"/>
      <c r="BH41" s="773"/>
      <c r="BI41" s="773"/>
      <c r="BJ41" s="773"/>
      <c r="BK41" s="773"/>
      <c r="BL41" s="236"/>
      <c r="BM41" s="701" t="s">
        <v>345</v>
      </c>
      <c r="BN41" s="701"/>
      <c r="BO41" s="701"/>
      <c r="BP41" s="701"/>
      <c r="BQ41" s="701"/>
      <c r="BR41" s="701"/>
      <c r="BS41" s="701"/>
      <c r="BT41" s="701"/>
      <c r="BU41" s="702"/>
      <c r="BV41" s="685">
        <v>1</v>
      </c>
      <c r="BW41" s="686"/>
      <c r="BX41" s="686"/>
      <c r="BY41" s="686"/>
      <c r="BZ41" s="686"/>
      <c r="CA41" s="686"/>
      <c r="CB41" s="695"/>
      <c r="CD41" s="700" t="s">
        <v>346</v>
      </c>
      <c r="CE41" s="701"/>
      <c r="CF41" s="701"/>
      <c r="CG41" s="701"/>
      <c r="CH41" s="701"/>
      <c r="CI41" s="701"/>
      <c r="CJ41" s="701"/>
      <c r="CK41" s="701"/>
      <c r="CL41" s="701"/>
      <c r="CM41" s="701"/>
      <c r="CN41" s="701"/>
      <c r="CO41" s="701"/>
      <c r="CP41" s="701"/>
      <c r="CQ41" s="702"/>
      <c r="CR41" s="685" t="s">
        <v>224</v>
      </c>
      <c r="CS41" s="721"/>
      <c r="CT41" s="721"/>
      <c r="CU41" s="721"/>
      <c r="CV41" s="721"/>
      <c r="CW41" s="721"/>
      <c r="CX41" s="721"/>
      <c r="CY41" s="722"/>
      <c r="CZ41" s="690" t="s">
        <v>128</v>
      </c>
      <c r="DA41" s="719"/>
      <c r="DB41" s="719"/>
      <c r="DC41" s="723"/>
      <c r="DD41" s="694" t="s">
        <v>224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347</v>
      </c>
      <c r="C42" s="683"/>
      <c r="D42" s="683"/>
      <c r="E42" s="683"/>
      <c r="F42" s="683"/>
      <c r="G42" s="683"/>
      <c r="H42" s="683"/>
      <c r="I42" s="683"/>
      <c r="J42" s="683"/>
      <c r="K42" s="683"/>
      <c r="L42" s="683"/>
      <c r="M42" s="683"/>
      <c r="N42" s="683"/>
      <c r="O42" s="683"/>
      <c r="P42" s="683"/>
      <c r="Q42" s="684"/>
      <c r="R42" s="685">
        <v>694311</v>
      </c>
      <c r="S42" s="686"/>
      <c r="T42" s="686"/>
      <c r="U42" s="686"/>
      <c r="V42" s="686"/>
      <c r="W42" s="686"/>
      <c r="X42" s="686"/>
      <c r="Y42" s="687"/>
      <c r="Z42" s="688">
        <v>2.2000000000000002</v>
      </c>
      <c r="AA42" s="688"/>
      <c r="AB42" s="688"/>
      <c r="AC42" s="688"/>
      <c r="AD42" s="689" t="s">
        <v>128</v>
      </c>
      <c r="AE42" s="689"/>
      <c r="AF42" s="689"/>
      <c r="AG42" s="689"/>
      <c r="AH42" s="689"/>
      <c r="AI42" s="689"/>
      <c r="AJ42" s="689"/>
      <c r="AK42" s="689"/>
      <c r="AL42" s="690" t="s">
        <v>128</v>
      </c>
      <c r="AM42" s="691"/>
      <c r="AN42" s="691"/>
      <c r="AO42" s="692"/>
      <c r="AQ42" s="784" t="s">
        <v>348</v>
      </c>
      <c r="AR42" s="785"/>
      <c r="AS42" s="785"/>
      <c r="AT42" s="785"/>
      <c r="AU42" s="785"/>
      <c r="AV42" s="785"/>
      <c r="AW42" s="785"/>
      <c r="AX42" s="785"/>
      <c r="AY42" s="786"/>
      <c r="AZ42" s="776">
        <v>1579958</v>
      </c>
      <c r="BA42" s="777"/>
      <c r="BB42" s="777"/>
      <c r="BC42" s="777"/>
      <c r="BD42" s="756"/>
      <c r="BE42" s="756"/>
      <c r="BF42" s="758"/>
      <c r="BG42" s="774"/>
      <c r="BH42" s="775"/>
      <c r="BI42" s="775"/>
      <c r="BJ42" s="775"/>
      <c r="BK42" s="775"/>
      <c r="BL42" s="237"/>
      <c r="BM42" s="711" t="s">
        <v>349</v>
      </c>
      <c r="BN42" s="711"/>
      <c r="BO42" s="711"/>
      <c r="BP42" s="711"/>
      <c r="BQ42" s="711"/>
      <c r="BR42" s="711"/>
      <c r="BS42" s="711"/>
      <c r="BT42" s="711"/>
      <c r="BU42" s="712"/>
      <c r="BV42" s="776">
        <v>310</v>
      </c>
      <c r="BW42" s="777"/>
      <c r="BX42" s="777"/>
      <c r="BY42" s="777"/>
      <c r="BZ42" s="777"/>
      <c r="CA42" s="777"/>
      <c r="CB42" s="783"/>
      <c r="CD42" s="682" t="s">
        <v>350</v>
      </c>
      <c r="CE42" s="683"/>
      <c r="CF42" s="683"/>
      <c r="CG42" s="683"/>
      <c r="CH42" s="683"/>
      <c r="CI42" s="683"/>
      <c r="CJ42" s="683"/>
      <c r="CK42" s="683"/>
      <c r="CL42" s="683"/>
      <c r="CM42" s="683"/>
      <c r="CN42" s="683"/>
      <c r="CO42" s="683"/>
      <c r="CP42" s="683"/>
      <c r="CQ42" s="684"/>
      <c r="CR42" s="685">
        <v>2853423</v>
      </c>
      <c r="CS42" s="686"/>
      <c r="CT42" s="686"/>
      <c r="CU42" s="686"/>
      <c r="CV42" s="686"/>
      <c r="CW42" s="686"/>
      <c r="CX42" s="686"/>
      <c r="CY42" s="687"/>
      <c r="CZ42" s="690">
        <v>9.3000000000000007</v>
      </c>
      <c r="DA42" s="691"/>
      <c r="DB42" s="691"/>
      <c r="DC42" s="703"/>
      <c r="DD42" s="694">
        <v>564216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351</v>
      </c>
      <c r="C43" s="736"/>
      <c r="D43" s="736"/>
      <c r="E43" s="736"/>
      <c r="F43" s="736"/>
      <c r="G43" s="736"/>
      <c r="H43" s="736"/>
      <c r="I43" s="736"/>
      <c r="J43" s="736"/>
      <c r="K43" s="736"/>
      <c r="L43" s="736"/>
      <c r="M43" s="736"/>
      <c r="N43" s="736"/>
      <c r="O43" s="736"/>
      <c r="P43" s="736"/>
      <c r="Q43" s="737"/>
      <c r="R43" s="776">
        <v>31519074</v>
      </c>
      <c r="S43" s="777"/>
      <c r="T43" s="777"/>
      <c r="U43" s="777"/>
      <c r="V43" s="777"/>
      <c r="W43" s="777"/>
      <c r="X43" s="777"/>
      <c r="Y43" s="778"/>
      <c r="Z43" s="779">
        <v>100</v>
      </c>
      <c r="AA43" s="779"/>
      <c r="AB43" s="779"/>
      <c r="AC43" s="779"/>
      <c r="AD43" s="780">
        <v>12801302</v>
      </c>
      <c r="AE43" s="780"/>
      <c r="AF43" s="780"/>
      <c r="AG43" s="780"/>
      <c r="AH43" s="780"/>
      <c r="AI43" s="780"/>
      <c r="AJ43" s="780"/>
      <c r="AK43" s="780"/>
      <c r="AL43" s="781">
        <v>100</v>
      </c>
      <c r="AM43" s="757"/>
      <c r="AN43" s="757"/>
      <c r="AO43" s="782"/>
      <c r="BV43" s="238"/>
      <c r="BW43" s="238"/>
      <c r="BX43" s="238"/>
      <c r="BY43" s="238"/>
      <c r="BZ43" s="238"/>
      <c r="CA43" s="238"/>
      <c r="CB43" s="238"/>
      <c r="CD43" s="682" t="s">
        <v>352</v>
      </c>
      <c r="CE43" s="683"/>
      <c r="CF43" s="683"/>
      <c r="CG43" s="683"/>
      <c r="CH43" s="683"/>
      <c r="CI43" s="683"/>
      <c r="CJ43" s="683"/>
      <c r="CK43" s="683"/>
      <c r="CL43" s="683"/>
      <c r="CM43" s="683"/>
      <c r="CN43" s="683"/>
      <c r="CO43" s="683"/>
      <c r="CP43" s="683"/>
      <c r="CQ43" s="684"/>
      <c r="CR43" s="685">
        <v>47804</v>
      </c>
      <c r="CS43" s="721"/>
      <c r="CT43" s="721"/>
      <c r="CU43" s="721"/>
      <c r="CV43" s="721"/>
      <c r="CW43" s="721"/>
      <c r="CX43" s="721"/>
      <c r="CY43" s="722"/>
      <c r="CZ43" s="690">
        <v>0.2</v>
      </c>
      <c r="DA43" s="719"/>
      <c r="DB43" s="719"/>
      <c r="DC43" s="723"/>
      <c r="DD43" s="694">
        <v>46559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353</v>
      </c>
      <c r="CG44" s="683"/>
      <c r="CH44" s="683"/>
      <c r="CI44" s="683"/>
      <c r="CJ44" s="683"/>
      <c r="CK44" s="683"/>
      <c r="CL44" s="683"/>
      <c r="CM44" s="683"/>
      <c r="CN44" s="683"/>
      <c r="CO44" s="683"/>
      <c r="CP44" s="683"/>
      <c r="CQ44" s="684"/>
      <c r="CR44" s="685">
        <v>2853423</v>
      </c>
      <c r="CS44" s="686"/>
      <c r="CT44" s="686"/>
      <c r="CU44" s="686"/>
      <c r="CV44" s="686"/>
      <c r="CW44" s="686"/>
      <c r="CX44" s="686"/>
      <c r="CY44" s="687"/>
      <c r="CZ44" s="690">
        <v>9.3000000000000007</v>
      </c>
      <c r="DA44" s="691"/>
      <c r="DB44" s="691"/>
      <c r="DC44" s="703"/>
      <c r="DD44" s="694">
        <v>564216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355</v>
      </c>
      <c r="CG45" s="683"/>
      <c r="CH45" s="683"/>
      <c r="CI45" s="683"/>
      <c r="CJ45" s="683"/>
      <c r="CK45" s="683"/>
      <c r="CL45" s="683"/>
      <c r="CM45" s="683"/>
      <c r="CN45" s="683"/>
      <c r="CO45" s="683"/>
      <c r="CP45" s="683"/>
      <c r="CQ45" s="684"/>
      <c r="CR45" s="685">
        <v>568909</v>
      </c>
      <c r="CS45" s="721"/>
      <c r="CT45" s="721"/>
      <c r="CU45" s="721"/>
      <c r="CV45" s="721"/>
      <c r="CW45" s="721"/>
      <c r="CX45" s="721"/>
      <c r="CY45" s="722"/>
      <c r="CZ45" s="690">
        <v>1.8</v>
      </c>
      <c r="DA45" s="719"/>
      <c r="DB45" s="719"/>
      <c r="DC45" s="723"/>
      <c r="DD45" s="694">
        <v>48597</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357</v>
      </c>
      <c r="CG46" s="683"/>
      <c r="CH46" s="683"/>
      <c r="CI46" s="683"/>
      <c r="CJ46" s="683"/>
      <c r="CK46" s="683"/>
      <c r="CL46" s="683"/>
      <c r="CM46" s="683"/>
      <c r="CN46" s="683"/>
      <c r="CO46" s="683"/>
      <c r="CP46" s="683"/>
      <c r="CQ46" s="684"/>
      <c r="CR46" s="685">
        <v>2190261</v>
      </c>
      <c r="CS46" s="686"/>
      <c r="CT46" s="686"/>
      <c r="CU46" s="686"/>
      <c r="CV46" s="686"/>
      <c r="CW46" s="686"/>
      <c r="CX46" s="686"/>
      <c r="CY46" s="687"/>
      <c r="CZ46" s="690">
        <v>7.1</v>
      </c>
      <c r="DA46" s="691"/>
      <c r="DB46" s="691"/>
      <c r="DC46" s="703"/>
      <c r="DD46" s="694">
        <v>460066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359</v>
      </c>
      <c r="CG47" s="683"/>
      <c r="CH47" s="683"/>
      <c r="CI47" s="683"/>
      <c r="CJ47" s="683"/>
      <c r="CK47" s="683"/>
      <c r="CL47" s="683"/>
      <c r="CM47" s="683"/>
      <c r="CN47" s="683"/>
      <c r="CO47" s="683"/>
      <c r="CP47" s="683"/>
      <c r="CQ47" s="684"/>
      <c r="CR47" s="685" t="s">
        <v>224</v>
      </c>
      <c r="CS47" s="721"/>
      <c r="CT47" s="721"/>
      <c r="CU47" s="721"/>
      <c r="CV47" s="721"/>
      <c r="CW47" s="721"/>
      <c r="CX47" s="721"/>
      <c r="CY47" s="722"/>
      <c r="CZ47" s="690" t="s">
        <v>128</v>
      </c>
      <c r="DA47" s="719"/>
      <c r="DB47" s="719"/>
      <c r="DC47" s="723"/>
      <c r="DD47" s="694" t="s">
        <v>224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360</v>
      </c>
      <c r="CG48" s="683"/>
      <c r="CH48" s="683"/>
      <c r="CI48" s="683"/>
      <c r="CJ48" s="683"/>
      <c r="CK48" s="683"/>
      <c r="CL48" s="683"/>
      <c r="CM48" s="683"/>
      <c r="CN48" s="683"/>
      <c r="CO48" s="683"/>
      <c r="CP48" s="683"/>
      <c r="CQ48" s="684"/>
      <c r="CR48" s="685" t="s">
        <v>128</v>
      </c>
      <c r="CS48" s="686"/>
      <c r="CT48" s="686"/>
      <c r="CU48" s="686"/>
      <c r="CV48" s="686"/>
      <c r="CW48" s="686"/>
      <c r="CX48" s="686"/>
      <c r="CY48" s="687"/>
      <c r="CZ48" s="690" t="s">
        <v>224</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361</v>
      </c>
      <c r="CE49" s="736"/>
      <c r="CF49" s="736"/>
      <c r="CG49" s="736"/>
      <c r="CH49" s="736"/>
      <c r="CI49" s="736"/>
      <c r="CJ49" s="736"/>
      <c r="CK49" s="736"/>
      <c r="CL49" s="736"/>
      <c r="CM49" s="736"/>
      <c r="CN49" s="736"/>
      <c r="CO49" s="736"/>
      <c r="CP49" s="736"/>
      <c r="CQ49" s="737"/>
      <c r="CR49" s="776">
        <v>30781507</v>
      </c>
      <c r="CS49" s="756"/>
      <c r="CT49" s="756"/>
      <c r="CU49" s="756"/>
      <c r="CV49" s="756"/>
      <c r="CW49" s="756"/>
      <c r="CX49" s="756"/>
      <c r="CY49" s="787"/>
      <c r="CZ49" s="781">
        <v>100</v>
      </c>
      <c r="DA49" s="788"/>
      <c r="DB49" s="788"/>
      <c r="DC49" s="789"/>
      <c r="DD49" s="790">
        <v>15649831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iIrF+ZJSM5m9eVyr8QSa5G7RFyXRhK2aLNS+9lxkFgOrnRB7Krt+97UY9TGZAKaHALfW7c+WMLlPNi3nu25LXg==" saltValue="uuPulVPY7+pTDNr1i99Ur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363</v>
      </c>
      <c r="DK2" s="833"/>
      <c r="DL2" s="833"/>
      <c r="DM2" s="833"/>
      <c r="DN2" s="833"/>
      <c r="DO2" s="834"/>
      <c r="DP2" s="251"/>
      <c r="DQ2" s="832" t="s">
        <v>364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367</v>
      </c>
      <c r="B5" s="827"/>
      <c r="C5" s="827"/>
      <c r="D5" s="827"/>
      <c r="E5" s="827"/>
      <c r="F5" s="827"/>
      <c r="G5" s="827"/>
      <c r="H5" s="827"/>
      <c r="I5" s="827"/>
      <c r="J5" s="827"/>
      <c r="K5" s="827"/>
      <c r="L5" s="827"/>
      <c r="M5" s="827"/>
      <c r="N5" s="827"/>
      <c r="O5" s="827"/>
      <c r="P5" s="828"/>
      <c r="Q5" s="803" t="s">
        <v>368</v>
      </c>
      <c r="R5" s="804"/>
      <c r="S5" s="804"/>
      <c r="T5" s="804"/>
      <c r="U5" s="805"/>
      <c r="V5" s="803" t="s">
        <v>369</v>
      </c>
      <c r="W5" s="804"/>
      <c r="X5" s="804"/>
      <c r="Y5" s="804"/>
      <c r="Z5" s="805"/>
      <c r="AA5" s="803" t="s">
        <v>370</v>
      </c>
      <c r="AB5" s="804"/>
      <c r="AC5" s="804"/>
      <c r="AD5" s="804"/>
      <c r="AE5" s="804"/>
      <c r="AF5" s="836" t="s">
        <v>371</v>
      </c>
      <c r="AG5" s="804"/>
      <c r="AH5" s="804"/>
      <c r="AI5" s="804"/>
      <c r="AJ5" s="815"/>
      <c r="AK5" s="804" t="s">
        <v>372</v>
      </c>
      <c r="AL5" s="804"/>
      <c r="AM5" s="804"/>
      <c r="AN5" s="804"/>
      <c r="AO5" s="805"/>
      <c r="AP5" s="803" t="s">
        <v>373</v>
      </c>
      <c r="AQ5" s="804"/>
      <c r="AR5" s="804"/>
      <c r="AS5" s="804"/>
      <c r="AT5" s="805"/>
      <c r="AU5" s="803" t="s">
        <v>374</v>
      </c>
      <c r="AV5" s="804"/>
      <c r="AW5" s="804"/>
      <c r="AX5" s="804"/>
      <c r="AY5" s="815"/>
      <c r="AZ5" s="258"/>
      <c r="BA5" s="258"/>
      <c r="BB5" s="258"/>
      <c r="BC5" s="258"/>
      <c r="BD5" s="258"/>
      <c r="BE5" s="259"/>
      <c r="BF5" s="259"/>
      <c r="BG5" s="259"/>
      <c r="BH5" s="259"/>
      <c r="BI5" s="259"/>
      <c r="BJ5" s="259"/>
      <c r="BK5" s="259"/>
      <c r="BL5" s="259"/>
      <c r="BM5" s="259"/>
      <c r="BN5" s="259"/>
      <c r="BO5" s="259"/>
      <c r="BP5" s="259"/>
      <c r="BQ5" s="826" t="s">
        <v>375</v>
      </c>
      <c r="BR5" s="827"/>
      <c r="BS5" s="827"/>
      <c r="BT5" s="827"/>
      <c r="BU5" s="827"/>
      <c r="BV5" s="827"/>
      <c r="BW5" s="827"/>
      <c r="BX5" s="827"/>
      <c r="BY5" s="827"/>
      <c r="BZ5" s="827"/>
      <c r="CA5" s="827"/>
      <c r="CB5" s="827"/>
      <c r="CC5" s="827"/>
      <c r="CD5" s="827"/>
      <c r="CE5" s="827"/>
      <c r="CF5" s="827"/>
      <c r="CG5" s="828"/>
      <c r="CH5" s="803" t="s">
        <v>376</v>
      </c>
      <c r="CI5" s="804"/>
      <c r="CJ5" s="804"/>
      <c r="CK5" s="804"/>
      <c r="CL5" s="805"/>
      <c r="CM5" s="803" t="s">
        <v>377</v>
      </c>
      <c r="CN5" s="804"/>
      <c r="CO5" s="804"/>
      <c r="CP5" s="804"/>
      <c r="CQ5" s="805"/>
      <c r="CR5" s="803" t="s">
        <v>378</v>
      </c>
      <c r="CS5" s="804"/>
      <c r="CT5" s="804"/>
      <c r="CU5" s="804"/>
      <c r="CV5" s="805"/>
      <c r="CW5" s="803" t="s">
        <v>379</v>
      </c>
      <c r="CX5" s="804"/>
      <c r="CY5" s="804"/>
      <c r="CZ5" s="804"/>
      <c r="DA5" s="805"/>
      <c r="DB5" s="803" t="s">
        <v>380</v>
      </c>
      <c r="DC5" s="804"/>
      <c r="DD5" s="804"/>
      <c r="DE5" s="804"/>
      <c r="DF5" s="805"/>
      <c r="DG5" s="809" t="s">
        <v>381</v>
      </c>
      <c r="DH5" s="810"/>
      <c r="DI5" s="810"/>
      <c r="DJ5" s="810"/>
      <c r="DK5" s="811"/>
      <c r="DL5" s="809" t="s">
        <v>382</v>
      </c>
      <c r="DM5" s="810"/>
      <c r="DN5" s="810"/>
      <c r="DO5" s="810"/>
      <c r="DP5" s="811"/>
      <c r="DQ5" s="803" t="s">
        <v>383</v>
      </c>
      <c r="DR5" s="804"/>
      <c r="DS5" s="804"/>
      <c r="DT5" s="804"/>
      <c r="DU5" s="805"/>
      <c r="DV5" s="803" t="s">
        <v>374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384</v>
      </c>
      <c r="C7" s="818"/>
      <c r="D7" s="818"/>
      <c r="E7" s="818"/>
      <c r="F7" s="818"/>
      <c r="G7" s="818"/>
      <c r="H7" s="818"/>
      <c r="I7" s="818"/>
      <c r="J7" s="818"/>
      <c r="K7" s="818"/>
      <c r="L7" s="818"/>
      <c r="M7" s="818"/>
      <c r="N7" s="818"/>
      <c r="O7" s="818"/>
      <c r="P7" s="819"/>
      <c r="Q7" s="820">
        <v>31437.475999999999</v>
      </c>
      <c r="R7" s="821"/>
      <c r="S7" s="821"/>
      <c r="T7" s="821"/>
      <c r="U7" s="821"/>
      <c r="V7" s="821">
        <v>30774.073</v>
      </c>
      <c r="W7" s="821"/>
      <c r="X7" s="821"/>
      <c r="Y7" s="821"/>
      <c r="Z7" s="821"/>
      <c r="AA7" s="821">
        <f>Q7-V7</f>
        <v>663.40299999999843</v>
      </c>
      <c r="AB7" s="821"/>
      <c r="AC7" s="821"/>
      <c r="AD7" s="821"/>
      <c r="AE7" s="822"/>
      <c r="AF7" s="823">
        <v>542</v>
      </c>
      <c r="AG7" s="824"/>
      <c r="AH7" s="824"/>
      <c r="AI7" s="824"/>
      <c r="AJ7" s="825"/>
      <c r="AK7" s="860">
        <v>949.41036599999995</v>
      </c>
      <c r="AL7" s="861"/>
      <c r="AM7" s="861"/>
      <c r="AN7" s="861"/>
      <c r="AO7" s="861"/>
      <c r="AP7" s="861">
        <v>19661.202000000001</v>
      </c>
      <c r="AQ7" s="861"/>
      <c r="AR7" s="861"/>
      <c r="AS7" s="861"/>
      <c r="AT7" s="861"/>
      <c r="AU7" s="862" t="s">
        <v>588</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589</v>
      </c>
      <c r="BT7" s="865"/>
      <c r="BU7" s="865"/>
      <c r="BV7" s="865"/>
      <c r="BW7" s="865"/>
      <c r="BX7" s="865"/>
      <c r="BY7" s="865"/>
      <c r="BZ7" s="865"/>
      <c r="CA7" s="865"/>
      <c r="CB7" s="865"/>
      <c r="CC7" s="865"/>
      <c r="CD7" s="865"/>
      <c r="CE7" s="865"/>
      <c r="CF7" s="865"/>
      <c r="CG7" s="866"/>
      <c r="CH7" s="857">
        <v>0</v>
      </c>
      <c r="CI7" s="858"/>
      <c r="CJ7" s="858"/>
      <c r="CK7" s="858"/>
      <c r="CL7" s="859"/>
      <c r="CM7" s="857">
        <v>138.78596300000001</v>
      </c>
      <c r="CN7" s="858"/>
      <c r="CO7" s="858"/>
      <c r="CP7" s="858"/>
      <c r="CQ7" s="859"/>
      <c r="CR7" s="857">
        <v>1</v>
      </c>
      <c r="CS7" s="858"/>
      <c r="CT7" s="858"/>
      <c r="CU7" s="858"/>
      <c r="CV7" s="859"/>
      <c r="CW7" s="857" t="s">
        <v>602</v>
      </c>
      <c r="CX7" s="858"/>
      <c r="CY7" s="858"/>
      <c r="CZ7" s="858"/>
      <c r="DA7" s="859"/>
      <c r="DB7" s="857" t="s">
        <v>602</v>
      </c>
      <c r="DC7" s="858"/>
      <c r="DD7" s="858"/>
      <c r="DE7" s="858"/>
      <c r="DF7" s="859"/>
      <c r="DG7" s="857" t="s">
        <v>602</v>
      </c>
      <c r="DH7" s="858"/>
      <c r="DI7" s="858"/>
      <c r="DJ7" s="858"/>
      <c r="DK7" s="859"/>
      <c r="DL7" s="857" t="s">
        <v>602</v>
      </c>
      <c r="DM7" s="858"/>
      <c r="DN7" s="858"/>
      <c r="DO7" s="858"/>
      <c r="DP7" s="859"/>
      <c r="DQ7" s="857" t="s">
        <v>602</v>
      </c>
      <c r="DR7" s="858"/>
      <c r="DS7" s="858"/>
      <c r="DT7" s="858"/>
      <c r="DU7" s="859"/>
      <c r="DV7" s="838"/>
      <c r="DW7" s="839"/>
      <c r="DX7" s="839"/>
      <c r="DY7" s="839"/>
      <c r="DZ7" s="840"/>
      <c r="EA7" s="256"/>
    </row>
    <row r="8" spans="1:131" s="257" customFormat="1" ht="26.25" customHeight="1" x14ac:dyDescent="0.15">
      <c r="A8" s="263">
        <v>2</v>
      </c>
      <c r="B8" s="841" t="s">
        <v>385</v>
      </c>
      <c r="C8" s="842"/>
      <c r="D8" s="842"/>
      <c r="E8" s="842"/>
      <c r="F8" s="842"/>
      <c r="G8" s="842"/>
      <c r="H8" s="842"/>
      <c r="I8" s="842"/>
      <c r="J8" s="842"/>
      <c r="K8" s="842"/>
      <c r="L8" s="842"/>
      <c r="M8" s="842"/>
      <c r="N8" s="842"/>
      <c r="O8" s="842"/>
      <c r="P8" s="843"/>
      <c r="Q8" s="844">
        <v>78.796999999999997</v>
      </c>
      <c r="R8" s="845"/>
      <c r="S8" s="845"/>
      <c r="T8" s="845"/>
      <c r="U8" s="845"/>
      <c r="V8" s="845">
        <v>33.893999999999998</v>
      </c>
      <c r="W8" s="845"/>
      <c r="X8" s="845"/>
      <c r="Y8" s="845"/>
      <c r="Z8" s="845"/>
      <c r="AA8" s="845">
        <f t="shared" ref="AA8:AA9" si="0">Q8-V8</f>
        <v>44.902999999999999</v>
      </c>
      <c r="AB8" s="845"/>
      <c r="AC8" s="845"/>
      <c r="AD8" s="845"/>
      <c r="AE8" s="846"/>
      <c r="AF8" s="847">
        <v>45</v>
      </c>
      <c r="AG8" s="848"/>
      <c r="AH8" s="848"/>
      <c r="AI8" s="848"/>
      <c r="AJ8" s="849"/>
      <c r="AK8" s="850">
        <v>19.635999999999999</v>
      </c>
      <c r="AL8" s="851"/>
      <c r="AM8" s="851"/>
      <c r="AN8" s="851"/>
      <c r="AO8" s="851"/>
      <c r="AP8" s="851">
        <v>134.80099999999999</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v>16.984687000000001</v>
      </c>
      <c r="CI8" s="868"/>
      <c r="CJ8" s="868"/>
      <c r="CK8" s="868"/>
      <c r="CL8" s="869"/>
      <c r="CM8" s="867">
        <v>173.46616700000001</v>
      </c>
      <c r="CN8" s="868"/>
      <c r="CO8" s="868"/>
      <c r="CP8" s="868"/>
      <c r="CQ8" s="869"/>
      <c r="CR8" s="867">
        <v>10</v>
      </c>
      <c r="CS8" s="868"/>
      <c r="CT8" s="868"/>
      <c r="CU8" s="868"/>
      <c r="CV8" s="869"/>
      <c r="CW8" s="867" t="s">
        <v>602</v>
      </c>
      <c r="CX8" s="868"/>
      <c r="CY8" s="868"/>
      <c r="CZ8" s="868"/>
      <c r="DA8" s="869"/>
      <c r="DB8" s="867" t="s">
        <v>602</v>
      </c>
      <c r="DC8" s="868"/>
      <c r="DD8" s="868"/>
      <c r="DE8" s="868"/>
      <c r="DF8" s="869"/>
      <c r="DG8" s="867" t="s">
        <v>602</v>
      </c>
      <c r="DH8" s="868"/>
      <c r="DI8" s="868"/>
      <c r="DJ8" s="868"/>
      <c r="DK8" s="869"/>
      <c r="DL8" s="867" t="s">
        <v>602</v>
      </c>
      <c r="DM8" s="868"/>
      <c r="DN8" s="868"/>
      <c r="DO8" s="868"/>
      <c r="DP8" s="869"/>
      <c r="DQ8" s="867" t="s">
        <v>602</v>
      </c>
      <c r="DR8" s="868"/>
      <c r="DS8" s="868"/>
      <c r="DT8" s="868"/>
      <c r="DU8" s="869"/>
      <c r="DV8" s="870"/>
      <c r="DW8" s="871"/>
      <c r="DX8" s="871"/>
      <c r="DY8" s="871"/>
      <c r="DZ8" s="872"/>
      <c r="EA8" s="256"/>
    </row>
    <row r="9" spans="1:131" s="257" customFormat="1" ht="26.25" customHeight="1" x14ac:dyDescent="0.15">
      <c r="A9" s="263">
        <v>3</v>
      </c>
      <c r="B9" s="841" t="s">
        <v>386</v>
      </c>
      <c r="C9" s="842"/>
      <c r="D9" s="842"/>
      <c r="E9" s="842"/>
      <c r="F9" s="842"/>
      <c r="G9" s="842"/>
      <c r="H9" s="842"/>
      <c r="I9" s="842"/>
      <c r="J9" s="842"/>
      <c r="K9" s="842"/>
      <c r="L9" s="842"/>
      <c r="M9" s="842"/>
      <c r="N9" s="842"/>
      <c r="O9" s="842"/>
      <c r="P9" s="843"/>
      <c r="Q9" s="844">
        <v>63.360999999999997</v>
      </c>
      <c r="R9" s="845"/>
      <c r="S9" s="845"/>
      <c r="T9" s="845"/>
      <c r="U9" s="845"/>
      <c r="V9" s="845">
        <v>34.1</v>
      </c>
      <c r="W9" s="845"/>
      <c r="X9" s="845"/>
      <c r="Y9" s="845"/>
      <c r="Z9" s="845"/>
      <c r="AA9" s="845">
        <f t="shared" si="0"/>
        <v>29.260999999999996</v>
      </c>
      <c r="AB9" s="845"/>
      <c r="AC9" s="845"/>
      <c r="AD9" s="845"/>
      <c r="AE9" s="846"/>
      <c r="AF9" s="847">
        <v>29</v>
      </c>
      <c r="AG9" s="848"/>
      <c r="AH9" s="848"/>
      <c r="AI9" s="848"/>
      <c r="AJ9" s="849"/>
      <c r="AK9" s="850">
        <v>28.481999999999999</v>
      </c>
      <c r="AL9" s="851"/>
      <c r="AM9" s="851"/>
      <c r="AN9" s="851"/>
      <c r="AO9" s="851"/>
      <c r="AP9" s="851">
        <v>249.01599999999999</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31531.516</v>
      </c>
      <c r="R23" s="880"/>
      <c r="S23" s="880"/>
      <c r="T23" s="880"/>
      <c r="U23" s="880"/>
      <c r="V23" s="880">
        <v>30793.949000000001</v>
      </c>
      <c r="W23" s="880"/>
      <c r="X23" s="880"/>
      <c r="Y23" s="880"/>
      <c r="Z23" s="880"/>
      <c r="AA23" s="880">
        <f t="shared" ref="AA23" si="1">Q23-V23</f>
        <v>737.5669999999991</v>
      </c>
      <c r="AB23" s="880"/>
      <c r="AC23" s="880"/>
      <c r="AD23" s="880"/>
      <c r="AE23" s="881"/>
      <c r="AF23" s="882">
        <v>616</v>
      </c>
      <c r="AG23" s="880"/>
      <c r="AH23" s="880"/>
      <c r="AI23" s="880"/>
      <c r="AJ23" s="883"/>
      <c r="AK23" s="884"/>
      <c r="AL23" s="885"/>
      <c r="AM23" s="885"/>
      <c r="AN23" s="885"/>
      <c r="AO23" s="885"/>
      <c r="AP23" s="880">
        <f>SUM(AP7:AT9)</f>
        <v>20045.019</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367</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7">
        <v>7143.8729999999996</v>
      </c>
      <c r="R28" s="908"/>
      <c r="S28" s="908"/>
      <c r="T28" s="908"/>
      <c r="U28" s="908"/>
      <c r="V28" s="908">
        <v>6397.6940000000004</v>
      </c>
      <c r="W28" s="908"/>
      <c r="X28" s="908"/>
      <c r="Y28" s="908"/>
      <c r="Z28" s="908"/>
      <c r="AA28" s="908">
        <f>Q28-V28</f>
        <v>746.17899999999918</v>
      </c>
      <c r="AB28" s="908"/>
      <c r="AC28" s="908"/>
      <c r="AD28" s="908"/>
      <c r="AE28" s="909"/>
      <c r="AF28" s="910">
        <v>746</v>
      </c>
      <c r="AG28" s="908"/>
      <c r="AH28" s="908"/>
      <c r="AI28" s="908"/>
      <c r="AJ28" s="911"/>
      <c r="AK28" s="912">
        <v>480.87599999999998</v>
      </c>
      <c r="AL28" s="913"/>
      <c r="AM28" s="913"/>
      <c r="AN28" s="913"/>
      <c r="AO28" s="913"/>
      <c r="AP28" s="904" t="s">
        <v>520</v>
      </c>
      <c r="AQ28" s="904"/>
      <c r="AR28" s="904"/>
      <c r="AS28" s="904"/>
      <c r="AT28" s="904"/>
      <c r="AU28" s="904" t="s">
        <v>520</v>
      </c>
      <c r="AV28" s="904"/>
      <c r="AW28" s="904"/>
      <c r="AX28" s="904"/>
      <c r="AY28" s="904"/>
      <c r="AZ28" s="904" t="s">
        <v>520</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5394.7740000000003</v>
      </c>
      <c r="R29" s="845"/>
      <c r="S29" s="845"/>
      <c r="T29" s="845"/>
      <c r="U29" s="845"/>
      <c r="V29" s="845">
        <v>5208.3209999999999</v>
      </c>
      <c r="W29" s="845"/>
      <c r="X29" s="845"/>
      <c r="Y29" s="845"/>
      <c r="Z29" s="845"/>
      <c r="AA29" s="845">
        <f t="shared" ref="AA29:AA34" si="2">Q29-V29</f>
        <v>186.45300000000043</v>
      </c>
      <c r="AB29" s="845"/>
      <c r="AC29" s="845"/>
      <c r="AD29" s="845"/>
      <c r="AE29" s="846"/>
      <c r="AF29" s="847">
        <v>186</v>
      </c>
      <c r="AG29" s="848"/>
      <c r="AH29" s="848"/>
      <c r="AI29" s="848"/>
      <c r="AJ29" s="849"/>
      <c r="AK29" s="916">
        <f>792.443+32.489</f>
        <v>824.93200000000002</v>
      </c>
      <c r="AL29" s="917"/>
      <c r="AM29" s="917"/>
      <c r="AN29" s="917"/>
      <c r="AO29" s="917"/>
      <c r="AP29" s="918" t="s">
        <v>520</v>
      </c>
      <c r="AQ29" s="918"/>
      <c r="AR29" s="918"/>
      <c r="AS29" s="918"/>
      <c r="AT29" s="918"/>
      <c r="AU29" s="918" t="s">
        <v>520</v>
      </c>
      <c r="AV29" s="918"/>
      <c r="AW29" s="918"/>
      <c r="AX29" s="918"/>
      <c r="AY29" s="918"/>
      <c r="AZ29" s="918" t="s">
        <v>520</v>
      </c>
      <c r="BA29" s="918"/>
      <c r="BB29" s="918"/>
      <c r="BC29" s="918"/>
      <c r="BD29" s="918"/>
      <c r="BE29" s="914" t="s">
        <v>603</v>
      </c>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22.318000000000001</v>
      </c>
      <c r="R30" s="845"/>
      <c r="S30" s="845"/>
      <c r="T30" s="845"/>
      <c r="U30" s="845"/>
      <c r="V30" s="845">
        <v>22.318000000000001</v>
      </c>
      <c r="W30" s="845"/>
      <c r="X30" s="845"/>
      <c r="Y30" s="845"/>
      <c r="Z30" s="845"/>
      <c r="AA30" s="845">
        <f t="shared" si="2"/>
        <v>0</v>
      </c>
      <c r="AB30" s="845"/>
      <c r="AC30" s="845"/>
      <c r="AD30" s="845"/>
      <c r="AE30" s="846"/>
      <c r="AF30" s="847" t="s">
        <v>404</v>
      </c>
      <c r="AG30" s="848"/>
      <c r="AH30" s="848"/>
      <c r="AI30" s="848"/>
      <c r="AJ30" s="849"/>
      <c r="AK30" s="916" t="s">
        <v>520</v>
      </c>
      <c r="AL30" s="917"/>
      <c r="AM30" s="917"/>
      <c r="AN30" s="917"/>
      <c r="AO30" s="917"/>
      <c r="AP30" s="918" t="s">
        <v>520</v>
      </c>
      <c r="AQ30" s="918"/>
      <c r="AR30" s="918"/>
      <c r="AS30" s="918"/>
      <c r="AT30" s="918"/>
      <c r="AU30" s="918" t="s">
        <v>520</v>
      </c>
      <c r="AV30" s="918"/>
      <c r="AW30" s="918"/>
      <c r="AX30" s="918"/>
      <c r="AY30" s="918"/>
      <c r="AZ30" s="918" t="s">
        <v>520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849.93100000000004</v>
      </c>
      <c r="R31" s="845"/>
      <c r="S31" s="845"/>
      <c r="T31" s="845"/>
      <c r="U31" s="845"/>
      <c r="V31" s="845">
        <v>831.12800000000004</v>
      </c>
      <c r="W31" s="845"/>
      <c r="X31" s="845"/>
      <c r="Y31" s="845"/>
      <c r="Z31" s="845"/>
      <c r="AA31" s="845">
        <f t="shared" si="2"/>
        <v>18.802999999999997</v>
      </c>
      <c r="AB31" s="845"/>
      <c r="AC31" s="845"/>
      <c r="AD31" s="845"/>
      <c r="AE31" s="846"/>
      <c r="AF31" s="847">
        <v>19</v>
      </c>
      <c r="AG31" s="848"/>
      <c r="AH31" s="848"/>
      <c r="AI31" s="848"/>
      <c r="AJ31" s="849"/>
      <c r="AK31" s="916">
        <v>184.18700000000001</v>
      </c>
      <c r="AL31" s="917"/>
      <c r="AM31" s="917"/>
      <c r="AN31" s="917"/>
      <c r="AO31" s="917"/>
      <c r="AP31" s="918" t="s">
        <v>520</v>
      </c>
      <c r="AQ31" s="918"/>
      <c r="AR31" s="918"/>
      <c r="AS31" s="918"/>
      <c r="AT31" s="918"/>
      <c r="AU31" s="918" t="s">
        <v>520</v>
      </c>
      <c r="AV31" s="918"/>
      <c r="AW31" s="918"/>
      <c r="AX31" s="918"/>
      <c r="AY31" s="918"/>
      <c r="AZ31" s="918" t="s">
        <v>520</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809.625</v>
      </c>
      <c r="R32" s="845"/>
      <c r="S32" s="845"/>
      <c r="T32" s="845"/>
      <c r="U32" s="845"/>
      <c r="V32" s="845">
        <v>606.13199999999995</v>
      </c>
      <c r="W32" s="845"/>
      <c r="X32" s="845"/>
      <c r="Y32" s="845"/>
      <c r="Z32" s="845"/>
      <c r="AA32" s="845">
        <f t="shared" si="2"/>
        <v>203.49300000000005</v>
      </c>
      <c r="AB32" s="845"/>
      <c r="AC32" s="845"/>
      <c r="AD32" s="845"/>
      <c r="AE32" s="846"/>
      <c r="AF32" s="847">
        <v>631</v>
      </c>
      <c r="AG32" s="848"/>
      <c r="AH32" s="848"/>
      <c r="AI32" s="848"/>
      <c r="AJ32" s="849"/>
      <c r="AK32" s="916">
        <v>8.1539999999999999</v>
      </c>
      <c r="AL32" s="917"/>
      <c r="AM32" s="917"/>
      <c r="AN32" s="917"/>
      <c r="AO32" s="917"/>
      <c r="AP32" s="917">
        <v>637.09199999999998</v>
      </c>
      <c r="AQ32" s="917"/>
      <c r="AR32" s="917"/>
      <c r="AS32" s="917"/>
      <c r="AT32" s="917"/>
      <c r="AU32" s="917">
        <v>5.7329999999999997</v>
      </c>
      <c r="AV32" s="917"/>
      <c r="AW32" s="917"/>
      <c r="AX32" s="917"/>
      <c r="AY32" s="917"/>
      <c r="AZ32" s="918" t="s">
        <v>520</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1812.175</v>
      </c>
      <c r="R33" s="845"/>
      <c r="S33" s="845"/>
      <c r="T33" s="845"/>
      <c r="U33" s="845"/>
      <c r="V33" s="845">
        <v>1438.472</v>
      </c>
      <c r="W33" s="845"/>
      <c r="X33" s="845"/>
      <c r="Y33" s="845"/>
      <c r="Z33" s="845"/>
      <c r="AA33" s="845">
        <f t="shared" si="2"/>
        <v>373.70299999999997</v>
      </c>
      <c r="AB33" s="845"/>
      <c r="AC33" s="845"/>
      <c r="AD33" s="845"/>
      <c r="AE33" s="846"/>
      <c r="AF33" s="847">
        <v>212</v>
      </c>
      <c r="AG33" s="848"/>
      <c r="AH33" s="848"/>
      <c r="AI33" s="848"/>
      <c r="AJ33" s="849"/>
      <c r="AK33" s="916">
        <v>1235.6780000000001</v>
      </c>
      <c r="AL33" s="917"/>
      <c r="AM33" s="917"/>
      <c r="AN33" s="917"/>
      <c r="AO33" s="917"/>
      <c r="AP33" s="917">
        <v>12280.242</v>
      </c>
      <c r="AQ33" s="917"/>
      <c r="AR33" s="917"/>
      <c r="AS33" s="917"/>
      <c r="AT33" s="917"/>
      <c r="AU33" s="917">
        <v>11617.108</v>
      </c>
      <c r="AV33" s="917"/>
      <c r="AW33" s="917"/>
      <c r="AX33" s="917"/>
      <c r="AY33" s="917"/>
      <c r="AZ33" s="918" t="s">
        <v>520</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5752.9669999999996</v>
      </c>
      <c r="R34" s="845"/>
      <c r="S34" s="845"/>
      <c r="T34" s="845"/>
      <c r="U34" s="845"/>
      <c r="V34" s="845">
        <v>5701.1139999999996</v>
      </c>
      <c r="W34" s="845"/>
      <c r="X34" s="845"/>
      <c r="Y34" s="845"/>
      <c r="Z34" s="845"/>
      <c r="AA34" s="845">
        <f t="shared" si="2"/>
        <v>51.853000000000065</v>
      </c>
      <c r="AB34" s="845"/>
      <c r="AC34" s="845"/>
      <c r="AD34" s="845"/>
      <c r="AE34" s="846"/>
      <c r="AF34" s="847">
        <v>498</v>
      </c>
      <c r="AG34" s="848"/>
      <c r="AH34" s="848"/>
      <c r="AI34" s="848"/>
      <c r="AJ34" s="849"/>
      <c r="AK34" s="916">
        <v>699.67</v>
      </c>
      <c r="AL34" s="917"/>
      <c r="AM34" s="917"/>
      <c r="AN34" s="917"/>
      <c r="AO34" s="917"/>
      <c r="AP34" s="917">
        <v>1238.982</v>
      </c>
      <c r="AQ34" s="917"/>
      <c r="AR34" s="917"/>
      <c r="AS34" s="917"/>
      <c r="AT34" s="917"/>
      <c r="AU34" s="917">
        <v>714.89200000000005</v>
      </c>
      <c r="AV34" s="917"/>
      <c r="AW34" s="917"/>
      <c r="AX34" s="917"/>
      <c r="AY34" s="917"/>
      <c r="AZ34" s="918" t="s">
        <v>520</v>
      </c>
      <c r="BA34" s="918"/>
      <c r="BB34" s="918"/>
      <c r="BC34" s="918"/>
      <c r="BD34" s="918"/>
      <c r="BE34" s="914" t="s">
        <v>409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2292</v>
      </c>
      <c r="AG63" s="928"/>
      <c r="AH63" s="928"/>
      <c r="AI63" s="928"/>
      <c r="AJ63" s="929"/>
      <c r="AK63" s="930"/>
      <c r="AL63" s="925"/>
      <c r="AM63" s="925"/>
      <c r="AN63" s="925"/>
      <c r="AO63" s="925"/>
      <c r="AP63" s="928">
        <v>14156</v>
      </c>
      <c r="AQ63" s="928"/>
      <c r="AR63" s="928"/>
      <c r="AS63" s="928"/>
      <c r="AT63" s="928"/>
      <c r="AU63" s="928">
        <v>12338</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374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1820</v>
      </c>
      <c r="R68" s="952"/>
      <c r="S68" s="952"/>
      <c r="T68" s="952"/>
      <c r="U68" s="952"/>
      <c r="V68" s="952">
        <v>1688</v>
      </c>
      <c r="W68" s="952"/>
      <c r="X68" s="952"/>
      <c r="Y68" s="952"/>
      <c r="Z68" s="952"/>
      <c r="AA68" s="952">
        <v>131</v>
      </c>
      <c r="AB68" s="952"/>
      <c r="AC68" s="952"/>
      <c r="AD68" s="952"/>
      <c r="AE68" s="952"/>
      <c r="AF68" s="952">
        <v>131</v>
      </c>
      <c r="AG68" s="952"/>
      <c r="AH68" s="952"/>
      <c r="AI68" s="952"/>
      <c r="AJ68" s="952"/>
      <c r="AK68" s="952" t="s">
        <v>520</v>
      </c>
      <c r="AL68" s="952"/>
      <c r="AM68" s="952"/>
      <c r="AN68" s="952"/>
      <c r="AO68" s="952"/>
      <c r="AP68" s="952">
        <v>1938</v>
      </c>
      <c r="AQ68" s="952"/>
      <c r="AR68" s="952"/>
      <c r="AS68" s="952"/>
      <c r="AT68" s="952"/>
      <c r="AU68" s="952">
        <v>634.46699999999998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592</v>
      </c>
      <c r="C69" s="960"/>
      <c r="D69" s="960"/>
      <c r="E69" s="960"/>
      <c r="F69" s="960"/>
      <c r="G69" s="960"/>
      <c r="H69" s="960"/>
      <c r="I69" s="960"/>
      <c r="J69" s="960"/>
      <c r="K69" s="960"/>
      <c r="L69" s="960"/>
      <c r="M69" s="960"/>
      <c r="N69" s="960"/>
      <c r="O69" s="960"/>
      <c r="P69" s="961"/>
      <c r="Q69" s="962">
        <v>73</v>
      </c>
      <c r="R69" s="917"/>
      <c r="S69" s="917"/>
      <c r="T69" s="917"/>
      <c r="U69" s="917"/>
      <c r="V69" s="917">
        <v>69</v>
      </c>
      <c r="W69" s="917"/>
      <c r="X69" s="917"/>
      <c r="Y69" s="917"/>
      <c r="Z69" s="917"/>
      <c r="AA69" s="917">
        <v>4</v>
      </c>
      <c r="AB69" s="917"/>
      <c r="AC69" s="917"/>
      <c r="AD69" s="917"/>
      <c r="AE69" s="917"/>
      <c r="AF69" s="917">
        <v>4</v>
      </c>
      <c r="AG69" s="917"/>
      <c r="AH69" s="917"/>
      <c r="AI69" s="917"/>
      <c r="AJ69" s="917"/>
      <c r="AK69" s="917" t="s">
        <v>520</v>
      </c>
      <c r="AL69" s="917"/>
      <c r="AM69" s="917"/>
      <c r="AN69" s="917"/>
      <c r="AO69" s="917"/>
      <c r="AP69" s="917" t="s">
        <v>520</v>
      </c>
      <c r="AQ69" s="917"/>
      <c r="AR69" s="917"/>
      <c r="AS69" s="917"/>
      <c r="AT69" s="917"/>
      <c r="AU69" s="917" t="s">
        <v>520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593</v>
      </c>
      <c r="C70" s="960"/>
      <c r="D70" s="960"/>
      <c r="E70" s="960"/>
      <c r="F70" s="960"/>
      <c r="G70" s="960"/>
      <c r="H70" s="960"/>
      <c r="I70" s="960"/>
      <c r="J70" s="960"/>
      <c r="K70" s="960"/>
      <c r="L70" s="960"/>
      <c r="M70" s="960"/>
      <c r="N70" s="960"/>
      <c r="O70" s="960"/>
      <c r="P70" s="961"/>
      <c r="Q70" s="962">
        <v>7622</v>
      </c>
      <c r="R70" s="917"/>
      <c r="S70" s="917"/>
      <c r="T70" s="917"/>
      <c r="U70" s="917"/>
      <c r="V70" s="917">
        <v>7593</v>
      </c>
      <c r="W70" s="917"/>
      <c r="X70" s="917"/>
      <c r="Y70" s="917"/>
      <c r="Z70" s="917"/>
      <c r="AA70" s="917">
        <v>29</v>
      </c>
      <c r="AB70" s="917"/>
      <c r="AC70" s="917"/>
      <c r="AD70" s="917"/>
      <c r="AE70" s="917"/>
      <c r="AF70" s="917">
        <v>29</v>
      </c>
      <c r="AG70" s="917"/>
      <c r="AH70" s="917"/>
      <c r="AI70" s="917"/>
      <c r="AJ70" s="917"/>
      <c r="AK70" s="917">
        <v>790</v>
      </c>
      <c r="AL70" s="917"/>
      <c r="AM70" s="917"/>
      <c r="AN70" s="917"/>
      <c r="AO70" s="917"/>
      <c r="AP70" s="917" t="s">
        <v>520</v>
      </c>
      <c r="AQ70" s="917"/>
      <c r="AR70" s="917"/>
      <c r="AS70" s="917"/>
      <c r="AT70" s="917"/>
      <c r="AU70" s="917" t="s">
        <v>520</v>
      </c>
      <c r="AV70" s="917"/>
      <c r="AW70" s="917"/>
      <c r="AX70" s="917"/>
      <c r="AY70" s="917"/>
      <c r="AZ70" s="963" t="s">
        <v>604</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594</v>
      </c>
      <c r="C71" s="960"/>
      <c r="D71" s="960"/>
      <c r="E71" s="960"/>
      <c r="F71" s="960"/>
      <c r="G71" s="960"/>
      <c r="H71" s="960"/>
      <c r="I71" s="960"/>
      <c r="J71" s="960"/>
      <c r="K71" s="960"/>
      <c r="L71" s="960"/>
      <c r="M71" s="960"/>
      <c r="N71" s="960"/>
      <c r="O71" s="960"/>
      <c r="P71" s="961"/>
      <c r="Q71" s="962">
        <v>107</v>
      </c>
      <c r="R71" s="917"/>
      <c r="S71" s="917"/>
      <c r="T71" s="917"/>
      <c r="U71" s="917"/>
      <c r="V71" s="917">
        <v>100</v>
      </c>
      <c r="W71" s="917"/>
      <c r="X71" s="917"/>
      <c r="Y71" s="917"/>
      <c r="Z71" s="917"/>
      <c r="AA71" s="917">
        <v>6</v>
      </c>
      <c r="AB71" s="917"/>
      <c r="AC71" s="917"/>
      <c r="AD71" s="917"/>
      <c r="AE71" s="917"/>
      <c r="AF71" s="917">
        <v>6</v>
      </c>
      <c r="AG71" s="917"/>
      <c r="AH71" s="917"/>
      <c r="AI71" s="917"/>
      <c r="AJ71" s="917"/>
      <c r="AK71" s="917" t="s">
        <v>520</v>
      </c>
      <c r="AL71" s="917"/>
      <c r="AM71" s="917"/>
      <c r="AN71" s="917"/>
      <c r="AO71" s="917"/>
      <c r="AP71" s="917">
        <v>7</v>
      </c>
      <c r="AQ71" s="917"/>
      <c r="AR71" s="917"/>
      <c r="AS71" s="917"/>
      <c r="AT71" s="917"/>
      <c r="AU71" s="917">
        <v>0.59399999999999997</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595</v>
      </c>
      <c r="C72" s="960"/>
      <c r="D72" s="960"/>
      <c r="E72" s="960"/>
      <c r="F72" s="960"/>
      <c r="G72" s="960"/>
      <c r="H72" s="960"/>
      <c r="I72" s="960"/>
      <c r="J72" s="960"/>
      <c r="K72" s="960"/>
      <c r="L72" s="960"/>
      <c r="M72" s="960"/>
      <c r="N72" s="960"/>
      <c r="O72" s="960"/>
      <c r="P72" s="961"/>
      <c r="Q72" s="962">
        <v>264</v>
      </c>
      <c r="R72" s="917"/>
      <c r="S72" s="917"/>
      <c r="T72" s="917"/>
      <c r="U72" s="917"/>
      <c r="V72" s="917">
        <v>227</v>
      </c>
      <c r="W72" s="917"/>
      <c r="X72" s="917"/>
      <c r="Y72" s="917"/>
      <c r="Z72" s="917"/>
      <c r="AA72" s="917">
        <v>36</v>
      </c>
      <c r="AB72" s="917"/>
      <c r="AC72" s="917"/>
      <c r="AD72" s="917"/>
      <c r="AE72" s="917"/>
      <c r="AF72" s="917">
        <v>36</v>
      </c>
      <c r="AG72" s="917"/>
      <c r="AH72" s="917"/>
      <c r="AI72" s="917"/>
      <c r="AJ72" s="917"/>
      <c r="AK72" s="917" t="s">
        <v>520</v>
      </c>
      <c r="AL72" s="917"/>
      <c r="AM72" s="917"/>
      <c r="AN72" s="917"/>
      <c r="AO72" s="917"/>
      <c r="AP72" s="917" t="s">
        <v>520</v>
      </c>
      <c r="AQ72" s="917"/>
      <c r="AR72" s="917"/>
      <c r="AS72" s="917"/>
      <c r="AT72" s="917"/>
      <c r="AU72" s="917" t="s">
        <v>520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596</v>
      </c>
      <c r="C73" s="960"/>
      <c r="D73" s="960"/>
      <c r="E73" s="960"/>
      <c r="F73" s="960"/>
      <c r="G73" s="960"/>
      <c r="H73" s="960"/>
      <c r="I73" s="960"/>
      <c r="J73" s="960"/>
      <c r="K73" s="960"/>
      <c r="L73" s="960"/>
      <c r="M73" s="960"/>
      <c r="N73" s="960"/>
      <c r="O73" s="960"/>
      <c r="P73" s="961"/>
      <c r="Q73" s="962">
        <v>261826</v>
      </c>
      <c r="R73" s="917"/>
      <c r="S73" s="917"/>
      <c r="T73" s="917"/>
      <c r="U73" s="917"/>
      <c r="V73" s="917">
        <v>245795</v>
      </c>
      <c r="W73" s="917"/>
      <c r="X73" s="917"/>
      <c r="Y73" s="917"/>
      <c r="Z73" s="917"/>
      <c r="AA73" s="917">
        <v>16031</v>
      </c>
      <c r="AB73" s="917"/>
      <c r="AC73" s="917"/>
      <c r="AD73" s="917"/>
      <c r="AE73" s="917"/>
      <c r="AF73" s="917">
        <v>16031</v>
      </c>
      <c r="AG73" s="917"/>
      <c r="AH73" s="917"/>
      <c r="AI73" s="917"/>
      <c r="AJ73" s="917"/>
      <c r="AK73" s="917" t="s">
        <v>520</v>
      </c>
      <c r="AL73" s="917"/>
      <c r="AM73" s="917"/>
      <c r="AN73" s="917"/>
      <c r="AO73" s="917"/>
      <c r="AP73" s="917" t="s">
        <v>520</v>
      </c>
      <c r="AQ73" s="917"/>
      <c r="AR73" s="917"/>
      <c r="AS73" s="917"/>
      <c r="AT73" s="917"/>
      <c r="AU73" s="917" t="s">
        <v>520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16237</v>
      </c>
      <c r="AG88" s="928"/>
      <c r="AH88" s="928"/>
      <c r="AI88" s="928"/>
      <c r="AJ88" s="928"/>
      <c r="AK88" s="925"/>
      <c r="AL88" s="925"/>
      <c r="AM88" s="925"/>
      <c r="AN88" s="925"/>
      <c r="AO88" s="925"/>
      <c r="AP88" s="928">
        <v>1945</v>
      </c>
      <c r="AQ88" s="928"/>
      <c r="AR88" s="928"/>
      <c r="AS88" s="928"/>
      <c r="AT88" s="928"/>
      <c r="AU88" s="928">
        <f>AU68+AU71</f>
        <v>635.06100000000004</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11</v>
      </c>
      <c r="CS102" s="936"/>
      <c r="CT102" s="936"/>
      <c r="CU102" s="936"/>
      <c r="CV102" s="979"/>
      <c r="CW102" s="978" t="s">
        <v>605</v>
      </c>
      <c r="CX102" s="936"/>
      <c r="CY102" s="936"/>
      <c r="CZ102" s="936"/>
      <c r="DA102" s="979"/>
      <c r="DB102" s="978" t="s">
        <v>605</v>
      </c>
      <c r="DC102" s="936"/>
      <c r="DD102" s="936"/>
      <c r="DE102" s="936"/>
      <c r="DF102" s="979"/>
      <c r="DG102" s="978" t="s">
        <v>605</v>
      </c>
      <c r="DH102" s="936"/>
      <c r="DI102" s="936"/>
      <c r="DJ102" s="936"/>
      <c r="DK102" s="979"/>
      <c r="DL102" s="978" t="s">
        <v>605</v>
      </c>
      <c r="DM102" s="936"/>
      <c r="DN102" s="936"/>
      <c r="DO102" s="936"/>
      <c r="DP102" s="979"/>
      <c r="DQ102" s="978" t="s">
        <v>605</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302</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302</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302</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1590944</v>
      </c>
      <c r="AB110" s="988"/>
      <c r="AC110" s="988"/>
      <c r="AD110" s="988"/>
      <c r="AE110" s="989"/>
      <c r="AF110" s="990">
        <v>1570828</v>
      </c>
      <c r="AG110" s="988"/>
      <c r="AH110" s="988"/>
      <c r="AI110" s="988"/>
      <c r="AJ110" s="989"/>
      <c r="AK110" s="990">
        <v>1713269</v>
      </c>
      <c r="AL110" s="988"/>
      <c r="AM110" s="988"/>
      <c r="AN110" s="988"/>
      <c r="AO110" s="989"/>
      <c r="AP110" s="991">
        <v>14.2</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17470486</v>
      </c>
      <c r="BR110" s="1023"/>
      <c r="BS110" s="1023"/>
      <c r="BT110" s="1023"/>
      <c r="BU110" s="1023"/>
      <c r="BV110" s="1023">
        <v>18773938</v>
      </c>
      <c r="BW110" s="1023"/>
      <c r="BX110" s="1023"/>
      <c r="BY110" s="1023"/>
      <c r="BZ110" s="1023"/>
      <c r="CA110" s="1023">
        <v>20045019</v>
      </c>
      <c r="CB110" s="1023"/>
      <c r="CC110" s="1023"/>
      <c r="CD110" s="1023"/>
      <c r="CE110" s="1023"/>
      <c r="CF110" s="1037">
        <v>166.7</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441</v>
      </c>
      <c r="DR110" s="1023"/>
      <c r="DS110" s="1023"/>
      <c r="DT110" s="1023"/>
      <c r="DU110" s="1023"/>
      <c r="DV110" s="1024" t="s">
        <v>441</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441</v>
      </c>
      <c r="AG111" s="1030"/>
      <c r="AH111" s="1030"/>
      <c r="AI111" s="1030"/>
      <c r="AJ111" s="1031"/>
      <c r="AK111" s="1032" t="s">
        <v>441</v>
      </c>
      <c r="AL111" s="1030"/>
      <c r="AM111" s="1030"/>
      <c r="AN111" s="1030"/>
      <c r="AO111" s="1031"/>
      <c r="AP111" s="1033" t="s">
        <v>440</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t="s">
        <v>441</v>
      </c>
      <c r="BR111" s="1016"/>
      <c r="BS111" s="1016"/>
      <c r="BT111" s="1016"/>
      <c r="BU111" s="1016"/>
      <c r="BV111" s="1016" t="s">
        <v>441</v>
      </c>
      <c r="BW111" s="1016"/>
      <c r="BX111" s="1016"/>
      <c r="BY111" s="1016"/>
      <c r="BZ111" s="1016"/>
      <c r="CA111" s="1016" t="s">
        <v>441</v>
      </c>
      <c r="CB111" s="1016"/>
      <c r="CC111" s="1016"/>
      <c r="CD111" s="1016"/>
      <c r="CE111" s="1016"/>
      <c r="CF111" s="1010" t="s">
        <v>441</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440</v>
      </c>
      <c r="DM111" s="1016"/>
      <c r="DN111" s="1016"/>
      <c r="DO111" s="1016"/>
      <c r="DP111" s="1016"/>
      <c r="DQ111" s="1016" t="s">
        <v>441</v>
      </c>
      <c r="DR111" s="1016"/>
      <c r="DS111" s="1016"/>
      <c r="DT111" s="1016"/>
      <c r="DU111" s="1016"/>
      <c r="DV111" s="1017" t="s">
        <v>441</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441</v>
      </c>
      <c r="AG112" s="1055"/>
      <c r="AH112" s="1055"/>
      <c r="AI112" s="1055"/>
      <c r="AJ112" s="1056"/>
      <c r="AK112" s="1057" t="s">
        <v>440</v>
      </c>
      <c r="AL112" s="1055"/>
      <c r="AM112" s="1055"/>
      <c r="AN112" s="1055"/>
      <c r="AO112" s="1056"/>
      <c r="AP112" s="1058" t="s">
        <v>441</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13546637</v>
      </c>
      <c r="BR112" s="1016"/>
      <c r="BS112" s="1016"/>
      <c r="BT112" s="1016"/>
      <c r="BU112" s="1016"/>
      <c r="BV112" s="1016">
        <v>13112711</v>
      </c>
      <c r="BW112" s="1016"/>
      <c r="BX112" s="1016"/>
      <c r="BY112" s="1016"/>
      <c r="BZ112" s="1016"/>
      <c r="CA112" s="1016">
        <v>12337733</v>
      </c>
      <c r="CB112" s="1016"/>
      <c r="CC112" s="1016"/>
      <c r="CD112" s="1016"/>
      <c r="CE112" s="1016"/>
      <c r="CF112" s="1010">
        <v>102.6</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441</v>
      </c>
      <c r="DH112" s="1016"/>
      <c r="DI112" s="1016"/>
      <c r="DJ112" s="1016"/>
      <c r="DK112" s="1016"/>
      <c r="DL112" s="1016" t="s">
        <v>440</v>
      </c>
      <c r="DM112" s="1016"/>
      <c r="DN112" s="1016"/>
      <c r="DO112" s="1016"/>
      <c r="DP112" s="1016"/>
      <c r="DQ112" s="1016" t="s">
        <v>441</v>
      </c>
      <c r="DR112" s="1016"/>
      <c r="DS112" s="1016"/>
      <c r="DT112" s="1016"/>
      <c r="DU112" s="1016"/>
      <c r="DV112" s="1017" t="s">
        <v>441</v>
      </c>
      <c r="DW112" s="1017"/>
      <c r="DX112" s="1017"/>
      <c r="DY112" s="1017"/>
      <c r="DZ112" s="1018"/>
    </row>
    <row r="113" spans="1:130" s="248" customFormat="1" ht="26.25" customHeight="1" x14ac:dyDescent="0.15">
      <c r="A113" s="1050"/>
      <c r="B113" s="1051"/>
      <c r="C113" s="1046" t="s">
        <v>449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1225910</v>
      </c>
      <c r="AB113" s="1030"/>
      <c r="AC113" s="1030"/>
      <c r="AD113" s="1030"/>
      <c r="AE113" s="1031"/>
      <c r="AF113" s="1032">
        <v>1222889</v>
      </c>
      <c r="AG113" s="1030"/>
      <c r="AH113" s="1030"/>
      <c r="AI113" s="1030"/>
      <c r="AJ113" s="1031"/>
      <c r="AK113" s="1032">
        <v>1104327</v>
      </c>
      <c r="AL113" s="1030"/>
      <c r="AM113" s="1030"/>
      <c r="AN113" s="1030"/>
      <c r="AO113" s="1031"/>
      <c r="AP113" s="1033">
        <v>9.1999999999999993</v>
      </c>
      <c r="AQ113" s="1034"/>
      <c r="AR113" s="1034"/>
      <c r="AS113" s="1034"/>
      <c r="AT113" s="1035"/>
      <c r="AU113" s="996"/>
      <c r="AV113" s="997"/>
      <c r="AW113" s="997"/>
      <c r="AX113" s="997"/>
      <c r="AY113" s="997"/>
      <c r="AZ113" s="1045" t="s">
        <v>450</v>
      </c>
      <c r="BA113" s="1046"/>
      <c r="BB113" s="1046"/>
      <c r="BC113" s="1046"/>
      <c r="BD113" s="1046"/>
      <c r="BE113" s="1046"/>
      <c r="BF113" s="1046"/>
      <c r="BG113" s="1046"/>
      <c r="BH113" s="1046"/>
      <c r="BI113" s="1046"/>
      <c r="BJ113" s="1046"/>
      <c r="BK113" s="1046"/>
      <c r="BL113" s="1046"/>
      <c r="BM113" s="1046"/>
      <c r="BN113" s="1046"/>
      <c r="BO113" s="1046"/>
      <c r="BP113" s="1047"/>
      <c r="BQ113" s="1015">
        <v>33205</v>
      </c>
      <c r="BR113" s="1016"/>
      <c r="BS113" s="1016"/>
      <c r="BT113" s="1016"/>
      <c r="BU113" s="1016"/>
      <c r="BV113" s="1016">
        <v>147552</v>
      </c>
      <c r="BW113" s="1016"/>
      <c r="BX113" s="1016"/>
      <c r="BY113" s="1016"/>
      <c r="BZ113" s="1016"/>
      <c r="CA113" s="1016">
        <v>635061</v>
      </c>
      <c r="CB113" s="1016"/>
      <c r="CC113" s="1016"/>
      <c r="CD113" s="1016"/>
      <c r="CE113" s="1016"/>
      <c r="CF113" s="1010">
        <v>5.3</v>
      </c>
      <c r="CG113" s="1011"/>
      <c r="CH113" s="1011"/>
      <c r="CI113" s="1011"/>
      <c r="CJ113" s="1011"/>
      <c r="CK113" s="1041"/>
      <c r="CL113" s="1042"/>
      <c r="CM113" s="1012" t="s">
        <v>451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452</v>
      </c>
      <c r="DH113" s="1055"/>
      <c r="DI113" s="1055"/>
      <c r="DJ113" s="1055"/>
      <c r="DK113" s="1056"/>
      <c r="DL113" s="1057" t="s">
        <v>441</v>
      </c>
      <c r="DM113" s="1055"/>
      <c r="DN113" s="1055"/>
      <c r="DO113" s="1055"/>
      <c r="DP113" s="1056"/>
      <c r="DQ113" s="1057" t="s">
        <v>404</v>
      </c>
      <c r="DR113" s="1055"/>
      <c r="DS113" s="1055"/>
      <c r="DT113" s="1055"/>
      <c r="DU113" s="1056"/>
      <c r="DV113" s="1058" t="s">
        <v>441</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440</v>
      </c>
      <c r="AB114" s="1055"/>
      <c r="AC114" s="1055"/>
      <c r="AD114" s="1055"/>
      <c r="AE114" s="1056"/>
      <c r="AF114" s="1057">
        <v>3724</v>
      </c>
      <c r="AG114" s="1055"/>
      <c r="AH114" s="1055"/>
      <c r="AI114" s="1055"/>
      <c r="AJ114" s="1056"/>
      <c r="AK114" s="1057">
        <v>15441</v>
      </c>
      <c r="AL114" s="1055"/>
      <c r="AM114" s="1055"/>
      <c r="AN114" s="1055"/>
      <c r="AO114" s="1056"/>
      <c r="AP114" s="1058">
        <v>0.1</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1189102</v>
      </c>
      <c r="BR114" s="1016"/>
      <c r="BS114" s="1016"/>
      <c r="BT114" s="1016"/>
      <c r="BU114" s="1016"/>
      <c r="BV114" s="1016">
        <v>1380808</v>
      </c>
      <c r="BW114" s="1016"/>
      <c r="BX114" s="1016"/>
      <c r="BY114" s="1016"/>
      <c r="BZ114" s="1016"/>
      <c r="CA114" s="1016">
        <v>1278662</v>
      </c>
      <c r="CB114" s="1016"/>
      <c r="CC114" s="1016"/>
      <c r="CD114" s="1016"/>
      <c r="CE114" s="1016"/>
      <c r="CF114" s="1010">
        <v>10.6</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404</v>
      </c>
      <c r="DH114" s="1055"/>
      <c r="DI114" s="1055"/>
      <c r="DJ114" s="1055"/>
      <c r="DK114" s="1056"/>
      <c r="DL114" s="1057" t="s">
        <v>440</v>
      </c>
      <c r="DM114" s="1055"/>
      <c r="DN114" s="1055"/>
      <c r="DO114" s="1055"/>
      <c r="DP114" s="1056"/>
      <c r="DQ114" s="1057" t="s">
        <v>441</v>
      </c>
      <c r="DR114" s="1055"/>
      <c r="DS114" s="1055"/>
      <c r="DT114" s="1055"/>
      <c r="DU114" s="1056"/>
      <c r="DV114" s="1058" t="s">
        <v>441</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441</v>
      </c>
      <c r="AB115" s="1030"/>
      <c r="AC115" s="1030"/>
      <c r="AD115" s="1030"/>
      <c r="AE115" s="1031"/>
      <c r="AF115" s="1032" t="s">
        <v>440</v>
      </c>
      <c r="AG115" s="1030"/>
      <c r="AH115" s="1030"/>
      <c r="AI115" s="1030"/>
      <c r="AJ115" s="1031"/>
      <c r="AK115" s="1032" t="s">
        <v>441</v>
      </c>
      <c r="AL115" s="1030"/>
      <c r="AM115" s="1030"/>
      <c r="AN115" s="1030"/>
      <c r="AO115" s="1031"/>
      <c r="AP115" s="1033" t="s">
        <v>441</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v>35100</v>
      </c>
      <c r="BR115" s="1016"/>
      <c r="BS115" s="1016"/>
      <c r="BT115" s="1016"/>
      <c r="BU115" s="1016"/>
      <c r="BV115" s="1016" t="s">
        <v>441</v>
      </c>
      <c r="BW115" s="1016"/>
      <c r="BX115" s="1016"/>
      <c r="BY115" s="1016"/>
      <c r="BZ115" s="1016"/>
      <c r="CA115" s="1016" t="s">
        <v>441</v>
      </c>
      <c r="CB115" s="1016"/>
      <c r="CC115" s="1016"/>
      <c r="CD115" s="1016"/>
      <c r="CE115" s="1016"/>
      <c r="CF115" s="1010" t="s">
        <v>440</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440</v>
      </c>
      <c r="DM115" s="1055"/>
      <c r="DN115" s="1055"/>
      <c r="DO115" s="1055"/>
      <c r="DP115" s="1056"/>
      <c r="DQ115" s="1057" t="s">
        <v>441</v>
      </c>
      <c r="DR115" s="1055"/>
      <c r="DS115" s="1055"/>
      <c r="DT115" s="1055"/>
      <c r="DU115" s="1056"/>
      <c r="DV115" s="1058" t="s">
        <v>441</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404</v>
      </c>
      <c r="AG116" s="1055"/>
      <c r="AH116" s="1055"/>
      <c r="AI116" s="1055"/>
      <c r="AJ116" s="1056"/>
      <c r="AK116" s="1057" t="s">
        <v>441</v>
      </c>
      <c r="AL116" s="1055"/>
      <c r="AM116" s="1055"/>
      <c r="AN116" s="1055"/>
      <c r="AO116" s="1056"/>
      <c r="AP116" s="1058" t="s">
        <v>441</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440</v>
      </c>
      <c r="BW116" s="1016"/>
      <c r="BX116" s="1016"/>
      <c r="BY116" s="1016"/>
      <c r="BZ116" s="1016"/>
      <c r="CA116" s="1016" t="s">
        <v>441</v>
      </c>
      <c r="CB116" s="1016"/>
      <c r="CC116" s="1016"/>
      <c r="CD116" s="1016"/>
      <c r="CE116" s="1016"/>
      <c r="CF116" s="1010" t="s">
        <v>441</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440</v>
      </c>
      <c r="DH116" s="1055"/>
      <c r="DI116" s="1055"/>
      <c r="DJ116" s="1055"/>
      <c r="DK116" s="1056"/>
      <c r="DL116" s="1057" t="s">
        <v>440</v>
      </c>
      <c r="DM116" s="1055"/>
      <c r="DN116" s="1055"/>
      <c r="DO116" s="1055"/>
      <c r="DP116" s="1056"/>
      <c r="DQ116" s="1057" t="s">
        <v>462</v>
      </c>
      <c r="DR116" s="1055"/>
      <c r="DS116" s="1055"/>
      <c r="DT116" s="1055"/>
      <c r="DU116" s="1056"/>
      <c r="DV116" s="1058" t="s">
        <v>440</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2816854</v>
      </c>
      <c r="AB117" s="1073"/>
      <c r="AC117" s="1073"/>
      <c r="AD117" s="1073"/>
      <c r="AE117" s="1074"/>
      <c r="AF117" s="1075">
        <v>2797441</v>
      </c>
      <c r="AG117" s="1073"/>
      <c r="AH117" s="1073"/>
      <c r="AI117" s="1073"/>
      <c r="AJ117" s="1074"/>
      <c r="AK117" s="1075">
        <v>2833037</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441</v>
      </c>
      <c r="BR117" s="1016"/>
      <c r="BS117" s="1016"/>
      <c r="BT117" s="1016"/>
      <c r="BU117" s="1016"/>
      <c r="BV117" s="1016" t="s">
        <v>440</v>
      </c>
      <c r="BW117" s="1016"/>
      <c r="BX117" s="1016"/>
      <c r="BY117" s="1016"/>
      <c r="BZ117" s="1016"/>
      <c r="CA117" s="1016" t="s">
        <v>441</v>
      </c>
      <c r="CB117" s="1016"/>
      <c r="CC117" s="1016"/>
      <c r="CD117" s="1016"/>
      <c r="CE117" s="1016"/>
      <c r="CF117" s="1010" t="s">
        <v>441</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441</v>
      </c>
      <c r="DM117" s="1055"/>
      <c r="DN117" s="1055"/>
      <c r="DO117" s="1055"/>
      <c r="DP117" s="1056"/>
      <c r="DQ117" s="1057" t="s">
        <v>440</v>
      </c>
      <c r="DR117" s="1055"/>
      <c r="DS117" s="1055"/>
      <c r="DT117" s="1055"/>
      <c r="DU117" s="1056"/>
      <c r="DV117" s="1058" t="s">
        <v>441</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302</v>
      </c>
      <c r="AL118" s="981"/>
      <c r="AM118" s="981"/>
      <c r="AN118" s="981"/>
      <c r="AO118" s="982"/>
      <c r="AP118" s="1067" t="s">
        <v>434</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462</v>
      </c>
      <c r="BR118" s="1094"/>
      <c r="BS118" s="1094"/>
      <c r="BT118" s="1094"/>
      <c r="BU118" s="1094"/>
      <c r="BV118" s="1094" t="s">
        <v>462</v>
      </c>
      <c r="BW118" s="1094"/>
      <c r="BX118" s="1094"/>
      <c r="BY118" s="1094"/>
      <c r="BZ118" s="1094"/>
      <c r="CA118" s="1094" t="s">
        <v>440</v>
      </c>
      <c r="CB118" s="1094"/>
      <c r="CC118" s="1094"/>
      <c r="CD118" s="1094"/>
      <c r="CE118" s="1094"/>
      <c r="CF118" s="1010" t="s">
        <v>404</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462</v>
      </c>
      <c r="DH118" s="1055"/>
      <c r="DI118" s="1055"/>
      <c r="DJ118" s="1055"/>
      <c r="DK118" s="1056"/>
      <c r="DL118" s="1057" t="s">
        <v>441</v>
      </c>
      <c r="DM118" s="1055"/>
      <c r="DN118" s="1055"/>
      <c r="DO118" s="1055"/>
      <c r="DP118" s="1056"/>
      <c r="DQ118" s="1057" t="s">
        <v>462</v>
      </c>
      <c r="DR118" s="1055"/>
      <c r="DS118" s="1055"/>
      <c r="DT118" s="1055"/>
      <c r="DU118" s="1056"/>
      <c r="DV118" s="1058" t="s">
        <v>441</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462</v>
      </c>
      <c r="AB119" s="988"/>
      <c r="AC119" s="988"/>
      <c r="AD119" s="988"/>
      <c r="AE119" s="989"/>
      <c r="AF119" s="990" t="s">
        <v>462</v>
      </c>
      <c r="AG119" s="988"/>
      <c r="AH119" s="988"/>
      <c r="AI119" s="988"/>
      <c r="AJ119" s="989"/>
      <c r="AK119" s="990" t="s">
        <v>462</v>
      </c>
      <c r="AL119" s="988"/>
      <c r="AM119" s="988"/>
      <c r="AN119" s="988"/>
      <c r="AO119" s="989"/>
      <c r="AP119" s="991" t="s">
        <v>441</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468</v>
      </c>
      <c r="BP119" s="1102"/>
      <c r="BQ119" s="1093">
        <v>32274530</v>
      </c>
      <c r="BR119" s="1094"/>
      <c r="BS119" s="1094"/>
      <c r="BT119" s="1094"/>
      <c r="BU119" s="1094"/>
      <c r="BV119" s="1094">
        <v>33415009</v>
      </c>
      <c r="BW119" s="1094"/>
      <c r="BX119" s="1094"/>
      <c r="BY119" s="1094"/>
      <c r="BZ119" s="1094"/>
      <c r="CA119" s="1094">
        <v>34296475</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462</v>
      </c>
      <c r="DH119" s="1080"/>
      <c r="DI119" s="1080"/>
      <c r="DJ119" s="1080"/>
      <c r="DK119" s="1081"/>
      <c r="DL119" s="1079" t="s">
        <v>404</v>
      </c>
      <c r="DM119" s="1080"/>
      <c r="DN119" s="1080"/>
      <c r="DO119" s="1080"/>
      <c r="DP119" s="1081"/>
      <c r="DQ119" s="1079" t="s">
        <v>452</v>
      </c>
      <c r="DR119" s="1080"/>
      <c r="DS119" s="1080"/>
      <c r="DT119" s="1080"/>
      <c r="DU119" s="1081"/>
      <c r="DV119" s="1082" t="s">
        <v>452</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404</v>
      </c>
      <c r="AB120" s="1055"/>
      <c r="AC120" s="1055"/>
      <c r="AD120" s="1055"/>
      <c r="AE120" s="1056"/>
      <c r="AF120" s="1057" t="s">
        <v>452</v>
      </c>
      <c r="AG120" s="1055"/>
      <c r="AH120" s="1055"/>
      <c r="AI120" s="1055"/>
      <c r="AJ120" s="1056"/>
      <c r="AK120" s="1057" t="s">
        <v>441</v>
      </c>
      <c r="AL120" s="1055"/>
      <c r="AM120" s="1055"/>
      <c r="AN120" s="1055"/>
      <c r="AO120" s="1056"/>
      <c r="AP120" s="1058" t="s">
        <v>404</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6128011</v>
      </c>
      <c r="BR120" s="1023"/>
      <c r="BS120" s="1023"/>
      <c r="BT120" s="1023"/>
      <c r="BU120" s="1023"/>
      <c r="BV120" s="1023">
        <v>6051687</v>
      </c>
      <c r="BW120" s="1023"/>
      <c r="BX120" s="1023"/>
      <c r="BY120" s="1023"/>
      <c r="BZ120" s="1023"/>
      <c r="CA120" s="1023">
        <v>5747240</v>
      </c>
      <c r="CB120" s="1023"/>
      <c r="CC120" s="1023"/>
      <c r="CD120" s="1023"/>
      <c r="CE120" s="1023"/>
      <c r="CF120" s="1037">
        <v>47.8</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t="s">
        <v>404</v>
      </c>
      <c r="DH120" s="1023"/>
      <c r="DI120" s="1023"/>
      <c r="DJ120" s="1023"/>
      <c r="DK120" s="1023"/>
      <c r="DL120" s="1023" t="s">
        <v>462</v>
      </c>
      <c r="DM120" s="1023"/>
      <c r="DN120" s="1023"/>
      <c r="DO120" s="1023"/>
      <c r="DP120" s="1023"/>
      <c r="DQ120" s="1023">
        <v>11617108</v>
      </c>
      <c r="DR120" s="1023"/>
      <c r="DS120" s="1023"/>
      <c r="DT120" s="1023"/>
      <c r="DU120" s="1023"/>
      <c r="DV120" s="1024">
        <v>96.6</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462</v>
      </c>
      <c r="AB121" s="1055"/>
      <c r="AC121" s="1055"/>
      <c r="AD121" s="1055"/>
      <c r="AE121" s="1056"/>
      <c r="AF121" s="1057" t="s">
        <v>452</v>
      </c>
      <c r="AG121" s="1055"/>
      <c r="AH121" s="1055"/>
      <c r="AI121" s="1055"/>
      <c r="AJ121" s="1056"/>
      <c r="AK121" s="1057" t="s">
        <v>462</v>
      </c>
      <c r="AL121" s="1055"/>
      <c r="AM121" s="1055"/>
      <c r="AN121" s="1055"/>
      <c r="AO121" s="1056"/>
      <c r="AP121" s="1058" t="s">
        <v>404</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4788385</v>
      </c>
      <c r="BR121" s="1016"/>
      <c r="BS121" s="1016"/>
      <c r="BT121" s="1016"/>
      <c r="BU121" s="1016"/>
      <c r="BV121" s="1016">
        <v>4697194</v>
      </c>
      <c r="BW121" s="1016"/>
      <c r="BX121" s="1016"/>
      <c r="BY121" s="1016"/>
      <c r="BZ121" s="1016"/>
      <c r="CA121" s="1016">
        <v>4179500</v>
      </c>
      <c r="CB121" s="1016"/>
      <c r="CC121" s="1016"/>
      <c r="CD121" s="1016"/>
      <c r="CE121" s="1016"/>
      <c r="CF121" s="1010">
        <v>34.799999999999997</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859459</v>
      </c>
      <c r="DH121" s="1016"/>
      <c r="DI121" s="1016"/>
      <c r="DJ121" s="1016"/>
      <c r="DK121" s="1016"/>
      <c r="DL121" s="1016">
        <v>766691</v>
      </c>
      <c r="DM121" s="1016"/>
      <c r="DN121" s="1016"/>
      <c r="DO121" s="1016"/>
      <c r="DP121" s="1016"/>
      <c r="DQ121" s="1016">
        <v>714892</v>
      </c>
      <c r="DR121" s="1016"/>
      <c r="DS121" s="1016"/>
      <c r="DT121" s="1016"/>
      <c r="DU121" s="1016"/>
      <c r="DV121" s="1017">
        <v>5.9</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404</v>
      </c>
      <c r="AB122" s="1055"/>
      <c r="AC122" s="1055"/>
      <c r="AD122" s="1055"/>
      <c r="AE122" s="1056"/>
      <c r="AF122" s="1057" t="s">
        <v>404</v>
      </c>
      <c r="AG122" s="1055"/>
      <c r="AH122" s="1055"/>
      <c r="AI122" s="1055"/>
      <c r="AJ122" s="1056"/>
      <c r="AK122" s="1057" t="s">
        <v>440</v>
      </c>
      <c r="AL122" s="1055"/>
      <c r="AM122" s="1055"/>
      <c r="AN122" s="1055"/>
      <c r="AO122" s="1056"/>
      <c r="AP122" s="1058" t="s">
        <v>452</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19977354</v>
      </c>
      <c r="BR122" s="1094"/>
      <c r="BS122" s="1094"/>
      <c r="BT122" s="1094"/>
      <c r="BU122" s="1094"/>
      <c r="BV122" s="1094">
        <v>19968334</v>
      </c>
      <c r="BW122" s="1094"/>
      <c r="BX122" s="1094"/>
      <c r="BY122" s="1094"/>
      <c r="BZ122" s="1094"/>
      <c r="CA122" s="1094">
        <v>19929554</v>
      </c>
      <c r="CB122" s="1094"/>
      <c r="CC122" s="1094"/>
      <c r="CD122" s="1094"/>
      <c r="CE122" s="1094"/>
      <c r="CF122" s="1114">
        <v>165.8</v>
      </c>
      <c r="CG122" s="1115"/>
      <c r="CH122" s="1115"/>
      <c r="CI122" s="1115"/>
      <c r="CJ122" s="1115"/>
      <c r="CK122" s="1106"/>
      <c r="CL122" s="1107"/>
      <c r="CM122" s="1107"/>
      <c r="CN122" s="1107"/>
      <c r="CO122" s="1108"/>
      <c r="CP122" s="1116" t="s">
        <v>478</v>
      </c>
      <c r="CQ122" s="1117"/>
      <c r="CR122" s="1117"/>
      <c r="CS122" s="1117"/>
      <c r="CT122" s="1117"/>
      <c r="CU122" s="1117"/>
      <c r="CV122" s="1117"/>
      <c r="CW122" s="1117"/>
      <c r="CX122" s="1117"/>
      <c r="CY122" s="1117"/>
      <c r="CZ122" s="1117"/>
      <c r="DA122" s="1117"/>
      <c r="DB122" s="1117"/>
      <c r="DC122" s="1117"/>
      <c r="DD122" s="1117"/>
      <c r="DE122" s="1117"/>
      <c r="DF122" s="1118"/>
      <c r="DG122" s="1015" t="s">
        <v>462</v>
      </c>
      <c r="DH122" s="1016"/>
      <c r="DI122" s="1016"/>
      <c r="DJ122" s="1016"/>
      <c r="DK122" s="1016"/>
      <c r="DL122" s="1016" t="s">
        <v>462</v>
      </c>
      <c r="DM122" s="1016"/>
      <c r="DN122" s="1016"/>
      <c r="DO122" s="1016"/>
      <c r="DP122" s="1016"/>
      <c r="DQ122" s="1016">
        <v>5733</v>
      </c>
      <c r="DR122" s="1016"/>
      <c r="DS122" s="1016"/>
      <c r="DT122" s="1016"/>
      <c r="DU122" s="1016"/>
      <c r="DV122" s="1017">
        <v>0</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441</v>
      </c>
      <c r="AB123" s="1055"/>
      <c r="AC123" s="1055"/>
      <c r="AD123" s="1055"/>
      <c r="AE123" s="1056"/>
      <c r="AF123" s="1057" t="s">
        <v>441</v>
      </c>
      <c r="AG123" s="1055"/>
      <c r="AH123" s="1055"/>
      <c r="AI123" s="1055"/>
      <c r="AJ123" s="1056"/>
      <c r="AK123" s="1057" t="s">
        <v>462</v>
      </c>
      <c r="AL123" s="1055"/>
      <c r="AM123" s="1055"/>
      <c r="AN123" s="1055"/>
      <c r="AO123" s="1056"/>
      <c r="AP123" s="1058" t="s">
        <v>462</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479</v>
      </c>
      <c r="BP123" s="1102"/>
      <c r="BQ123" s="1161">
        <v>30893750</v>
      </c>
      <c r="BR123" s="1162"/>
      <c r="BS123" s="1162"/>
      <c r="BT123" s="1162"/>
      <c r="BU123" s="1162"/>
      <c r="BV123" s="1162">
        <v>30717215</v>
      </c>
      <c r="BW123" s="1162"/>
      <c r="BX123" s="1162"/>
      <c r="BY123" s="1162"/>
      <c r="BZ123" s="1162"/>
      <c r="CA123" s="1162">
        <v>29856294</v>
      </c>
      <c r="CB123" s="1162"/>
      <c r="CC123" s="1162"/>
      <c r="CD123" s="1162"/>
      <c r="CE123" s="1162"/>
      <c r="CF123" s="1095"/>
      <c r="CG123" s="1096"/>
      <c r="CH123" s="1096"/>
      <c r="CI123" s="1096"/>
      <c r="CJ123" s="1097"/>
      <c r="CK123" s="1106"/>
      <c r="CL123" s="1107"/>
      <c r="CM123" s="1107"/>
      <c r="CN123" s="1107"/>
      <c r="CO123" s="1108"/>
      <c r="CP123" s="1116" t="s">
        <v>403</v>
      </c>
      <c r="CQ123" s="1117"/>
      <c r="CR123" s="1117"/>
      <c r="CS123" s="1117"/>
      <c r="CT123" s="1117"/>
      <c r="CU123" s="1117"/>
      <c r="CV123" s="1117"/>
      <c r="CW123" s="1117"/>
      <c r="CX123" s="1117"/>
      <c r="CY123" s="1117"/>
      <c r="CZ123" s="1117"/>
      <c r="DA123" s="1117"/>
      <c r="DB123" s="1117"/>
      <c r="DC123" s="1117"/>
      <c r="DD123" s="1117"/>
      <c r="DE123" s="1117"/>
      <c r="DF123" s="1118"/>
      <c r="DG123" s="1054" t="s">
        <v>404</v>
      </c>
      <c r="DH123" s="1055"/>
      <c r="DI123" s="1055"/>
      <c r="DJ123" s="1055"/>
      <c r="DK123" s="1056"/>
      <c r="DL123" s="1057" t="s">
        <v>441</v>
      </c>
      <c r="DM123" s="1055"/>
      <c r="DN123" s="1055"/>
      <c r="DO123" s="1055"/>
      <c r="DP123" s="1056"/>
      <c r="DQ123" s="1057" t="s">
        <v>404</v>
      </c>
      <c r="DR123" s="1055"/>
      <c r="DS123" s="1055"/>
      <c r="DT123" s="1055"/>
      <c r="DU123" s="1056"/>
      <c r="DV123" s="1058" t="s">
        <v>441</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441</v>
      </c>
      <c r="AB124" s="1055"/>
      <c r="AC124" s="1055"/>
      <c r="AD124" s="1055"/>
      <c r="AE124" s="1056"/>
      <c r="AF124" s="1057" t="s">
        <v>441</v>
      </c>
      <c r="AG124" s="1055"/>
      <c r="AH124" s="1055"/>
      <c r="AI124" s="1055"/>
      <c r="AJ124" s="1056"/>
      <c r="AK124" s="1057" t="s">
        <v>404</v>
      </c>
      <c r="AL124" s="1055"/>
      <c r="AM124" s="1055"/>
      <c r="AN124" s="1055"/>
      <c r="AO124" s="1056"/>
      <c r="AP124" s="1058" t="s">
        <v>441</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v>
      </c>
      <c r="BR124" s="1124"/>
      <c r="BS124" s="1124"/>
      <c r="BT124" s="1124"/>
      <c r="BU124" s="1124"/>
      <c r="BV124" s="1124">
        <v>23.2</v>
      </c>
      <c r="BW124" s="1124"/>
      <c r="BX124" s="1124"/>
      <c r="BY124" s="1124"/>
      <c r="BZ124" s="1124"/>
      <c r="CA124" s="1124">
        <v>36.9</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12687178</v>
      </c>
      <c r="DH124" s="1080"/>
      <c r="DI124" s="1080"/>
      <c r="DJ124" s="1080"/>
      <c r="DK124" s="1081"/>
      <c r="DL124" s="1079">
        <v>12346020</v>
      </c>
      <c r="DM124" s="1080"/>
      <c r="DN124" s="1080"/>
      <c r="DO124" s="1080"/>
      <c r="DP124" s="1081"/>
      <c r="DQ124" s="1079" t="s">
        <v>441</v>
      </c>
      <c r="DR124" s="1080"/>
      <c r="DS124" s="1080"/>
      <c r="DT124" s="1080"/>
      <c r="DU124" s="1081"/>
      <c r="DV124" s="1082" t="s">
        <v>441</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482</v>
      </c>
      <c r="AB125" s="1055"/>
      <c r="AC125" s="1055"/>
      <c r="AD125" s="1055"/>
      <c r="AE125" s="1056"/>
      <c r="AF125" s="1057" t="s">
        <v>441</v>
      </c>
      <c r="AG125" s="1055"/>
      <c r="AH125" s="1055"/>
      <c r="AI125" s="1055"/>
      <c r="AJ125" s="1056"/>
      <c r="AK125" s="1057" t="s">
        <v>441</v>
      </c>
      <c r="AL125" s="1055"/>
      <c r="AM125" s="1055"/>
      <c r="AN125" s="1055"/>
      <c r="AO125" s="1056"/>
      <c r="AP125" s="1058" t="s">
        <v>441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483</v>
      </c>
      <c r="CL125" s="1104"/>
      <c r="CM125" s="1104"/>
      <c r="CN125" s="1104"/>
      <c r="CO125" s="1105"/>
      <c r="CP125" s="1036" t="s">
        <v>484</v>
      </c>
      <c r="CQ125" s="985"/>
      <c r="CR125" s="985"/>
      <c r="CS125" s="985"/>
      <c r="CT125" s="985"/>
      <c r="CU125" s="985"/>
      <c r="CV125" s="985"/>
      <c r="CW125" s="985"/>
      <c r="CX125" s="985"/>
      <c r="CY125" s="985"/>
      <c r="CZ125" s="985"/>
      <c r="DA125" s="985"/>
      <c r="DB125" s="985"/>
      <c r="DC125" s="985"/>
      <c r="DD125" s="985"/>
      <c r="DE125" s="985"/>
      <c r="DF125" s="986"/>
      <c r="DG125" s="1022" t="s">
        <v>485</v>
      </c>
      <c r="DH125" s="1023"/>
      <c r="DI125" s="1023"/>
      <c r="DJ125" s="1023"/>
      <c r="DK125" s="1023"/>
      <c r="DL125" s="1023" t="s">
        <v>441</v>
      </c>
      <c r="DM125" s="1023"/>
      <c r="DN125" s="1023"/>
      <c r="DO125" s="1023"/>
      <c r="DP125" s="1023"/>
      <c r="DQ125" s="1023" t="s">
        <v>486</v>
      </c>
      <c r="DR125" s="1023"/>
      <c r="DS125" s="1023"/>
      <c r="DT125" s="1023"/>
      <c r="DU125" s="1023"/>
      <c r="DV125" s="1024" t="s">
        <v>485</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441</v>
      </c>
      <c r="AB126" s="1055"/>
      <c r="AC126" s="1055"/>
      <c r="AD126" s="1055"/>
      <c r="AE126" s="1056"/>
      <c r="AF126" s="1057" t="s">
        <v>485</v>
      </c>
      <c r="AG126" s="1055"/>
      <c r="AH126" s="1055"/>
      <c r="AI126" s="1055"/>
      <c r="AJ126" s="1056"/>
      <c r="AK126" s="1057" t="s">
        <v>441</v>
      </c>
      <c r="AL126" s="1055"/>
      <c r="AM126" s="1055"/>
      <c r="AN126" s="1055"/>
      <c r="AO126" s="1056"/>
      <c r="AP126" s="1058" t="s">
        <v>485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v>35100</v>
      </c>
      <c r="DH126" s="1016"/>
      <c r="DI126" s="1016"/>
      <c r="DJ126" s="1016"/>
      <c r="DK126" s="1016"/>
      <c r="DL126" s="1016" t="s">
        <v>482</v>
      </c>
      <c r="DM126" s="1016"/>
      <c r="DN126" s="1016"/>
      <c r="DO126" s="1016"/>
      <c r="DP126" s="1016"/>
      <c r="DQ126" s="1016" t="s">
        <v>441</v>
      </c>
      <c r="DR126" s="1016"/>
      <c r="DS126" s="1016"/>
      <c r="DT126" s="1016"/>
      <c r="DU126" s="1016"/>
      <c r="DV126" s="1017" t="s">
        <v>441</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441</v>
      </c>
      <c r="AB127" s="1055"/>
      <c r="AC127" s="1055"/>
      <c r="AD127" s="1055"/>
      <c r="AE127" s="1056"/>
      <c r="AF127" s="1057" t="s">
        <v>404</v>
      </c>
      <c r="AG127" s="1055"/>
      <c r="AH127" s="1055"/>
      <c r="AI127" s="1055"/>
      <c r="AJ127" s="1056"/>
      <c r="AK127" s="1057" t="s">
        <v>441</v>
      </c>
      <c r="AL127" s="1055"/>
      <c r="AM127" s="1055"/>
      <c r="AN127" s="1055"/>
      <c r="AO127" s="1056"/>
      <c r="AP127" s="1058" t="s">
        <v>441</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494</v>
      </c>
      <c r="DH127" s="1016"/>
      <c r="DI127" s="1016"/>
      <c r="DJ127" s="1016"/>
      <c r="DK127" s="1016"/>
      <c r="DL127" s="1016" t="s">
        <v>441</v>
      </c>
      <c r="DM127" s="1016"/>
      <c r="DN127" s="1016"/>
      <c r="DO127" s="1016"/>
      <c r="DP127" s="1016"/>
      <c r="DQ127" s="1016" t="s">
        <v>441</v>
      </c>
      <c r="DR127" s="1016"/>
      <c r="DS127" s="1016"/>
      <c r="DT127" s="1016"/>
      <c r="DU127" s="1016"/>
      <c r="DV127" s="1017" t="s">
        <v>441</v>
      </c>
      <c r="DW127" s="1017"/>
      <c r="DX127" s="1017"/>
      <c r="DY127" s="1017"/>
      <c r="DZ127" s="1018"/>
    </row>
    <row r="128" spans="1:130" s="248" customFormat="1" ht="26.25" customHeight="1" thickBot="1" x14ac:dyDescent="0.2">
      <c r="A128" s="1139" t="s">
        <v>495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496</v>
      </c>
      <c r="X128" s="1141"/>
      <c r="Y128" s="1141"/>
      <c r="Z128" s="1142"/>
      <c r="AA128" s="1143">
        <v>476442</v>
      </c>
      <c r="AB128" s="1144"/>
      <c r="AC128" s="1144"/>
      <c r="AD128" s="1144"/>
      <c r="AE128" s="1145"/>
      <c r="AF128" s="1146">
        <v>464239</v>
      </c>
      <c r="AG128" s="1144"/>
      <c r="AH128" s="1144"/>
      <c r="AI128" s="1144"/>
      <c r="AJ128" s="1145"/>
      <c r="AK128" s="1146">
        <v>512321</v>
      </c>
      <c r="AL128" s="1144"/>
      <c r="AM128" s="1144"/>
      <c r="AN128" s="1144"/>
      <c r="AO128" s="1145"/>
      <c r="AP128" s="1147"/>
      <c r="AQ128" s="1148"/>
      <c r="AR128" s="1148"/>
      <c r="AS128" s="1148"/>
      <c r="AT128" s="1149"/>
      <c r="AU128" s="284"/>
      <c r="AV128" s="284"/>
      <c r="AW128" s="284"/>
      <c r="AX128" s="984" t="s">
        <v>497</v>
      </c>
      <c r="AY128" s="985"/>
      <c r="AZ128" s="985"/>
      <c r="BA128" s="985"/>
      <c r="BB128" s="985"/>
      <c r="BC128" s="985"/>
      <c r="BD128" s="985"/>
      <c r="BE128" s="986"/>
      <c r="BF128" s="1150" t="s">
        <v>441</v>
      </c>
      <c r="BG128" s="1151"/>
      <c r="BH128" s="1151"/>
      <c r="BI128" s="1151"/>
      <c r="BJ128" s="1151"/>
      <c r="BK128" s="1151"/>
      <c r="BL128" s="1152"/>
      <c r="BM128" s="1150">
        <v>12.88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498</v>
      </c>
      <c r="CQ128" s="1133"/>
      <c r="CR128" s="1133"/>
      <c r="CS128" s="1133"/>
      <c r="CT128" s="1133"/>
      <c r="CU128" s="1133"/>
      <c r="CV128" s="1133"/>
      <c r="CW128" s="1133"/>
      <c r="CX128" s="1133"/>
      <c r="CY128" s="1133"/>
      <c r="CZ128" s="1133"/>
      <c r="DA128" s="1133"/>
      <c r="DB128" s="1133"/>
      <c r="DC128" s="1133"/>
      <c r="DD128" s="1133"/>
      <c r="DE128" s="1133"/>
      <c r="DF128" s="1134"/>
      <c r="DG128" s="1135" t="s">
        <v>494</v>
      </c>
      <c r="DH128" s="1136"/>
      <c r="DI128" s="1136"/>
      <c r="DJ128" s="1136"/>
      <c r="DK128" s="1136"/>
      <c r="DL128" s="1136" t="s">
        <v>441</v>
      </c>
      <c r="DM128" s="1136"/>
      <c r="DN128" s="1136"/>
      <c r="DO128" s="1136"/>
      <c r="DP128" s="1136"/>
      <c r="DQ128" s="1136" t="s">
        <v>441</v>
      </c>
      <c r="DR128" s="1136"/>
      <c r="DS128" s="1136"/>
      <c r="DT128" s="1136"/>
      <c r="DU128" s="1136"/>
      <c r="DV128" s="1137" t="s">
        <v>485</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499</v>
      </c>
      <c r="X129" s="1170"/>
      <c r="Y129" s="1170"/>
      <c r="Z129" s="1171"/>
      <c r="AA129" s="1054">
        <v>13322030</v>
      </c>
      <c r="AB129" s="1055"/>
      <c r="AC129" s="1055"/>
      <c r="AD129" s="1055"/>
      <c r="AE129" s="1056"/>
      <c r="AF129" s="1057">
        <v>13395927</v>
      </c>
      <c r="AG129" s="1055"/>
      <c r="AH129" s="1055"/>
      <c r="AI129" s="1055"/>
      <c r="AJ129" s="1056"/>
      <c r="AK129" s="1057">
        <v>13784755</v>
      </c>
      <c r="AL129" s="1055"/>
      <c r="AM129" s="1055"/>
      <c r="AN129" s="1055"/>
      <c r="AO129" s="1056"/>
      <c r="AP129" s="1172"/>
      <c r="AQ129" s="1173"/>
      <c r="AR129" s="1173"/>
      <c r="AS129" s="1173"/>
      <c r="AT129" s="1174"/>
      <c r="AU129" s="286"/>
      <c r="AV129" s="286"/>
      <c r="AW129" s="286"/>
      <c r="AX129" s="1163" t="s">
        <v>500</v>
      </c>
      <c r="AY129" s="1046"/>
      <c r="AZ129" s="1046"/>
      <c r="BA129" s="1046"/>
      <c r="BB129" s="1046"/>
      <c r="BC129" s="1046"/>
      <c r="BD129" s="1046"/>
      <c r="BE129" s="1047"/>
      <c r="BF129" s="1164" t="s">
        <v>441</v>
      </c>
      <c r="BG129" s="1165"/>
      <c r="BH129" s="1165"/>
      <c r="BI129" s="1165"/>
      <c r="BJ129" s="1165"/>
      <c r="BK129" s="1165"/>
      <c r="BL129" s="1166"/>
      <c r="BM129" s="1164">
        <v>17.88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502</v>
      </c>
      <c r="X130" s="1170"/>
      <c r="Y130" s="1170"/>
      <c r="Z130" s="1171"/>
      <c r="AA130" s="1054">
        <v>1830031</v>
      </c>
      <c r="AB130" s="1055"/>
      <c r="AC130" s="1055"/>
      <c r="AD130" s="1055"/>
      <c r="AE130" s="1056"/>
      <c r="AF130" s="1057">
        <v>1812605</v>
      </c>
      <c r="AG130" s="1055"/>
      <c r="AH130" s="1055"/>
      <c r="AI130" s="1055"/>
      <c r="AJ130" s="1056"/>
      <c r="AK130" s="1057">
        <v>1760895</v>
      </c>
      <c r="AL130" s="1055"/>
      <c r="AM130" s="1055"/>
      <c r="AN130" s="1055"/>
      <c r="AO130" s="1056"/>
      <c r="AP130" s="1172"/>
      <c r="AQ130" s="1173"/>
      <c r="AR130" s="1173"/>
      <c r="AS130" s="1173"/>
      <c r="AT130" s="1174"/>
      <c r="AU130" s="286"/>
      <c r="AV130" s="286"/>
      <c r="AW130" s="286"/>
      <c r="AX130" s="1163" t="s">
        <v>503</v>
      </c>
      <c r="AY130" s="1046"/>
      <c r="AZ130" s="1046"/>
      <c r="BA130" s="1046"/>
      <c r="BB130" s="1046"/>
      <c r="BC130" s="1046"/>
      <c r="BD130" s="1046"/>
      <c r="BE130" s="1047"/>
      <c r="BF130" s="1200">
        <v>4.5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504</v>
      </c>
      <c r="X131" s="1208"/>
      <c r="Y131" s="1208"/>
      <c r="Z131" s="1209"/>
      <c r="AA131" s="1101">
        <v>11491999</v>
      </c>
      <c r="AB131" s="1080"/>
      <c r="AC131" s="1080"/>
      <c r="AD131" s="1080"/>
      <c r="AE131" s="1081"/>
      <c r="AF131" s="1079">
        <v>11583322</v>
      </c>
      <c r="AG131" s="1080"/>
      <c r="AH131" s="1080"/>
      <c r="AI131" s="1080"/>
      <c r="AJ131" s="1081"/>
      <c r="AK131" s="1079">
        <v>12023860</v>
      </c>
      <c r="AL131" s="1080"/>
      <c r="AM131" s="1080"/>
      <c r="AN131" s="1080"/>
      <c r="AO131" s="1081"/>
      <c r="AP131" s="1210"/>
      <c r="AQ131" s="1211"/>
      <c r="AR131" s="1211"/>
      <c r="AS131" s="1211"/>
      <c r="AT131" s="1212"/>
      <c r="AU131" s="286"/>
      <c r="AV131" s="286"/>
      <c r="AW131" s="286"/>
      <c r="AX131" s="1182" t="s">
        <v>505</v>
      </c>
      <c r="AY131" s="1133"/>
      <c r="AZ131" s="1133"/>
      <c r="BA131" s="1133"/>
      <c r="BB131" s="1133"/>
      <c r="BC131" s="1133"/>
      <c r="BD131" s="1133"/>
      <c r="BE131" s="1134"/>
      <c r="BF131" s="1183">
        <v>36.9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507</v>
      </c>
      <c r="W132" s="1193"/>
      <c r="X132" s="1193"/>
      <c r="Y132" s="1193"/>
      <c r="Z132" s="1194"/>
      <c r="AA132" s="1195">
        <v>4.441185559</v>
      </c>
      <c r="AB132" s="1196"/>
      <c r="AC132" s="1196"/>
      <c r="AD132" s="1196"/>
      <c r="AE132" s="1197"/>
      <c r="AF132" s="1198">
        <v>4.4943669870000003</v>
      </c>
      <c r="AG132" s="1196"/>
      <c r="AH132" s="1196"/>
      <c r="AI132" s="1196"/>
      <c r="AJ132" s="1197"/>
      <c r="AK132" s="1198">
        <v>4.6559174839999997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508</v>
      </c>
      <c r="W133" s="1176"/>
      <c r="X133" s="1176"/>
      <c r="Y133" s="1176"/>
      <c r="Z133" s="1177"/>
      <c r="AA133" s="1178">
        <v>4.5</v>
      </c>
      <c r="AB133" s="1179"/>
      <c r="AC133" s="1179"/>
      <c r="AD133" s="1179"/>
      <c r="AE133" s="1180"/>
      <c r="AF133" s="1178">
        <v>4.2</v>
      </c>
      <c r="AG133" s="1179"/>
      <c r="AH133" s="1179"/>
      <c r="AI133" s="1179"/>
      <c r="AJ133" s="1180"/>
      <c r="AK133" s="1178">
        <v>4.5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d6y1K5J437+dR1ZDl5IpskJTcblKYpTNTsfnbj86L/eE+xDwy8dFWyIqjglcPtUC5Yjhqey5vtELcM2MYagxw==" saltValue="vYrpH+URM8Yd0UKGTUjO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zbCarXxKCiFkBMxtTceMDs/UgoJCghhll8In3IOselOJvqoZ7wBPFJF1sNTB6DM4B/rL2dk/LVo+w3/9IqrFg==" saltValue="/HKbpbajJrJjAXb3Dwpk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fP5oWe9P/gczqyw+hoPOf1cvkN2YkrO6kPyrE/+x5hggSibswq8YMCBN+iPVBjcxpSHe01MvP62tbxP7/hLDQ==" saltValue="dar/VqxiQ7aSSfLvPnNQ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517</v>
      </c>
      <c r="AL9" s="1216"/>
      <c r="AM9" s="1216"/>
      <c r="AN9" s="1217"/>
      <c r="AO9" s="314">
        <v>3162097</v>
      </c>
      <c r="AP9" s="314">
        <v>46780</v>
      </c>
      <c r="AQ9" s="315">
        <v>70597</v>
      </c>
      <c r="AR9" s="316">
        <v>-33.700000000000003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518</v>
      </c>
      <c r="AL10" s="1216"/>
      <c r="AM10" s="1216"/>
      <c r="AN10" s="1217"/>
      <c r="AO10" s="317">
        <v>10951</v>
      </c>
      <c r="AP10" s="317">
        <v>162</v>
      </c>
      <c r="AQ10" s="318">
        <v>6273</v>
      </c>
      <c r="AR10" s="319">
        <v>-97.4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519</v>
      </c>
      <c r="AL11" s="1216"/>
      <c r="AM11" s="1216"/>
      <c r="AN11" s="1217"/>
      <c r="AO11" s="317" t="s">
        <v>520</v>
      </c>
      <c r="AP11" s="317" t="s">
        <v>520</v>
      </c>
      <c r="AQ11" s="318">
        <v>1314</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521</v>
      </c>
      <c r="AL12" s="1216"/>
      <c r="AM12" s="1216"/>
      <c r="AN12" s="1217"/>
      <c r="AO12" s="317" t="s">
        <v>520</v>
      </c>
      <c r="AP12" s="317" t="s">
        <v>520</v>
      </c>
      <c r="AQ12" s="318">
        <v>3</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522</v>
      </c>
      <c r="AL13" s="1216"/>
      <c r="AM13" s="1216"/>
      <c r="AN13" s="1217"/>
      <c r="AO13" s="317">
        <v>149786</v>
      </c>
      <c r="AP13" s="317">
        <v>2216</v>
      </c>
      <c r="AQ13" s="318">
        <v>2424</v>
      </c>
      <c r="AR13" s="319">
        <v>-8.6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523</v>
      </c>
      <c r="AL14" s="1216"/>
      <c r="AM14" s="1216"/>
      <c r="AN14" s="1217"/>
      <c r="AO14" s="317">
        <v>47804</v>
      </c>
      <c r="AP14" s="317">
        <v>707</v>
      </c>
      <c r="AQ14" s="318">
        <v>1774</v>
      </c>
      <c r="AR14" s="319">
        <v>-60.1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524</v>
      </c>
      <c r="AL15" s="1222"/>
      <c r="AM15" s="1222"/>
      <c r="AN15" s="1223"/>
      <c r="AO15" s="317">
        <v>-196626</v>
      </c>
      <c r="AP15" s="317">
        <v>-2909</v>
      </c>
      <c r="AQ15" s="318">
        <v>-4858</v>
      </c>
      <c r="AR15" s="319">
        <v>-40.1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3174012</v>
      </c>
      <c r="AP16" s="317">
        <v>46956</v>
      </c>
      <c r="AQ16" s="318">
        <v>77526</v>
      </c>
      <c r="AR16" s="319">
        <v>-39.4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529</v>
      </c>
      <c r="AL21" s="1225"/>
      <c r="AM21" s="1225"/>
      <c r="AN21" s="1226"/>
      <c r="AO21" s="330">
        <v>5.31</v>
      </c>
      <c r="AP21" s="331">
        <v>7.31</v>
      </c>
      <c r="AQ21" s="332">
        <v>-2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530</v>
      </c>
      <c r="AL22" s="1225"/>
      <c r="AM22" s="1225"/>
      <c r="AN22" s="1226"/>
      <c r="AO22" s="335">
        <v>93.1</v>
      </c>
      <c r="AP22" s="336">
        <v>98.5</v>
      </c>
      <c r="AQ22" s="337">
        <v>-5.4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534</v>
      </c>
      <c r="AL32" s="1219"/>
      <c r="AM32" s="1219"/>
      <c r="AN32" s="1220"/>
      <c r="AO32" s="345">
        <v>1713269</v>
      </c>
      <c r="AP32" s="345">
        <v>25346</v>
      </c>
      <c r="AQ32" s="346">
        <v>38968</v>
      </c>
      <c r="AR32" s="347">
        <v>-35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535</v>
      </c>
      <c r="AL33" s="1219"/>
      <c r="AM33" s="1219"/>
      <c r="AN33" s="1220"/>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536</v>
      </c>
      <c r="AL34" s="1219"/>
      <c r="AM34" s="1219"/>
      <c r="AN34" s="1220"/>
      <c r="AO34" s="345" t="s">
        <v>520</v>
      </c>
      <c r="AP34" s="345" t="s">
        <v>520</v>
      </c>
      <c r="AQ34" s="346">
        <v>58</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537</v>
      </c>
      <c r="AL35" s="1219"/>
      <c r="AM35" s="1219"/>
      <c r="AN35" s="1220"/>
      <c r="AO35" s="345">
        <v>1104327</v>
      </c>
      <c r="AP35" s="345">
        <v>16337</v>
      </c>
      <c r="AQ35" s="346">
        <v>12321</v>
      </c>
      <c r="AR35" s="347">
        <v>32.6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538</v>
      </c>
      <c r="AL36" s="1219"/>
      <c r="AM36" s="1219"/>
      <c r="AN36" s="1220"/>
      <c r="AO36" s="345">
        <v>15441</v>
      </c>
      <c r="AP36" s="345">
        <v>228</v>
      </c>
      <c r="AQ36" s="346">
        <v>1771</v>
      </c>
      <c r="AR36" s="347">
        <v>-87.1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539</v>
      </c>
      <c r="AL37" s="1219"/>
      <c r="AM37" s="1219"/>
      <c r="AN37" s="1220"/>
      <c r="AO37" s="345" t="s">
        <v>520</v>
      </c>
      <c r="AP37" s="345" t="s">
        <v>520</v>
      </c>
      <c r="AQ37" s="346">
        <v>588</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540</v>
      </c>
      <c r="AL38" s="1228"/>
      <c r="AM38" s="1228"/>
      <c r="AN38" s="1229"/>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541</v>
      </c>
      <c r="AL39" s="1228"/>
      <c r="AM39" s="1228"/>
      <c r="AN39" s="1229"/>
      <c r="AO39" s="345">
        <v>-512321</v>
      </c>
      <c r="AP39" s="345">
        <v>-7579</v>
      </c>
      <c r="AQ39" s="346">
        <v>-5205</v>
      </c>
      <c r="AR39" s="347">
        <v>45.6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542</v>
      </c>
      <c r="AL40" s="1219"/>
      <c r="AM40" s="1219"/>
      <c r="AN40" s="1220"/>
      <c r="AO40" s="345">
        <v>-1760895</v>
      </c>
      <c r="AP40" s="345">
        <v>-26051</v>
      </c>
      <c r="AQ40" s="346">
        <v>-35431</v>
      </c>
      <c r="AR40" s="347">
        <v>-26.5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559821</v>
      </c>
      <c r="AP41" s="345">
        <v>8282</v>
      </c>
      <c r="AQ41" s="346">
        <v>13072</v>
      </c>
      <c r="AR41" s="347">
        <v>-36.6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512</v>
      </c>
      <c r="AN49" s="1235" t="s">
        <v>546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2915573</v>
      </c>
      <c r="AN51" s="367">
        <v>42620</v>
      </c>
      <c r="AO51" s="368">
        <v>32.1</v>
      </c>
      <c r="AP51" s="369">
        <v>57295</v>
      </c>
      <c r="AQ51" s="370">
        <v>5.7</v>
      </c>
      <c r="AR51" s="371">
        <v>26.4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810077</v>
      </c>
      <c r="AN52" s="375">
        <v>11842</v>
      </c>
      <c r="AO52" s="376">
        <v>-11.2</v>
      </c>
      <c r="AP52" s="377">
        <v>32771</v>
      </c>
      <c r="AQ52" s="378">
        <v>10.4</v>
      </c>
      <c r="AR52" s="379">
        <v>-21.6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1512863</v>
      </c>
      <c r="AN53" s="367">
        <v>22177</v>
      </c>
      <c r="AO53" s="368">
        <v>-48</v>
      </c>
      <c r="AP53" s="369">
        <v>54110</v>
      </c>
      <c r="AQ53" s="370">
        <v>-5.6</v>
      </c>
      <c r="AR53" s="371">
        <v>-42.4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864358</v>
      </c>
      <c r="AN54" s="375">
        <v>12670</v>
      </c>
      <c r="AO54" s="376">
        <v>7</v>
      </c>
      <c r="AP54" s="377">
        <v>30620</v>
      </c>
      <c r="AQ54" s="378">
        <v>-6.6</v>
      </c>
      <c r="AR54" s="379">
        <v>13.6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1894162</v>
      </c>
      <c r="AN55" s="367">
        <v>27873</v>
      </c>
      <c r="AO55" s="368">
        <v>25.7</v>
      </c>
      <c r="AP55" s="369">
        <v>54684</v>
      </c>
      <c r="AQ55" s="370">
        <v>1.1000000000000001</v>
      </c>
      <c r="AR55" s="371">
        <v>24.6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909613</v>
      </c>
      <c r="AN56" s="375">
        <v>13385</v>
      </c>
      <c r="AO56" s="376">
        <v>5.6</v>
      </c>
      <c r="AP56" s="377">
        <v>32829</v>
      </c>
      <c r="AQ56" s="378">
        <v>7.2</v>
      </c>
      <c r="AR56" s="379">
        <v>-1.6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3454584</v>
      </c>
      <c r="AN57" s="367">
        <v>50947</v>
      </c>
      <c r="AO57" s="368">
        <v>82.8</v>
      </c>
      <c r="AP57" s="369">
        <v>62383</v>
      </c>
      <c r="AQ57" s="370">
        <v>14.1</v>
      </c>
      <c r="AR57" s="371">
        <v>68.7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2866561</v>
      </c>
      <c r="AN58" s="375">
        <v>42275</v>
      </c>
      <c r="AO58" s="376">
        <v>215.8</v>
      </c>
      <c r="AP58" s="377">
        <v>35325</v>
      </c>
      <c r="AQ58" s="378">
        <v>7.6</v>
      </c>
      <c r="AR58" s="379">
        <v>208.2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2853423</v>
      </c>
      <c r="AN59" s="367">
        <v>42214</v>
      </c>
      <c r="AO59" s="368">
        <v>-17.100000000000001</v>
      </c>
      <c r="AP59" s="369">
        <v>63812</v>
      </c>
      <c r="AQ59" s="370">
        <v>2.2999999999999998</v>
      </c>
      <c r="AR59" s="371">
        <v>-19.399999999999999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2190261</v>
      </c>
      <c r="AN60" s="375">
        <v>32403</v>
      </c>
      <c r="AO60" s="376">
        <v>-23.4</v>
      </c>
      <c r="AP60" s="377">
        <v>33848</v>
      </c>
      <c r="AQ60" s="378">
        <v>-4.2</v>
      </c>
      <c r="AR60" s="379">
        <v>-19.2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2526121</v>
      </c>
      <c r="AN61" s="382">
        <v>37166</v>
      </c>
      <c r="AO61" s="383">
        <v>15.1</v>
      </c>
      <c r="AP61" s="384">
        <v>58457</v>
      </c>
      <c r="AQ61" s="385">
        <v>3.5</v>
      </c>
      <c r="AR61" s="371">
        <v>11.6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1528174</v>
      </c>
      <c r="AN62" s="375">
        <v>22515</v>
      </c>
      <c r="AO62" s="376">
        <v>38.799999999999997</v>
      </c>
      <c r="AP62" s="377">
        <v>33079</v>
      </c>
      <c r="AQ62" s="378">
        <v>2.9</v>
      </c>
      <c r="AR62" s="379">
        <v>35.9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ghaca0+MphODm3pUeVAUcySoDI2OC7+7HQmGG8Jv2Efhu6aRhl/oLEbP3diWjxxknVnPduZyZzzF6Bu5ZbnYQ==" saltValue="wsBKQAiV9MdeHhhotD6GB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7v7WNqPIYNmNd0EepMD9Lv+bxIz78TXcxo3RANuEzOUaFy99/UBRZZLU5TtLI7equY70sfuz4h7Z9fGs+BLeog==" saltValue="VQjD9jt9UR9GDEqNnbKU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TWs7wrrzoLnTifyb0zcRl8vcUAxb76EC3P4k9N9hIKgmRWjq451SAdisdRbt7UB952Idau93zkUjhmCSm2lFnw==" saltValue="4ZcdYkKwWYerGjtPC/wf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8" t="s">
        <v>3</v>
      </c>
      <c r="D47" s="1238"/>
      <c r="E47" s="1239"/>
      <c r="F47" s="11">
        <v>30.49</v>
      </c>
      <c r="G47" s="12">
        <v>29.48</v>
      </c>
      <c r="H47" s="12">
        <v>22.65</v>
      </c>
      <c r="I47" s="12">
        <v>22.31</v>
      </c>
      <c r="J47" s="13">
        <v>20.02</v>
      </c>
    </row>
    <row r="48" spans="2:10" ht="57.75" customHeight="1" x14ac:dyDescent="0.15">
      <c r="B48" s="14"/>
      <c r="C48" s="1240" t="s">
        <v>4</v>
      </c>
      <c r="D48" s="1240"/>
      <c r="E48" s="1241"/>
      <c r="F48" s="15">
        <v>5.89</v>
      </c>
      <c r="G48" s="16">
        <v>5.0599999999999996</v>
      </c>
      <c r="H48" s="16">
        <v>4.6399999999999997</v>
      </c>
      <c r="I48" s="16">
        <v>3.79</v>
      </c>
      <c r="J48" s="17">
        <v>4.47</v>
      </c>
    </row>
    <row r="49" spans="2:10" ht="57.75" customHeight="1" thickBot="1" x14ac:dyDescent="0.2">
      <c r="B49" s="18"/>
      <c r="C49" s="1242" t="s">
        <v>5</v>
      </c>
      <c r="D49" s="1242"/>
      <c r="E49" s="1243"/>
      <c r="F49" s="19" t="s">
        <v>567</v>
      </c>
      <c r="G49" s="20" t="s">
        <v>568</v>
      </c>
      <c r="H49" s="20" t="s">
        <v>569</v>
      </c>
      <c r="I49" s="20" t="s">
        <v>570</v>
      </c>
      <c r="J49" s="21" t="s">
        <v>571</v>
      </c>
    </row>
    <row r="50" spans="2:10" ht="13.5" customHeight="1" x14ac:dyDescent="0.15"/>
  </sheetData>
  <sheetProtection algorithmName="SHA-512" hashValue="acs2yQRbI8ZuKMguUempeFZgvKPWzt6+tPT9mkTPM7ZGbF+fb/mRoC+xp1F0W11j2g/nZAOc6gxJ/AlZw9AhUA==" saltValue="RFhS90rsE02OrNECxgBf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2022-03-16T01:00:24Z</cp:lastPrinted>
  <dcterms:created xsi:type="dcterms:W3CDTF">2022-02-02T05:15:04Z</dcterms:created>
  <dcterms:modified xsi:type="dcterms:W3CDTF">2022-09-28T05:36:44Z</dcterms:modified>
  <cp:category/>
</cp:coreProperties>
</file>