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440" activeTab="0"/>
  </bookViews>
  <sheets>
    <sheet name="様式第7号の1" sheetId="1" r:id="rId1"/>
  </sheets>
  <definedNames>
    <definedName name="_xlnm.Print_Area" localSheetId="0">'様式第7号の1'!$A$6:$O$55</definedName>
    <definedName name="_xlnm.Print_Titles" localSheetId="0">'様式第7号の1'!$12:$14</definedName>
  </definedNames>
  <calcPr fullCalcOnLoad="1"/>
</workbook>
</file>

<file path=xl/sharedStrings.xml><?xml version="1.0" encoding="utf-8"?>
<sst xmlns="http://schemas.openxmlformats.org/spreadsheetml/2006/main" count="69" uniqueCount="58">
  <si>
    <t>樹種</t>
  </si>
  <si>
    <t>数量</t>
  </si>
  <si>
    <t>長</t>
  </si>
  <si>
    <t>（ｍ）</t>
  </si>
  <si>
    <t>（本）</t>
  </si>
  <si>
    <t>うち横架材</t>
  </si>
  <si>
    <t>①</t>
  </si>
  <si>
    <t>②</t>
  </si>
  <si>
    <t>＝</t>
  </si>
  <si>
    <t>区分</t>
  </si>
  <si>
    <r>
      <t>材　積　（ｍ</t>
    </r>
    <r>
      <rPr>
        <vertAlign val="superscript"/>
        <sz val="11"/>
        <rFont val="ＭＳ Ｐ明朝"/>
        <family val="1"/>
      </rPr>
      <t>3</t>
    </r>
    <r>
      <rPr>
        <sz val="11"/>
        <rFont val="ＭＳ Ｐ明朝"/>
        <family val="1"/>
      </rPr>
      <t>）</t>
    </r>
  </si>
  <si>
    <t>厚さ</t>
  </si>
  <si>
    <t>幅</t>
  </si>
  <si>
    <t>（cm）</t>
  </si>
  <si>
    <t>（cm）</t>
  </si>
  <si>
    <t>計</t>
  </si>
  <si>
    <t>県産材</t>
  </si>
  <si>
    <t>県外産、産地不明</t>
  </si>
  <si>
    <t>　　※　丸太材の材積は６ｍ未満は末口二乗法、６ｍ以上は下記の式により求めるものとする。</t>
  </si>
  <si>
    <r>
      <t>材積＝（（直径（cm)＋（L'-4)/2））</t>
    </r>
    <r>
      <rPr>
        <vertAlign val="superscript"/>
        <sz val="11"/>
        <rFont val="HG丸ｺﾞｼｯｸM-PRO"/>
        <family val="3"/>
      </rPr>
      <t>2</t>
    </r>
    <r>
      <rPr>
        <sz val="11"/>
        <rFont val="HG丸ｺﾞｼｯｸM-PRO"/>
        <family val="3"/>
      </rPr>
      <t>×長さ(m)×1/10000           ※L'は長さ(m)の整数部分</t>
    </r>
  </si>
  <si>
    <t>　　※　材積は、単材積を少数点以下５位まで求めたのち四捨五入し、本数を乗じること（４位まで記載）</t>
  </si>
  <si>
    <t>会社名・登録番号</t>
  </si>
  <si>
    <t>※ 適宜、余分な行を削除し、１枚に収めても結構です。</t>
  </si>
  <si>
    <t>左記以外</t>
  </si>
  <si>
    <t>【補助条件の確認】</t>
  </si>
  <si>
    <r>
      <t>ｍ</t>
    </r>
    <r>
      <rPr>
        <vertAlign val="superscript"/>
        <sz val="10"/>
        <rFont val="ＭＳ Ｐ明朝"/>
        <family val="1"/>
      </rPr>
      <t>3</t>
    </r>
  </si>
  <si>
    <t>構造用木材総使用量　（A）</t>
  </si>
  <si>
    <t>　　２　材積は少数点以下５位まで求め、四捨五入し４位まで記載すること</t>
  </si>
  <si>
    <t>　　３　補助要件（実施要領第３条に規定）に該当しない県産材は、左記以外欄に記入すること</t>
  </si>
  <si>
    <t>県　産　材
(性能表示材）</t>
  </si>
  <si>
    <t>ぎふ証明材
最終証明者</t>
  </si>
  <si>
    <t>JAS</t>
  </si>
  <si>
    <t>うち、JAS製品使用量</t>
  </si>
  <si>
    <t>うち、ぎふ性能表示材使用量</t>
  </si>
  <si>
    <t>県産材（性能表示材）使用量　（B）</t>
  </si>
  <si>
    <t>県産材（性能表示材）使用率の確認　（B/A）</t>
  </si>
  <si>
    <t xml:space="preserve">　　４　部材名・樹種・規格が同じであっても「ぎふ性能表示材」と「JAS製品」を混合して記載しないで、分け
て別の行に記載すること。
</t>
  </si>
  <si>
    <t>　　５　性能表示材がJAS製品の場合は、性能表示材出荷工場のJAS欄に○を記入すること</t>
  </si>
  <si>
    <t>様式第7号の1（木材使用量計算書）</t>
  </si>
  <si>
    <t>構造材（柱・土台・横架材）使用量計算書</t>
  </si>
  <si>
    <t>うち柱材
・束等</t>
  </si>
  <si>
    <t>うち土台
・大引等</t>
  </si>
  <si>
    <t>うち柱材・束等</t>
  </si>
  <si>
    <t>うち土台・大引等</t>
  </si>
  <si>
    <t>①＋②</t>
  </si>
  <si>
    <t>％　≧　60%</t>
  </si>
  <si>
    <t>㎥　</t>
  </si>
  <si>
    <t>　　６　申請住宅ごとの出荷証明書を取得すること</t>
  </si>
  <si>
    <t>申込者名（工務店等名）</t>
  </si>
  <si>
    <t>対象部材
名称</t>
  </si>
  <si>
    <t>※構造材で使用した木材を全て記入し、県産材使用率を計算してください。</t>
  </si>
  <si>
    <t>規　　格</t>
  </si>
  <si>
    <t>性能表示材認定
工場名・番号又は
センター検査番号</t>
  </si>
  <si>
    <t>　　　建築主名</t>
  </si>
  <si>
    <t>注）１　性能表示材の証明となるもの（岐阜証明材推進制度による伝票の写し等）を５年間保管すること</t>
  </si>
  <si>
    <t>柱材（性能表示材）使用量</t>
  </si>
  <si>
    <t>土台（性能表示材）使用量</t>
  </si>
  <si>
    <t>横架材（性能表示材）使用量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</si>
</sst>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[$-411]ggge&quot;年&quot;m&quot;月&quot;d&quot;日&quot;;@"/>
    <numFmt numFmtId="178" formatCode="0.00_ "/>
    <numFmt numFmtId="179" formatCode="0.0_ "/>
    <numFmt numFmtId="180" formatCode="0.000_ "/>
    <numFmt numFmtId="181" formatCode="0.0000_ "/>
    <numFmt numFmtId="182" formatCode="#,##0.0;[Red]\-#,##0.0"/>
    <numFmt numFmtId="183" formatCode="#,##0.000;[Red]\-#,##0.000"/>
    <numFmt numFmtId="184" formatCode="#,##0.0000;[Red]\-#,##0.0000"/>
    <numFmt numFmtId="185" formatCode="0_ "/>
    <numFmt numFmtId="186" formatCode="0.0000_);[Red]\(0.0000\)"/>
    <numFmt numFmtId="187" formatCode="0.000_);[Red]\(0.0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000_ "/>
    <numFmt numFmtId="193" formatCode="0.0_);[Red]\(0.0\)"/>
  </numFmts>
  <fonts count="53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vertAlign val="superscript"/>
      <sz val="11"/>
      <name val="ＭＳ Ｐ明朝"/>
      <family val="1"/>
    </font>
    <font>
      <vertAlign val="superscript"/>
      <sz val="10"/>
      <name val="ＭＳ Ｐ明朝"/>
      <family val="1"/>
    </font>
    <font>
      <sz val="11"/>
      <color indexed="8"/>
      <name val="HG丸ｺﾞｼｯｸM-PRO"/>
      <family val="3"/>
    </font>
    <font>
      <sz val="11"/>
      <name val="HG丸ｺﾞｼｯｸM-PRO"/>
      <family val="3"/>
    </font>
    <font>
      <vertAlign val="superscript"/>
      <sz val="11"/>
      <name val="HG丸ｺﾞｼｯｸM-PRO"/>
      <family val="3"/>
    </font>
    <font>
      <sz val="12"/>
      <name val="HG丸ｺﾞｼｯｸM-PRO"/>
      <family val="3"/>
    </font>
    <font>
      <sz val="9"/>
      <name val="ＭＳ Ｐ明朝"/>
      <family val="1"/>
    </font>
    <font>
      <sz val="9"/>
      <name val="ＭＳ ゴシック"/>
      <family val="3"/>
    </font>
    <font>
      <sz val="12"/>
      <name val="ＭＳ Ｐ明朝"/>
      <family val="1"/>
    </font>
    <font>
      <sz val="8"/>
      <name val="ＭＳ Ｐ明朝"/>
      <family val="1"/>
    </font>
    <font>
      <b/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9"/>
      <color indexed="17"/>
      <name val="ＭＳ 明朝"/>
      <family val="1"/>
    </font>
    <font>
      <sz val="14"/>
      <color indexed="53"/>
      <name val="ＭＳ 明朝"/>
      <family val="1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7800230979919"/>
        <bgColor indexed="64"/>
      </patternFill>
    </fill>
    <fill>
      <patternFill patternType="solid">
        <fgColor theme="5" tint="0.5997800230979919"/>
        <bgColor indexed="64"/>
      </patternFill>
    </fill>
    <fill>
      <patternFill patternType="solid">
        <fgColor theme="6" tint="0.5997800230979919"/>
        <bgColor indexed="64"/>
      </patternFill>
    </fill>
    <fill>
      <patternFill patternType="solid">
        <fgColor theme="7" tint="0.5997800230979919"/>
        <bgColor indexed="64"/>
      </patternFill>
    </fill>
    <fill>
      <patternFill patternType="solid">
        <fgColor theme="8" tint="0.5997800230979919"/>
        <bgColor indexed="64"/>
      </patternFill>
    </fill>
    <fill>
      <patternFill patternType="solid">
        <fgColor theme="9" tint="0.599780023097991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699856758117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 diagonalDown="1">
      <left style="thin"/>
      <right style="thin"/>
      <top style="thin"/>
      <bottom style="thin"/>
      <diagonal style="thin"/>
    </border>
    <border diagonalDown="1">
      <left style="thin"/>
      <right style="medium"/>
      <top style="thin"/>
      <bottom style="thin"/>
      <diagonal style="thin"/>
    </border>
    <border diagonalDown="1">
      <left style="thin"/>
      <right>
        <color indexed="63"/>
      </right>
      <top style="thin"/>
      <bottom style="thin"/>
      <diagonal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 style="medium"/>
      <top style="thin"/>
      <bottom>
        <color indexed="63"/>
      </bottom>
      <diagonal style="thin"/>
    </border>
    <border diagonalDown="1">
      <left style="thin"/>
      <right style="medium"/>
      <top>
        <color indexed="63"/>
      </top>
      <bottom style="thin"/>
      <diagonal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11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181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 shrinkToFit="1"/>
    </xf>
    <xf numFmtId="0" fontId="1" fillId="0" borderId="13" xfId="0" applyFont="1" applyBorder="1" applyAlignment="1">
      <alignment vertical="center" shrinkToFit="1"/>
    </xf>
    <xf numFmtId="0" fontId="3" fillId="0" borderId="13" xfId="0" applyFont="1" applyBorder="1" applyAlignment="1">
      <alignment horizontal="center" vertical="center" shrinkToFit="1"/>
    </xf>
    <xf numFmtId="181" fontId="3" fillId="0" borderId="11" xfId="0" applyNumberFormat="1" applyFont="1" applyBorder="1" applyAlignment="1">
      <alignment vertical="center"/>
    </xf>
    <xf numFmtId="181" fontId="3" fillId="0" borderId="12" xfId="0" applyNumberFormat="1" applyFont="1" applyBorder="1" applyAlignment="1">
      <alignment vertical="center"/>
    </xf>
    <xf numFmtId="179" fontId="3" fillId="0" borderId="0" xfId="0" applyNumberFormat="1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3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 shrinkToFit="1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179" fontId="1" fillId="0" borderId="13" xfId="0" applyNumberFormat="1" applyFont="1" applyBorder="1" applyAlignment="1">
      <alignment vertical="center" shrinkToFit="1"/>
    </xf>
    <xf numFmtId="186" fontId="3" fillId="0" borderId="13" xfId="0" applyNumberFormat="1" applyFont="1" applyBorder="1" applyAlignment="1">
      <alignment vertical="center" shrinkToFit="1"/>
    </xf>
    <xf numFmtId="0" fontId="3" fillId="0" borderId="21" xfId="0" applyFont="1" applyBorder="1" applyAlignment="1">
      <alignment horizontal="left" vertical="center" shrinkToFit="1"/>
    </xf>
    <xf numFmtId="0" fontId="13" fillId="0" borderId="20" xfId="0" applyFont="1" applyBorder="1" applyAlignment="1">
      <alignment vertical="center" shrinkToFit="1"/>
    </xf>
    <xf numFmtId="181" fontId="3" fillId="0" borderId="28" xfId="0" applyNumberFormat="1" applyFont="1" applyBorder="1" applyAlignment="1">
      <alignment vertical="center"/>
    </xf>
    <xf numFmtId="0" fontId="3" fillId="0" borderId="28" xfId="0" applyFont="1" applyBorder="1" applyAlignment="1">
      <alignment vertical="center" shrinkToFit="1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horizontal="center" vertical="center"/>
    </xf>
    <xf numFmtId="181" fontId="3" fillId="0" borderId="13" xfId="0" applyNumberFormat="1" applyFont="1" applyBorder="1" applyAlignment="1">
      <alignment vertical="center"/>
    </xf>
    <xf numFmtId="0" fontId="10" fillId="0" borderId="13" xfId="0" applyFont="1" applyBorder="1" applyAlignment="1">
      <alignment horizontal="center" vertical="center" wrapText="1" shrinkToFit="1"/>
    </xf>
    <xf numFmtId="0" fontId="3" fillId="0" borderId="13" xfId="0" applyFont="1" applyBorder="1" applyAlignment="1">
      <alignment horizontal="center" vertical="center" wrapText="1" shrinkToFit="1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3" fillId="0" borderId="31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top" shrinkToFit="1"/>
    </xf>
    <xf numFmtId="0" fontId="1" fillId="0" borderId="32" xfId="0" applyFont="1" applyBorder="1" applyAlignment="1">
      <alignment vertical="center" shrinkToFit="1"/>
    </xf>
    <xf numFmtId="0" fontId="1" fillId="0" borderId="11" xfId="0" applyFont="1" applyBorder="1" applyAlignment="1">
      <alignment vertical="center" shrinkToFit="1"/>
    </xf>
    <xf numFmtId="193" fontId="1" fillId="0" borderId="13" xfId="0" applyNumberFormat="1" applyFont="1" applyBorder="1" applyAlignment="1">
      <alignment vertical="center" shrinkToFit="1"/>
    </xf>
    <xf numFmtId="178" fontId="1" fillId="0" borderId="13" xfId="0" applyNumberFormat="1" applyFont="1" applyBorder="1" applyAlignment="1">
      <alignment vertical="center" shrinkToFit="1"/>
    </xf>
    <xf numFmtId="0" fontId="3" fillId="0" borderId="13" xfId="0" applyFont="1" applyBorder="1" applyAlignment="1">
      <alignment horizontal="left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wrapText="1" shrinkToFit="1"/>
    </xf>
    <xf numFmtId="0" fontId="3" fillId="0" borderId="41" xfId="0" applyFont="1" applyBorder="1" applyAlignment="1">
      <alignment horizontal="center" shrinkToFit="1"/>
    </xf>
    <xf numFmtId="0" fontId="3" fillId="0" borderId="2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shrinkToFit="1"/>
    </xf>
    <xf numFmtId="0" fontId="1" fillId="0" borderId="41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12" fillId="0" borderId="43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left" vertical="center" indent="1" shrinkToFit="1"/>
    </xf>
    <xf numFmtId="0" fontId="10" fillId="0" borderId="0" xfId="0" applyFont="1" applyBorder="1" applyAlignment="1">
      <alignment horizontal="left" vertical="center" indent="1" shrinkToFit="1"/>
    </xf>
    <xf numFmtId="0" fontId="3" fillId="0" borderId="0" xfId="0" applyFont="1" applyBorder="1" applyAlignment="1">
      <alignment horizontal="left" vertical="center" shrinkToFit="1"/>
    </xf>
    <xf numFmtId="0" fontId="52" fillId="0" borderId="46" xfId="0" applyFont="1" applyBorder="1" applyAlignment="1">
      <alignment horizontal="center" vertical="center"/>
    </xf>
    <xf numFmtId="0" fontId="52" fillId="0" borderId="47" xfId="0" applyFont="1" applyBorder="1" applyAlignment="1">
      <alignment horizontal="center" vertical="center"/>
    </xf>
    <xf numFmtId="0" fontId="52" fillId="0" borderId="48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wrapText="1"/>
    </xf>
    <xf numFmtId="0" fontId="10" fillId="0" borderId="50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1" xfId="0" applyFont="1" applyBorder="1" applyAlignment="1">
      <alignment horizontal="center" wrapText="1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51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54" xfId="0" applyFont="1" applyBorder="1" applyAlignment="1">
      <alignment horizontal="left" vertical="center"/>
    </xf>
    <xf numFmtId="0" fontId="1" fillId="0" borderId="55" xfId="0" applyFont="1" applyBorder="1" applyAlignment="1">
      <alignment horizontal="left" vertical="center"/>
    </xf>
    <xf numFmtId="0" fontId="1" fillId="0" borderId="56" xfId="0" applyFont="1" applyBorder="1" applyAlignment="1">
      <alignment horizontal="left" vertical="center"/>
    </xf>
    <xf numFmtId="0" fontId="1" fillId="0" borderId="57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 wrapText="1" shrinkToFit="1"/>
    </xf>
    <xf numFmtId="0" fontId="1" fillId="0" borderId="63" xfId="0" applyFont="1" applyBorder="1" applyAlignment="1">
      <alignment horizontal="center" vertical="center" shrinkToFit="1"/>
    </xf>
    <xf numFmtId="0" fontId="1" fillId="0" borderId="32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1" name="AutoShape 6"/>
        <xdr:cNvSpPr>
          <a:spLocks/>
        </xdr:cNvSpPr>
      </xdr:nvSpPr>
      <xdr:spPr>
        <a:xfrm>
          <a:off x="3400425" y="695325"/>
          <a:ext cx="0" cy="0"/>
        </a:xfrm>
        <a:prstGeom prst="wedgeRoundRectCallout">
          <a:avLst>
            <a:gd name="adj1" fmla="val -89314"/>
            <a:gd name="adj2" fmla="val -73912"/>
          </a:avLst>
        </a:prstGeom>
        <a:solidFill>
          <a:srgbClr val="BBE872"/>
        </a:solidFill>
        <a:ln w="25400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900" b="0" i="0" u="none" baseline="0">
              <a:solidFill>
                <a:srgbClr val="008000"/>
              </a:solidFill>
            </a:rPr>
            <a:t>金物ある時は金物リスト一番下にこれを入れる</a:t>
          </a:r>
          <a:r>
            <a:rPr lang="en-US" cap="none" sz="900" b="0" i="0" u="none" baseline="0">
              <a:solidFill>
                <a:srgbClr val="008000"/>
              </a:solidFill>
            </a:rPr>
            <a:t>
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2" name="AutoShape 7"/>
        <xdr:cNvSpPr>
          <a:spLocks/>
        </xdr:cNvSpPr>
      </xdr:nvSpPr>
      <xdr:spPr>
        <a:xfrm>
          <a:off x="3400425" y="695325"/>
          <a:ext cx="0" cy="0"/>
        </a:xfrm>
        <a:prstGeom prst="wedgeRoundRectCallout">
          <a:avLst>
            <a:gd name="adj1" fmla="val 64851"/>
            <a:gd name="adj2" fmla="val 172222"/>
          </a:avLst>
        </a:prstGeom>
        <a:solidFill>
          <a:srgbClr val="FFFF99"/>
        </a:solidFill>
        <a:ln w="25400" cmpd="sng">
          <a:solidFill>
            <a:srgbClr val="FF66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400" b="0" i="0" u="none" baseline="0">
              <a:solidFill>
                <a:srgbClr val="FF6600"/>
              </a:solidFill>
            </a:rPr>
            <a:t>米松は　</a:t>
          </a:r>
          <a:r>
            <a:rPr lang="en-US" cap="none" sz="1400" b="0" i="0" u="none" baseline="0">
              <a:solidFill>
                <a:srgbClr val="FF6600"/>
              </a:solidFill>
            </a:rPr>
            <a:t>1.26</a:t>
          </a:r>
          <a:r>
            <a:rPr lang="en-US" cap="none" sz="1400" b="0" i="0" u="none" baseline="0">
              <a:solidFill>
                <a:srgbClr val="FF6600"/>
              </a:solidFill>
            </a:rPr>
            <a:t>倍する</a:t>
          </a:r>
          <a:r>
            <a:rPr lang="en-US" cap="none" sz="1400" b="0" i="0" u="none" baseline="0">
              <a:solidFill>
                <a:srgbClr val="FF6600"/>
              </a:solidFill>
            </a:rPr>
            <a:t>!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56"/>
  <sheetViews>
    <sheetView showZeros="0" tabSelected="1" view="pageBreakPreview" zoomScale="85" zoomScaleSheetLayoutView="85" zoomScalePageLayoutView="0" workbookViewId="0" topLeftCell="A1">
      <selection activeCell="L46" sqref="L46"/>
    </sheetView>
  </sheetViews>
  <sheetFormatPr defaultColWidth="9.00390625" defaultRowHeight="13.5"/>
  <cols>
    <col min="1" max="1" width="10.00390625" style="2" customWidth="1"/>
    <col min="2" max="2" width="5.00390625" style="2" customWidth="1"/>
    <col min="3" max="6" width="5.25390625" style="2" customWidth="1"/>
    <col min="7" max="7" width="8.625" style="2" customWidth="1"/>
    <col min="8" max="10" width="7.50390625" style="2" customWidth="1"/>
    <col min="11" max="11" width="7.625" style="2" customWidth="1"/>
    <col min="12" max="12" width="13.625" style="2" customWidth="1"/>
    <col min="13" max="13" width="12.25390625" style="2" customWidth="1"/>
    <col min="14" max="14" width="4.875" style="2" customWidth="1"/>
    <col min="15" max="15" width="3.125" style="2" customWidth="1"/>
    <col min="16" max="16" width="5.00390625" style="2" customWidth="1"/>
    <col min="17" max="17" width="3.25390625" style="2" customWidth="1"/>
    <col min="18" max="16384" width="9.00390625" style="2" customWidth="1"/>
  </cols>
  <sheetData>
    <row r="2" spans="1:16" ht="13.5">
      <c r="A2" s="22" t="s">
        <v>18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11"/>
      <c r="N2" s="11"/>
      <c r="O2" s="11"/>
      <c r="P2" s="12"/>
    </row>
    <row r="3" spans="1:16" ht="15.75">
      <c r="A3" s="24"/>
      <c r="B3" s="25" t="s">
        <v>19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3"/>
      <c r="N3" s="3"/>
      <c r="O3" s="3"/>
      <c r="P3" s="13"/>
    </row>
    <row r="4" spans="1:16" ht="13.5">
      <c r="A4" s="26" t="s">
        <v>20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14"/>
      <c r="N4" s="14"/>
      <c r="O4" s="14"/>
      <c r="P4" s="9"/>
    </row>
    <row r="5" spans="1:12" s="1" customFormat="1" ht="13.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="1" customFormat="1" ht="13.5">
      <c r="A6" s="1" t="s">
        <v>38</v>
      </c>
    </row>
    <row r="7" spans="1:12" s="1" customFormat="1" ht="17.25" customHeight="1">
      <c r="A7" s="97" t="s">
        <v>39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</row>
    <row r="8" s="1" customFormat="1" ht="17.25" customHeight="1" thickBot="1"/>
    <row r="9" spans="1:14" s="1" customFormat="1" ht="30" customHeight="1">
      <c r="A9" s="98" t="s">
        <v>48</v>
      </c>
      <c r="B9" s="99"/>
      <c r="C9" s="99"/>
      <c r="D9" s="100"/>
      <c r="E9" s="82"/>
      <c r="F9" s="83"/>
      <c r="G9" s="83"/>
      <c r="H9" s="83"/>
      <c r="I9" s="83"/>
      <c r="J9" s="83"/>
      <c r="K9" s="83"/>
      <c r="L9" s="83"/>
      <c r="M9" s="83"/>
      <c r="N9" s="84"/>
    </row>
    <row r="10" spans="1:18" s="1" customFormat="1" ht="30" customHeight="1" thickBot="1">
      <c r="A10" s="101" t="s">
        <v>53</v>
      </c>
      <c r="B10" s="102"/>
      <c r="C10" s="102"/>
      <c r="D10" s="103"/>
      <c r="E10" s="88"/>
      <c r="F10" s="89"/>
      <c r="G10" s="89"/>
      <c r="H10" s="89"/>
      <c r="I10" s="89"/>
      <c r="J10" s="89"/>
      <c r="K10" s="89"/>
      <c r="L10" s="89"/>
      <c r="M10" s="89"/>
      <c r="N10" s="90"/>
      <c r="Q10" s="2"/>
      <c r="R10" s="50" t="s">
        <v>9</v>
      </c>
    </row>
    <row r="11" spans="1:18" ht="21" customHeight="1" thickBot="1">
      <c r="A11" s="51" t="s">
        <v>50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Q11" s="1">
        <v>1</v>
      </c>
      <c r="R11" s="1" t="s">
        <v>16</v>
      </c>
    </row>
    <row r="12" spans="1:18" ht="18" customHeight="1">
      <c r="A12" s="109" t="s">
        <v>49</v>
      </c>
      <c r="B12" s="79" t="s">
        <v>0</v>
      </c>
      <c r="C12" s="104" t="s">
        <v>51</v>
      </c>
      <c r="D12" s="105"/>
      <c r="E12" s="106"/>
      <c r="F12" s="95" t="s">
        <v>1</v>
      </c>
      <c r="G12" s="107" t="s">
        <v>10</v>
      </c>
      <c r="H12" s="99"/>
      <c r="I12" s="108"/>
      <c r="J12" s="108"/>
      <c r="K12" s="108"/>
      <c r="L12" s="68" t="s">
        <v>30</v>
      </c>
      <c r="M12" s="91" t="s">
        <v>52</v>
      </c>
      <c r="N12" s="92"/>
      <c r="Q12" s="1">
        <v>2</v>
      </c>
      <c r="R12" s="1" t="s">
        <v>42</v>
      </c>
    </row>
    <row r="13" spans="1:18" ht="29.25" customHeight="1">
      <c r="A13" s="110"/>
      <c r="B13" s="80"/>
      <c r="C13" s="7" t="s">
        <v>11</v>
      </c>
      <c r="D13" s="7" t="s">
        <v>12</v>
      </c>
      <c r="E13" s="7" t="s">
        <v>2</v>
      </c>
      <c r="F13" s="96"/>
      <c r="G13" s="76" t="s">
        <v>29</v>
      </c>
      <c r="H13" s="77"/>
      <c r="I13" s="77"/>
      <c r="J13" s="78"/>
      <c r="K13" s="7" t="s">
        <v>23</v>
      </c>
      <c r="L13" s="69"/>
      <c r="M13" s="93"/>
      <c r="N13" s="94"/>
      <c r="Q13" s="1">
        <v>3</v>
      </c>
      <c r="R13" s="2" t="s">
        <v>43</v>
      </c>
    </row>
    <row r="14" spans="1:18" ht="32.25" customHeight="1">
      <c r="A14" s="111"/>
      <c r="B14" s="81"/>
      <c r="C14" s="6" t="s">
        <v>13</v>
      </c>
      <c r="D14" s="6" t="s">
        <v>14</v>
      </c>
      <c r="E14" s="6" t="s">
        <v>3</v>
      </c>
      <c r="F14" s="6" t="s">
        <v>4</v>
      </c>
      <c r="G14" s="5"/>
      <c r="H14" s="49" t="s">
        <v>40</v>
      </c>
      <c r="I14" s="49" t="s">
        <v>41</v>
      </c>
      <c r="J14" s="18" t="s">
        <v>5</v>
      </c>
      <c r="K14" s="6"/>
      <c r="L14" s="53" t="s">
        <v>21</v>
      </c>
      <c r="M14" s="41"/>
      <c r="N14" s="52" t="s">
        <v>31</v>
      </c>
      <c r="P14" s="8" t="s">
        <v>9</v>
      </c>
      <c r="Q14" s="2">
        <v>4</v>
      </c>
      <c r="R14" s="1" t="s">
        <v>5</v>
      </c>
    </row>
    <row r="15" spans="1:18" ht="24" customHeight="1">
      <c r="A15" s="54"/>
      <c r="B15" s="55"/>
      <c r="C15" s="56"/>
      <c r="D15" s="56"/>
      <c r="E15" s="57"/>
      <c r="F15" s="17"/>
      <c r="G15" s="39"/>
      <c r="H15" s="39">
        <f>IF(P15=2,F15*ROUND(C15*D15*E15/10000,4),0)</f>
        <v>0</v>
      </c>
      <c r="I15" s="39">
        <f>IF(P15=3,F15*ROUND(C15*D15*E15/10000,4),0)</f>
        <v>0</v>
      </c>
      <c r="J15" s="39">
        <f>IF(P15=4,F15*ROUND(C15*D15*E15/10000,4),0)</f>
        <v>0</v>
      </c>
      <c r="K15" s="39">
        <f>IF(P15=5,F15*ROUND(C15*D15*E15/10000,4),0)</f>
        <v>0</v>
      </c>
      <c r="L15" s="48"/>
      <c r="M15" s="8"/>
      <c r="N15" s="46"/>
      <c r="P15" s="10"/>
      <c r="Q15" s="2">
        <v>5</v>
      </c>
      <c r="R15" s="1" t="s">
        <v>17</v>
      </c>
    </row>
    <row r="16" spans="1:16" ht="24" customHeight="1">
      <c r="A16" s="32"/>
      <c r="B16" s="55"/>
      <c r="C16" s="56"/>
      <c r="D16" s="56"/>
      <c r="E16" s="57"/>
      <c r="F16" s="17"/>
      <c r="G16" s="39"/>
      <c r="H16" s="39">
        <f aca="true" t="shared" si="0" ref="H16:H36">IF(P16=2,F16*ROUND(C16*D16*E16/10000,4),0)</f>
        <v>0</v>
      </c>
      <c r="I16" s="39">
        <f aca="true" t="shared" si="1" ref="I16:I36">IF(P16=3,F16*ROUND(C16*D16*E16/10000,4),0)</f>
        <v>0</v>
      </c>
      <c r="J16" s="39">
        <f aca="true" t="shared" si="2" ref="J16:J36">IF(P16=4,F16*ROUND(C16*D16*E16/10000,4),0)</f>
        <v>0</v>
      </c>
      <c r="K16" s="39">
        <f aca="true" t="shared" si="3" ref="K16:K36">IF(P16=5,F16*ROUND(C16*D16*E16/10000,4),0)</f>
        <v>0</v>
      </c>
      <c r="L16" s="48"/>
      <c r="M16" s="8"/>
      <c r="N16" s="46"/>
      <c r="P16" s="10"/>
    </row>
    <row r="17" spans="1:16" ht="22.5" customHeight="1">
      <c r="A17" s="32"/>
      <c r="B17" s="55"/>
      <c r="C17" s="56"/>
      <c r="D17" s="56"/>
      <c r="E17" s="57"/>
      <c r="F17" s="17"/>
      <c r="G17" s="39"/>
      <c r="H17" s="39">
        <f t="shared" si="0"/>
        <v>0</v>
      </c>
      <c r="I17" s="39">
        <f t="shared" si="1"/>
        <v>0</v>
      </c>
      <c r="J17" s="39">
        <f t="shared" si="2"/>
        <v>0</v>
      </c>
      <c r="K17" s="39">
        <f t="shared" si="3"/>
        <v>0</v>
      </c>
      <c r="L17" s="48"/>
      <c r="M17" s="8"/>
      <c r="N17" s="46"/>
      <c r="P17" s="10"/>
    </row>
    <row r="18" spans="1:16" ht="24" customHeight="1">
      <c r="A18" s="32"/>
      <c r="B18" s="17"/>
      <c r="C18" s="56"/>
      <c r="D18" s="56"/>
      <c r="E18" s="57"/>
      <c r="F18" s="17"/>
      <c r="G18" s="39"/>
      <c r="H18" s="39">
        <f t="shared" si="0"/>
        <v>0</v>
      </c>
      <c r="I18" s="39">
        <f t="shared" si="1"/>
        <v>0</v>
      </c>
      <c r="J18" s="39">
        <f t="shared" si="2"/>
        <v>0</v>
      </c>
      <c r="K18" s="39">
        <f t="shared" si="3"/>
        <v>0</v>
      </c>
      <c r="L18" s="48"/>
      <c r="M18" s="8"/>
      <c r="N18" s="46"/>
      <c r="P18" s="10"/>
    </row>
    <row r="19" spans="1:16" ht="24" customHeight="1">
      <c r="A19" s="32"/>
      <c r="B19" s="17"/>
      <c r="C19" s="56"/>
      <c r="D19" s="56"/>
      <c r="E19" s="57"/>
      <c r="F19" s="17"/>
      <c r="G19" s="39"/>
      <c r="H19" s="39">
        <f t="shared" si="0"/>
        <v>0</v>
      </c>
      <c r="I19" s="39">
        <f t="shared" si="1"/>
        <v>0</v>
      </c>
      <c r="J19" s="39">
        <f t="shared" si="2"/>
        <v>0</v>
      </c>
      <c r="K19" s="39">
        <f t="shared" si="3"/>
        <v>0</v>
      </c>
      <c r="L19" s="48"/>
      <c r="M19" s="8"/>
      <c r="N19" s="46"/>
      <c r="P19" s="10"/>
    </row>
    <row r="20" spans="1:16" ht="24" customHeight="1">
      <c r="A20" s="32"/>
      <c r="B20" s="17"/>
      <c r="C20" s="56"/>
      <c r="D20" s="56"/>
      <c r="E20" s="57"/>
      <c r="F20" s="17"/>
      <c r="G20" s="39"/>
      <c r="H20" s="39">
        <f t="shared" si="0"/>
        <v>0</v>
      </c>
      <c r="I20" s="39">
        <f t="shared" si="1"/>
        <v>0</v>
      </c>
      <c r="J20" s="39">
        <f t="shared" si="2"/>
        <v>0</v>
      </c>
      <c r="K20" s="39">
        <f t="shared" si="3"/>
        <v>0</v>
      </c>
      <c r="L20" s="48"/>
      <c r="M20" s="8"/>
      <c r="N20" s="46"/>
      <c r="P20" s="10"/>
    </row>
    <row r="21" spans="1:16" ht="24" customHeight="1">
      <c r="A21" s="32"/>
      <c r="B21" s="17"/>
      <c r="C21" s="56"/>
      <c r="D21" s="56"/>
      <c r="E21" s="57"/>
      <c r="F21" s="17"/>
      <c r="G21" s="39"/>
      <c r="H21" s="39">
        <f t="shared" si="0"/>
        <v>0</v>
      </c>
      <c r="I21" s="39">
        <f t="shared" si="1"/>
        <v>0</v>
      </c>
      <c r="J21" s="39">
        <f t="shared" si="2"/>
        <v>0</v>
      </c>
      <c r="K21" s="39">
        <f t="shared" si="3"/>
        <v>0</v>
      </c>
      <c r="L21" s="48"/>
      <c r="M21" s="8"/>
      <c r="N21" s="46"/>
      <c r="P21" s="10"/>
    </row>
    <row r="22" spans="1:16" ht="24" customHeight="1">
      <c r="A22" s="32"/>
      <c r="B22" s="17"/>
      <c r="C22" s="56"/>
      <c r="D22" s="56"/>
      <c r="E22" s="57"/>
      <c r="F22" s="17"/>
      <c r="G22" s="39"/>
      <c r="H22" s="39">
        <f t="shared" si="0"/>
        <v>0</v>
      </c>
      <c r="I22" s="39">
        <f t="shared" si="1"/>
        <v>0</v>
      </c>
      <c r="J22" s="39">
        <f t="shared" si="2"/>
        <v>0</v>
      </c>
      <c r="K22" s="39">
        <f t="shared" si="3"/>
        <v>0</v>
      </c>
      <c r="L22" s="48"/>
      <c r="M22" s="8"/>
      <c r="N22" s="46"/>
      <c r="P22" s="10"/>
    </row>
    <row r="23" spans="1:16" ht="24" customHeight="1">
      <c r="A23" s="32"/>
      <c r="B23" s="17"/>
      <c r="C23" s="56"/>
      <c r="D23" s="56"/>
      <c r="E23" s="57"/>
      <c r="F23" s="17"/>
      <c r="G23" s="39"/>
      <c r="H23" s="39">
        <f t="shared" si="0"/>
        <v>0</v>
      </c>
      <c r="I23" s="39">
        <f t="shared" si="1"/>
        <v>0</v>
      </c>
      <c r="J23" s="39">
        <f t="shared" si="2"/>
        <v>0</v>
      </c>
      <c r="K23" s="39">
        <f t="shared" si="3"/>
        <v>0</v>
      </c>
      <c r="L23" s="48"/>
      <c r="M23" s="8"/>
      <c r="N23" s="46"/>
      <c r="P23" s="10"/>
    </row>
    <row r="24" spans="1:16" ht="24" customHeight="1">
      <c r="A24" s="32"/>
      <c r="B24" s="17"/>
      <c r="C24" s="56"/>
      <c r="D24" s="56"/>
      <c r="E24" s="57"/>
      <c r="F24" s="17"/>
      <c r="G24" s="39"/>
      <c r="H24" s="39">
        <f t="shared" si="0"/>
        <v>0</v>
      </c>
      <c r="I24" s="39">
        <f t="shared" si="1"/>
        <v>0</v>
      </c>
      <c r="J24" s="39">
        <f t="shared" si="2"/>
        <v>0</v>
      </c>
      <c r="K24" s="39">
        <f t="shared" si="3"/>
        <v>0</v>
      </c>
      <c r="L24" s="48"/>
      <c r="M24" s="8"/>
      <c r="N24" s="46"/>
      <c r="P24" s="10"/>
    </row>
    <row r="25" spans="1:16" ht="24" customHeight="1">
      <c r="A25" s="32"/>
      <c r="B25" s="17"/>
      <c r="C25" s="56"/>
      <c r="D25" s="56"/>
      <c r="E25" s="57"/>
      <c r="F25" s="17"/>
      <c r="G25" s="39"/>
      <c r="H25" s="39">
        <f t="shared" si="0"/>
        <v>0</v>
      </c>
      <c r="I25" s="39">
        <f t="shared" si="1"/>
        <v>0</v>
      </c>
      <c r="J25" s="39">
        <f t="shared" si="2"/>
        <v>0</v>
      </c>
      <c r="K25" s="39">
        <f t="shared" si="3"/>
        <v>0</v>
      </c>
      <c r="L25" s="48"/>
      <c r="M25" s="8"/>
      <c r="N25" s="46"/>
      <c r="P25" s="10"/>
    </row>
    <row r="26" spans="1:16" ht="24" customHeight="1">
      <c r="A26" s="32"/>
      <c r="B26" s="17"/>
      <c r="C26" s="56"/>
      <c r="D26" s="56"/>
      <c r="E26" s="57"/>
      <c r="F26" s="17"/>
      <c r="G26" s="39"/>
      <c r="H26" s="39">
        <f t="shared" si="0"/>
        <v>0</v>
      </c>
      <c r="I26" s="39">
        <f t="shared" si="1"/>
        <v>0</v>
      </c>
      <c r="J26" s="39">
        <f t="shared" si="2"/>
        <v>0</v>
      </c>
      <c r="K26" s="39">
        <f t="shared" si="3"/>
        <v>0</v>
      </c>
      <c r="L26" s="48"/>
      <c r="M26" s="8"/>
      <c r="N26" s="46"/>
      <c r="P26" s="10"/>
    </row>
    <row r="27" spans="1:16" ht="24" customHeight="1">
      <c r="A27" s="32"/>
      <c r="B27" s="17"/>
      <c r="C27" s="56"/>
      <c r="D27" s="56"/>
      <c r="E27" s="57"/>
      <c r="F27" s="17"/>
      <c r="G27" s="39"/>
      <c r="H27" s="39">
        <f t="shared" si="0"/>
        <v>0</v>
      </c>
      <c r="I27" s="39">
        <f t="shared" si="1"/>
        <v>0</v>
      </c>
      <c r="J27" s="39">
        <f t="shared" si="2"/>
        <v>0</v>
      </c>
      <c r="K27" s="39">
        <f t="shared" si="3"/>
        <v>0</v>
      </c>
      <c r="L27" s="48"/>
      <c r="M27" s="8"/>
      <c r="N27" s="46"/>
      <c r="P27" s="10"/>
    </row>
    <row r="28" spans="1:16" ht="24" customHeight="1">
      <c r="A28" s="58"/>
      <c r="B28" s="58"/>
      <c r="C28" s="56"/>
      <c r="D28" s="56"/>
      <c r="E28" s="57"/>
      <c r="F28" s="17"/>
      <c r="G28" s="39"/>
      <c r="H28" s="39">
        <f t="shared" si="0"/>
        <v>0</v>
      </c>
      <c r="I28" s="39">
        <f t="shared" si="1"/>
        <v>0</v>
      </c>
      <c r="J28" s="39">
        <f t="shared" si="2"/>
        <v>0</v>
      </c>
      <c r="K28" s="39">
        <f t="shared" si="3"/>
        <v>0</v>
      </c>
      <c r="L28" s="48"/>
      <c r="M28" s="8"/>
      <c r="N28" s="46"/>
      <c r="P28" s="10"/>
    </row>
    <row r="29" spans="1:16" ht="24" customHeight="1">
      <c r="A29" s="32"/>
      <c r="B29" s="17"/>
      <c r="C29" s="17"/>
      <c r="D29" s="17"/>
      <c r="E29" s="38"/>
      <c r="F29" s="17"/>
      <c r="G29" s="39">
        <f aca="true" t="shared" si="4" ref="G29:G36">IF(P29&lt;5,F29*ROUND(C29*D29*E29/10000,4),0)</f>
        <v>0</v>
      </c>
      <c r="H29" s="39">
        <f t="shared" si="0"/>
        <v>0</v>
      </c>
      <c r="I29" s="39">
        <f t="shared" si="1"/>
        <v>0</v>
      </c>
      <c r="J29" s="39">
        <f t="shared" si="2"/>
        <v>0</v>
      </c>
      <c r="K29" s="39">
        <f t="shared" si="3"/>
        <v>0</v>
      </c>
      <c r="L29" s="48"/>
      <c r="M29" s="8"/>
      <c r="N29" s="46"/>
      <c r="P29" s="10"/>
    </row>
    <row r="30" spans="1:16" ht="24" customHeight="1">
      <c r="A30" s="32"/>
      <c r="B30" s="17"/>
      <c r="C30" s="17"/>
      <c r="D30" s="17"/>
      <c r="E30" s="38"/>
      <c r="F30" s="17"/>
      <c r="G30" s="39">
        <f t="shared" si="4"/>
        <v>0</v>
      </c>
      <c r="H30" s="39">
        <f t="shared" si="0"/>
        <v>0</v>
      </c>
      <c r="I30" s="39">
        <f t="shared" si="1"/>
        <v>0</v>
      </c>
      <c r="J30" s="39">
        <f t="shared" si="2"/>
        <v>0</v>
      </c>
      <c r="K30" s="39">
        <f t="shared" si="3"/>
        <v>0</v>
      </c>
      <c r="L30" s="48"/>
      <c r="M30" s="8"/>
      <c r="N30" s="46"/>
      <c r="P30" s="10"/>
    </row>
    <row r="31" spans="1:16" ht="24" customHeight="1">
      <c r="A31" s="32"/>
      <c r="B31" s="17"/>
      <c r="C31" s="17"/>
      <c r="D31" s="17"/>
      <c r="E31" s="38"/>
      <c r="F31" s="17"/>
      <c r="G31" s="39">
        <f t="shared" si="4"/>
        <v>0</v>
      </c>
      <c r="H31" s="39">
        <f t="shared" si="0"/>
        <v>0</v>
      </c>
      <c r="I31" s="39">
        <f t="shared" si="1"/>
        <v>0</v>
      </c>
      <c r="J31" s="39">
        <f t="shared" si="2"/>
        <v>0</v>
      </c>
      <c r="K31" s="39">
        <f t="shared" si="3"/>
        <v>0</v>
      </c>
      <c r="L31" s="48"/>
      <c r="M31" s="8"/>
      <c r="N31" s="46"/>
      <c r="P31" s="10"/>
    </row>
    <row r="32" spans="1:16" ht="24" customHeight="1">
      <c r="A32" s="32"/>
      <c r="B32" s="17"/>
      <c r="C32" s="17"/>
      <c r="D32" s="17"/>
      <c r="E32" s="38"/>
      <c r="F32" s="17"/>
      <c r="G32" s="39">
        <f t="shared" si="4"/>
        <v>0</v>
      </c>
      <c r="H32" s="39">
        <f t="shared" si="0"/>
        <v>0</v>
      </c>
      <c r="I32" s="39">
        <f t="shared" si="1"/>
        <v>0</v>
      </c>
      <c r="J32" s="39">
        <f t="shared" si="2"/>
        <v>0</v>
      </c>
      <c r="K32" s="39">
        <f t="shared" si="3"/>
        <v>0</v>
      </c>
      <c r="L32" s="48"/>
      <c r="M32" s="8"/>
      <c r="N32" s="46"/>
      <c r="P32" s="10"/>
    </row>
    <row r="33" spans="1:16" ht="24" customHeight="1">
      <c r="A33" s="32"/>
      <c r="B33" s="17"/>
      <c r="C33" s="17"/>
      <c r="D33" s="17"/>
      <c r="E33" s="38"/>
      <c r="F33" s="17"/>
      <c r="G33" s="39">
        <f t="shared" si="4"/>
        <v>0</v>
      </c>
      <c r="H33" s="39">
        <f t="shared" si="0"/>
        <v>0</v>
      </c>
      <c r="I33" s="39">
        <f t="shared" si="1"/>
        <v>0</v>
      </c>
      <c r="J33" s="39">
        <f t="shared" si="2"/>
        <v>0</v>
      </c>
      <c r="K33" s="39">
        <f t="shared" si="3"/>
        <v>0</v>
      </c>
      <c r="L33" s="48"/>
      <c r="M33" s="8"/>
      <c r="N33" s="46"/>
      <c r="P33" s="10"/>
    </row>
    <row r="34" spans="1:16" ht="24" customHeight="1">
      <c r="A34" s="32"/>
      <c r="B34" s="17"/>
      <c r="C34" s="17"/>
      <c r="D34" s="17"/>
      <c r="E34" s="38"/>
      <c r="F34" s="17"/>
      <c r="G34" s="39">
        <f t="shared" si="4"/>
        <v>0</v>
      </c>
      <c r="H34" s="39">
        <f t="shared" si="0"/>
        <v>0</v>
      </c>
      <c r="I34" s="39">
        <f t="shared" si="1"/>
        <v>0</v>
      </c>
      <c r="J34" s="39">
        <f t="shared" si="2"/>
        <v>0</v>
      </c>
      <c r="K34" s="39">
        <f t="shared" si="3"/>
        <v>0</v>
      </c>
      <c r="L34" s="48"/>
      <c r="M34" s="8"/>
      <c r="N34" s="46"/>
      <c r="P34" s="10"/>
    </row>
    <row r="35" spans="1:16" ht="24" customHeight="1">
      <c r="A35" s="32"/>
      <c r="B35" s="17"/>
      <c r="C35" s="17"/>
      <c r="D35" s="17"/>
      <c r="E35" s="38"/>
      <c r="F35" s="17"/>
      <c r="G35" s="39">
        <f t="shared" si="4"/>
        <v>0</v>
      </c>
      <c r="H35" s="39">
        <f t="shared" si="0"/>
        <v>0</v>
      </c>
      <c r="I35" s="39">
        <f t="shared" si="1"/>
        <v>0</v>
      </c>
      <c r="J35" s="39">
        <f t="shared" si="2"/>
        <v>0</v>
      </c>
      <c r="K35" s="39">
        <f t="shared" si="3"/>
        <v>0</v>
      </c>
      <c r="L35" s="48"/>
      <c r="M35" s="8"/>
      <c r="N35" s="46"/>
      <c r="P35" s="10"/>
    </row>
    <row r="36" spans="1:16" ht="24" customHeight="1">
      <c r="A36" s="32"/>
      <c r="B36" s="17"/>
      <c r="C36" s="17"/>
      <c r="D36" s="17"/>
      <c r="E36" s="38"/>
      <c r="F36" s="17"/>
      <c r="G36" s="39">
        <f t="shared" si="4"/>
        <v>0</v>
      </c>
      <c r="H36" s="39">
        <f t="shared" si="0"/>
        <v>0</v>
      </c>
      <c r="I36" s="39">
        <f t="shared" si="1"/>
        <v>0</v>
      </c>
      <c r="J36" s="39">
        <f t="shared" si="2"/>
        <v>0</v>
      </c>
      <c r="K36" s="39">
        <f t="shared" si="3"/>
        <v>0</v>
      </c>
      <c r="L36" s="48"/>
      <c r="M36" s="8"/>
      <c r="N36" s="46"/>
      <c r="P36" s="10"/>
    </row>
    <row r="37" spans="1:16" ht="12">
      <c r="A37" s="70" t="s">
        <v>15</v>
      </c>
      <c r="B37" s="71"/>
      <c r="C37" s="71"/>
      <c r="D37" s="71"/>
      <c r="E37" s="71"/>
      <c r="F37" s="72"/>
      <c r="G37" s="20" t="s">
        <v>6</v>
      </c>
      <c r="H37" s="20"/>
      <c r="I37" s="20"/>
      <c r="J37" s="20"/>
      <c r="K37" s="20" t="s">
        <v>7</v>
      </c>
      <c r="L37" s="66"/>
      <c r="M37" s="64"/>
      <c r="N37" s="62"/>
      <c r="O37" s="3"/>
      <c r="P37" s="11"/>
    </row>
    <row r="38" spans="1:16" ht="12">
      <c r="A38" s="73"/>
      <c r="B38" s="74"/>
      <c r="C38" s="74"/>
      <c r="D38" s="74"/>
      <c r="E38" s="74"/>
      <c r="F38" s="75"/>
      <c r="G38" s="19">
        <f>SUM(G15:G36)</f>
        <v>0</v>
      </c>
      <c r="H38" s="19">
        <f>SUM(H15:H36)</f>
        <v>0</v>
      </c>
      <c r="I38" s="19">
        <f>SUM(I15:I36)</f>
        <v>0</v>
      </c>
      <c r="J38" s="19">
        <f>SUM(J15:J36)</f>
        <v>0</v>
      </c>
      <c r="K38" s="19">
        <f>SUM(K15:K36)</f>
        <v>0</v>
      </c>
      <c r="L38" s="67"/>
      <c r="M38" s="65"/>
      <c r="N38" s="63"/>
      <c r="O38" s="3"/>
      <c r="P38" s="3"/>
    </row>
    <row r="39" spans="1:16" ht="12">
      <c r="A39" s="59" t="s">
        <v>32</v>
      </c>
      <c r="B39" s="60"/>
      <c r="C39" s="60"/>
      <c r="D39" s="60"/>
      <c r="E39" s="60"/>
      <c r="F39" s="61"/>
      <c r="G39" s="47">
        <f>SUMIF(N15:N36,"○",G15:G36)</f>
        <v>0</v>
      </c>
      <c r="H39" s="47">
        <f>SUMIF(N15:N36,"○",H15:H36)</f>
        <v>0</v>
      </c>
      <c r="I39" s="47">
        <f>SUMIF(N15:N36,"○",I15:I36)</f>
        <v>0</v>
      </c>
      <c r="J39" s="47">
        <f>SUMIF(N15:N36,"○",J15:J36)</f>
        <v>0</v>
      </c>
      <c r="K39" s="42"/>
      <c r="L39" s="43"/>
      <c r="M39" s="45"/>
      <c r="N39" s="44"/>
      <c r="O39" s="3"/>
      <c r="P39" s="3"/>
    </row>
    <row r="40" spans="1:16" ht="12">
      <c r="A40" s="59" t="s">
        <v>33</v>
      </c>
      <c r="B40" s="60"/>
      <c r="C40" s="60"/>
      <c r="D40" s="60"/>
      <c r="E40" s="60"/>
      <c r="F40" s="61"/>
      <c r="G40" s="47">
        <f>G38-G39</f>
        <v>0</v>
      </c>
      <c r="H40" s="47">
        <f>H38-H39</f>
        <v>0</v>
      </c>
      <c r="I40" s="47">
        <f>I38-I39</f>
        <v>0</v>
      </c>
      <c r="J40" s="47">
        <f>J38-J39</f>
        <v>0</v>
      </c>
      <c r="K40" s="42"/>
      <c r="L40" s="43"/>
      <c r="M40" s="45"/>
      <c r="N40" s="44"/>
      <c r="O40" s="3"/>
      <c r="P40" s="3"/>
    </row>
    <row r="41" spans="1:15" ht="12">
      <c r="A41" s="3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31"/>
      <c r="O41" s="3"/>
    </row>
    <row r="42" spans="1:15" ht="15.75" customHeight="1">
      <c r="A42" s="34" t="s">
        <v>24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1"/>
      <c r="O42" s="3"/>
    </row>
    <row r="43" spans="1:15" ht="15.75" customHeight="1">
      <c r="A43" s="85" t="s">
        <v>26</v>
      </c>
      <c r="B43" s="86"/>
      <c r="C43" s="86"/>
      <c r="D43" s="86"/>
      <c r="E43" s="86"/>
      <c r="F43" s="86"/>
      <c r="G43" s="29" t="s">
        <v>44</v>
      </c>
      <c r="H43" s="3" t="s">
        <v>8</v>
      </c>
      <c r="I43" s="15">
        <f>G38+K38</f>
        <v>0</v>
      </c>
      <c r="J43" s="16" t="s">
        <v>25</v>
      </c>
      <c r="K43" s="3"/>
      <c r="N43" s="31"/>
      <c r="O43" s="3"/>
    </row>
    <row r="44" spans="1:15" ht="15.75" customHeight="1">
      <c r="A44" s="85" t="s">
        <v>34</v>
      </c>
      <c r="B44" s="86"/>
      <c r="C44" s="86"/>
      <c r="D44" s="86"/>
      <c r="E44" s="86"/>
      <c r="F44" s="86"/>
      <c r="G44" s="29" t="s">
        <v>6</v>
      </c>
      <c r="H44" s="3" t="s">
        <v>8</v>
      </c>
      <c r="I44" s="15">
        <f>G38</f>
        <v>0</v>
      </c>
      <c r="J44" s="16" t="s">
        <v>25</v>
      </c>
      <c r="K44" s="3"/>
      <c r="N44" s="31"/>
      <c r="O44" s="3"/>
    </row>
    <row r="45" spans="1:15" ht="12">
      <c r="A45" s="85" t="s">
        <v>35</v>
      </c>
      <c r="B45" s="86"/>
      <c r="C45" s="86"/>
      <c r="D45" s="86"/>
      <c r="E45" s="86"/>
      <c r="F45" s="86"/>
      <c r="G45" s="29"/>
      <c r="H45" s="3" t="s">
        <v>8</v>
      </c>
      <c r="I45" s="21" t="e">
        <f>ROUNDDOWN(I44/I43*100,1)</f>
        <v>#DIV/0!</v>
      </c>
      <c r="J45" s="87" t="s">
        <v>45</v>
      </c>
      <c r="K45" s="87"/>
      <c r="N45" s="40"/>
      <c r="O45" s="3"/>
    </row>
    <row r="46" spans="1:14" ht="12">
      <c r="A46" s="85" t="s">
        <v>55</v>
      </c>
      <c r="B46" s="86"/>
      <c r="C46" s="86"/>
      <c r="D46" s="86"/>
      <c r="E46" s="86"/>
      <c r="F46" s="86"/>
      <c r="G46" s="29"/>
      <c r="H46" s="3" t="s">
        <v>8</v>
      </c>
      <c r="I46" s="15">
        <f>H38</f>
        <v>0</v>
      </c>
      <c r="J46" s="87" t="s">
        <v>46</v>
      </c>
      <c r="K46" s="87"/>
      <c r="N46" s="40"/>
    </row>
    <row r="47" spans="1:14" ht="12">
      <c r="A47" s="85" t="s">
        <v>56</v>
      </c>
      <c r="B47" s="86"/>
      <c r="C47" s="86"/>
      <c r="D47" s="86"/>
      <c r="E47" s="86"/>
      <c r="F47" s="86"/>
      <c r="G47" s="29"/>
      <c r="H47" s="3" t="s">
        <v>8</v>
      </c>
      <c r="I47" s="15">
        <f>I38</f>
        <v>0</v>
      </c>
      <c r="J47" s="87" t="s">
        <v>46</v>
      </c>
      <c r="K47" s="87"/>
      <c r="N47" s="40"/>
    </row>
    <row r="48" spans="1:14" ht="12">
      <c r="A48" s="85" t="s">
        <v>57</v>
      </c>
      <c r="B48" s="86"/>
      <c r="C48" s="86"/>
      <c r="D48" s="86"/>
      <c r="E48" s="86"/>
      <c r="F48" s="86"/>
      <c r="G48" s="29"/>
      <c r="H48" s="3" t="s">
        <v>8</v>
      </c>
      <c r="I48" s="15">
        <f>J38</f>
        <v>0</v>
      </c>
      <c r="J48" s="87" t="s">
        <v>46</v>
      </c>
      <c r="K48" s="87"/>
      <c r="N48" s="40"/>
    </row>
    <row r="49" spans="1:14" ht="12.75" thickBot="1">
      <c r="A49" s="35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7"/>
    </row>
    <row r="50" ht="12">
      <c r="A50" s="30" t="s">
        <v>54</v>
      </c>
    </row>
    <row r="51" ht="12">
      <c r="A51" s="30" t="s">
        <v>27</v>
      </c>
    </row>
    <row r="52" ht="12">
      <c r="A52" s="30" t="s">
        <v>28</v>
      </c>
    </row>
    <row r="53" ht="12">
      <c r="A53" s="30" t="s">
        <v>36</v>
      </c>
    </row>
    <row r="54" ht="12">
      <c r="A54" s="30" t="s">
        <v>37</v>
      </c>
    </row>
    <row r="55" ht="12">
      <c r="A55" s="30" t="s">
        <v>47</v>
      </c>
    </row>
    <row r="56" ht="14.25">
      <c r="B56" s="28" t="s">
        <v>22</v>
      </c>
    </row>
  </sheetData>
  <sheetProtection/>
  <mergeCells count="29">
    <mergeCell ref="A47:F47"/>
    <mergeCell ref="J47:K47"/>
    <mergeCell ref="A48:F48"/>
    <mergeCell ref="J48:K48"/>
    <mergeCell ref="A7:L7"/>
    <mergeCell ref="A9:D9"/>
    <mergeCell ref="A10:D10"/>
    <mergeCell ref="C12:E12"/>
    <mergeCell ref="G12:K12"/>
    <mergeCell ref="A12:A14"/>
    <mergeCell ref="E9:N9"/>
    <mergeCell ref="A43:F43"/>
    <mergeCell ref="A44:F44"/>
    <mergeCell ref="A45:F45"/>
    <mergeCell ref="A46:F46"/>
    <mergeCell ref="J46:K46"/>
    <mergeCell ref="J45:K45"/>
    <mergeCell ref="E10:N10"/>
    <mergeCell ref="M12:N13"/>
    <mergeCell ref="F12:F13"/>
    <mergeCell ref="A39:F39"/>
    <mergeCell ref="A40:F40"/>
    <mergeCell ref="N37:N38"/>
    <mergeCell ref="M37:M38"/>
    <mergeCell ref="L37:L38"/>
    <mergeCell ref="L12:L13"/>
    <mergeCell ref="A37:F38"/>
    <mergeCell ref="G13:J13"/>
    <mergeCell ref="B12:B14"/>
  </mergeCells>
  <printOptions/>
  <pageMargins left="0.7874015748031497" right="0.3937007874015748" top="0.3937007874015748" bottom="0.3937007874015748" header="0.5118110236220472" footer="0.5118110236220472"/>
  <pageSetup fitToHeight="2" horizontalDpi="600" verticalDpi="600" orientation="portrait" paperSize="9" scale="84" r:id="rId2"/>
  <colBreaks count="1" manualBreakCount="1">
    <brk id="15" min="5" max="4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2022-06-30T08:38:22Z</dcterms:modified>
  <cp:category/>
  <cp:version/>
  <cp:contentType/>
  <cp:contentStatus/>
</cp:coreProperties>
</file>