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P17" i="2"/>
  <c r="O17" i="2"/>
  <c r="N17" i="2"/>
  <c r="M17" i="2"/>
  <c r="L17" i="2" s="1"/>
  <c r="K17" i="2"/>
  <c r="J17" i="2"/>
  <c r="I17" i="2"/>
  <c r="G17" i="2" s="1"/>
  <c r="H17" i="2"/>
  <c r="F17" i="2"/>
  <c r="E17" i="2"/>
  <c r="C17" i="2" s="1"/>
  <c r="D17" i="2"/>
  <c r="Q16" i="2"/>
  <c r="Q19" i="2" s="1"/>
  <c r="P16" i="2"/>
  <c r="P19" i="2" s="1"/>
  <c r="O16" i="2"/>
  <c r="O19" i="2" s="1"/>
  <c r="N16" i="2"/>
  <c r="N19" i="2" s="1"/>
  <c r="M16" i="2"/>
  <c r="L16" i="2" s="1"/>
  <c r="K16" i="2"/>
  <c r="K19" i="2" s="1"/>
  <c r="J16" i="2"/>
  <c r="J19" i="2" s="1"/>
  <c r="I16" i="2"/>
  <c r="G16" i="2" s="1"/>
  <c r="H16" i="2"/>
  <c r="H19" i="2" s="1"/>
  <c r="F16" i="2"/>
  <c r="F19" i="2" s="1"/>
  <c r="E16" i="2"/>
  <c r="C16" i="2" s="1"/>
  <c r="B16" i="2" s="1"/>
  <c r="D16" i="2"/>
  <c r="D19" i="2" s="1"/>
  <c r="L14" i="2"/>
  <c r="G14" i="2"/>
  <c r="C14" i="2"/>
  <c r="B14" i="2"/>
  <c r="L13" i="2"/>
  <c r="G13" i="2"/>
  <c r="C13" i="2"/>
  <c r="B13" i="2"/>
  <c r="L12" i="2"/>
  <c r="G12" i="2"/>
  <c r="C12" i="2"/>
  <c r="B12" i="2"/>
  <c r="L11" i="2"/>
  <c r="G11" i="2"/>
  <c r="C11" i="2"/>
  <c r="B11" i="2"/>
  <c r="L10" i="2"/>
  <c r="G10" i="2"/>
  <c r="C10" i="2"/>
  <c r="B10" i="2"/>
  <c r="L9" i="2"/>
  <c r="G9" i="2"/>
  <c r="C9" i="2"/>
  <c r="B9" i="2"/>
  <c r="L8" i="2"/>
  <c r="G8" i="2"/>
  <c r="C8" i="2"/>
  <c r="B8" i="2"/>
  <c r="L7" i="2"/>
  <c r="G7" i="2"/>
  <c r="C7" i="2"/>
  <c r="B7" i="2"/>
  <c r="L6" i="2"/>
  <c r="G6" i="2"/>
  <c r="C6" i="2"/>
  <c r="B6" i="2"/>
  <c r="Q17" i="3"/>
  <c r="L17" i="3" s="1"/>
  <c r="P17" i="3"/>
  <c r="O17" i="3"/>
  <c r="N17" i="3"/>
  <c r="M17" i="3"/>
  <c r="K17" i="3"/>
  <c r="J17" i="3"/>
  <c r="I17" i="3"/>
  <c r="H17" i="3"/>
  <c r="G17" i="3" s="1"/>
  <c r="F17" i="3"/>
  <c r="E17" i="3"/>
  <c r="D17" i="3"/>
  <c r="C17" i="3"/>
  <c r="Q16" i="3"/>
  <c r="L16" i="3" s="1"/>
  <c r="P16" i="3"/>
  <c r="P19" i="3" s="1"/>
  <c r="O16" i="3"/>
  <c r="O19" i="3" s="1"/>
  <c r="N16" i="3"/>
  <c r="N19" i="3" s="1"/>
  <c r="M16" i="3"/>
  <c r="M19" i="3" s="1"/>
  <c r="K16" i="3"/>
  <c r="K19" i="3" s="1"/>
  <c r="J16" i="3"/>
  <c r="J19" i="3" s="1"/>
  <c r="I16" i="3"/>
  <c r="I19" i="3" s="1"/>
  <c r="H16" i="3"/>
  <c r="H19" i="3" s="1"/>
  <c r="F16" i="3"/>
  <c r="F19" i="3" s="1"/>
  <c r="E16" i="3"/>
  <c r="E19" i="3" s="1"/>
  <c r="D16" i="3"/>
  <c r="D19" i="3" s="1"/>
  <c r="C19" i="3" s="1"/>
  <c r="C16" i="3"/>
  <c r="L14" i="3"/>
  <c r="G14" i="3"/>
  <c r="C14" i="3"/>
  <c r="B14" i="3" s="1"/>
  <c r="L13" i="3"/>
  <c r="G13" i="3"/>
  <c r="C13" i="3"/>
  <c r="B13" i="3" s="1"/>
  <c r="L12" i="3"/>
  <c r="G12" i="3"/>
  <c r="C12" i="3"/>
  <c r="B12" i="3" s="1"/>
  <c r="L11" i="3"/>
  <c r="G11" i="3"/>
  <c r="C11" i="3"/>
  <c r="B11" i="3" s="1"/>
  <c r="L10" i="3"/>
  <c r="G10" i="3"/>
  <c r="C10" i="3"/>
  <c r="B10" i="3" s="1"/>
  <c r="L9" i="3"/>
  <c r="G9" i="3"/>
  <c r="C9" i="3"/>
  <c r="B9" i="3" s="1"/>
  <c r="L8" i="3"/>
  <c r="G8" i="3"/>
  <c r="C8" i="3"/>
  <c r="B8" i="3" s="1"/>
  <c r="L7" i="3"/>
  <c r="G7" i="3"/>
  <c r="C7" i="3"/>
  <c r="B7" i="3" s="1"/>
  <c r="L6" i="3"/>
  <c r="G6" i="3"/>
  <c r="C6" i="3"/>
  <c r="B6" i="3" s="1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C19" i="2" l="1"/>
  <c r="B17" i="2"/>
  <c r="E19" i="2"/>
  <c r="I19" i="2"/>
  <c r="G19" i="2" s="1"/>
  <c r="M19" i="2"/>
  <c r="L19" i="2" s="1"/>
  <c r="G19" i="3"/>
  <c r="B19" i="3" s="1"/>
  <c r="B17" i="3"/>
  <c r="Q19" i="3"/>
  <c r="L19" i="3" s="1"/>
  <c r="G16" i="3"/>
  <c r="B16" i="3" s="1"/>
  <c r="B19" i="2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<sst xmlns="http://schemas.openxmlformats.org/spreadsheetml/2006/main" count="149" uniqueCount="99">
  <si>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</si>
  <si>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</si>
  <si>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</si>
  <si>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</si>
  <si>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</si>
  <si>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</si>
  <si>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</si>
  <si>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</si>
  <si>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</si>
  <si>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</si>
  <si>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</si>
  <si>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</si>
  <si>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</si>
  <si>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</si>
  <si>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</si>
  <si>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</si>
  <si>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</si>
  <si>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</si>
  <si>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</si>
  <si>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</si>
  <si>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</si>
  <si>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</si>
  <si>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</si>
  <si>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</si>
  <si>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</si>
  <si>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</si>
  <si>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</si>
  <si>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</si>
  <si>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</si>
  <si>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</si>
  <si>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</si>
  <si>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</si>
  <si>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</si>
  <si>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</si>
  <si>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</si>
  <si>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</si>
  <si>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</si>
  <si>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</si>
  <si>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</si>
  <si>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</si>
  <si>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</si>
  <si>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</si>
  <si>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</si>
  <si>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</si>
  <si>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</si>
  <si>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</si>
  <si>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</si>
  <si>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</si>
  <si>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</si>
  <si>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</si>
  <si>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</si>
  <si>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</si>
  <si>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</si>
  <si>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</si>
  <si>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</si>
  <si>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</si>
  <si>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</si>
  <si>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</si>
  <si>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</si>
  <si>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</si>
  <si>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</si>
  <si>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</si>
  <si>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</si>
  <si>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</si>
  <si>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</si>
  <si>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</si>
  <si>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</si>
  <si>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</si>
  <si>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</si>
  <si>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</si>
  <si>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</si>
  <si>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</si>
  <si>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</si>
  <si>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</si>
  <si>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</si>
  <si>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</si>
  <si>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</si>
  <si>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</si>
  <si>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</si>
  <si>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</si>
  <si>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</si>
  <si>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</si>
  <si>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</si>
  <si>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</si>
  <si>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</si>
  <si>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</si>
  <si>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</si>
  <si>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</si>
  <si>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</si>
  <si>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</si>
  <si>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</si>
  <si>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</si>
  <si>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</si>
  <si>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</si>
  <si>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</si>
  <si>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</si>
  <si>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</si>
  <si>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大野郡</t>
    <phoneticPr fontId="4"/>
  </si>
  <si>
    <t>令和  3年度分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</si>
</sst>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96</v>
      </c>
      <c r="I1" s="1" t="s">
        <v>98</v>
      </c>
    </row>
    <row r="2" spans="1:13" s="1" customFormat="1" ht="15" customHeight="1" thickBot="1" x14ac:dyDescent="0.2">
      <c r="M2" s="3" t="s">
        <v>37</v>
      </c>
    </row>
    <row r="3" spans="1:13" s="6" customFormat="1" ht="15" customHeight="1" x14ac:dyDescent="0.15">
      <c r="A3" s="4"/>
      <c r="B3" s="5"/>
      <c r="C3" s="58" t="s">
        <v>95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93</v>
      </c>
      <c r="J4" s="11" t="s">
        <v>92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91</v>
      </c>
      <c r="B5" s="14">
        <f t="shared" ref="B5:B26" si="0">SUM( C5:K5)</f>
        <v>353871</v>
      </c>
      <c r="C5" s="15">
        <v>282048</v>
      </c>
      <c r="D5" s="15">
        <v>3819</v>
      </c>
      <c r="E5" s="15">
        <v>1549</v>
      </c>
      <c r="F5" s="15">
        <v>5583</v>
      </c>
      <c r="G5" s="15">
        <v>1826</v>
      </c>
      <c r="H5" s="15">
        <v>9502</v>
      </c>
      <c r="I5" s="15">
        <v>12866</v>
      </c>
      <c r="J5" s="15">
        <v>28754</v>
      </c>
      <c r="K5" s="15">
        <v>7924</v>
      </c>
      <c r="L5" s="15">
        <v>224568</v>
      </c>
      <c r="M5" s="16">
        <v>129303</v>
      </c>
    </row>
    <row r="6" spans="1:13" ht="15" customHeight="1" x14ac:dyDescent="0.15">
      <c r="A6" s="18" t="s">
        <v>90</v>
      </c>
      <c r="B6" s="19">
        <f t="shared" si="0"/>
        <v>183259</v>
      </c>
      <c r="C6" s="20">
        <v>111609</v>
      </c>
      <c r="D6" s="20">
        <v>172</v>
      </c>
      <c r="E6" s="20">
        <v>1696</v>
      </c>
      <c r="F6" s="20">
        <v>31492</v>
      </c>
      <c r="G6" s="20">
        <v>1445</v>
      </c>
      <c r="H6" s="20">
        <v>11923</v>
      </c>
      <c r="I6" s="20">
        <v>9258</v>
      </c>
      <c r="J6" s="20">
        <v>9220</v>
      </c>
      <c r="K6" s="20">
        <v>6444</v>
      </c>
      <c r="L6" s="20">
        <v>92390</v>
      </c>
      <c r="M6" s="21">
        <v>90869</v>
      </c>
    </row>
    <row r="7" spans="1:13" ht="15" customHeight="1" x14ac:dyDescent="0.15">
      <c r="A7" s="18" t="s">
        <v>89</v>
      </c>
      <c r="B7" s="19">
        <f t="shared" si="0"/>
        <v>56237</v>
      </c>
      <c r="C7" s="20">
        <v>40735</v>
      </c>
      <c r="D7" s="20">
        <v>416</v>
      </c>
      <c r="E7" s="20">
        <v>1251</v>
      </c>
      <c r="F7" s="20">
        <v>1616</v>
      </c>
      <c r="G7" s="20">
        <v>614</v>
      </c>
      <c r="H7" s="20">
        <v>2002</v>
      </c>
      <c r="I7" s="20">
        <v>8574</v>
      </c>
      <c r="J7" s="20">
        <v>727</v>
      </c>
      <c r="K7" s="20">
        <v>302</v>
      </c>
      <c r="L7" s="20">
        <v>39819</v>
      </c>
      <c r="M7" s="21">
        <v>16418</v>
      </c>
    </row>
    <row r="8" spans="1:13" ht="15" customHeight="1" x14ac:dyDescent="0.15">
      <c r="A8" s="18" t="s">
        <v>88</v>
      </c>
      <c r="B8" s="19">
        <f t="shared" si="0"/>
        <v>88648</v>
      </c>
      <c r="C8" s="20">
        <v>45607</v>
      </c>
      <c r="D8" s="20">
        <v>493</v>
      </c>
      <c r="E8" s="20">
        <v>0</v>
      </c>
      <c r="F8" s="20">
        <v>4064</v>
      </c>
      <c r="G8" s="20">
        <v>404</v>
      </c>
      <c r="H8" s="20">
        <v>3000</v>
      </c>
      <c r="I8" s="20">
        <v>28351</v>
      </c>
      <c r="J8" s="20">
        <v>4480</v>
      </c>
      <c r="K8" s="20">
        <v>2249</v>
      </c>
      <c r="L8" s="20">
        <v>37831</v>
      </c>
      <c r="M8" s="21">
        <v>50817</v>
      </c>
    </row>
    <row r="9" spans="1:13" ht="15" customHeight="1" x14ac:dyDescent="0.15">
      <c r="A9" s="18" t="s">
        <v>87</v>
      </c>
      <c r="B9" s="19">
        <f t="shared" si="0"/>
        <v>71625</v>
      </c>
      <c r="C9" s="20">
        <v>37870</v>
      </c>
      <c r="D9" s="20">
        <v>811</v>
      </c>
      <c r="E9" s="20">
        <v>115</v>
      </c>
      <c r="F9" s="20">
        <v>14738</v>
      </c>
      <c r="G9" s="20">
        <v>129</v>
      </c>
      <c r="H9" s="20">
        <v>1232</v>
      </c>
      <c r="I9" s="20">
        <v>3876</v>
      </c>
      <c r="J9" s="20">
        <v>10284</v>
      </c>
      <c r="K9" s="20">
        <v>2570</v>
      </c>
      <c r="L9" s="20">
        <v>37393</v>
      </c>
      <c r="M9" s="21">
        <v>34232</v>
      </c>
    </row>
    <row r="10" spans="1:13" ht="15" customHeight="1" x14ac:dyDescent="0.15">
      <c r="A10" s="18" t="s">
        <v>86</v>
      </c>
      <c r="B10" s="19">
        <f t="shared" si="0"/>
        <v>95711</v>
      </c>
      <c r="C10" s="20">
        <v>37134</v>
      </c>
      <c r="D10" s="20">
        <v>244</v>
      </c>
      <c r="E10" s="20">
        <v>22</v>
      </c>
      <c r="F10" s="20">
        <v>26148</v>
      </c>
      <c r="G10" s="20">
        <v>2193</v>
      </c>
      <c r="H10" s="20">
        <v>5765</v>
      </c>
      <c r="I10" s="20">
        <v>4701</v>
      </c>
      <c r="J10" s="20">
        <v>14186</v>
      </c>
      <c r="K10" s="20">
        <v>5318</v>
      </c>
      <c r="L10" s="20">
        <v>41260</v>
      </c>
      <c r="M10" s="21">
        <v>54451</v>
      </c>
    </row>
    <row r="11" spans="1:13" ht="15" customHeight="1" x14ac:dyDescent="0.15">
      <c r="A11" s="18" t="s">
        <v>85</v>
      </c>
      <c r="B11" s="19">
        <f t="shared" si="0"/>
        <v>10845</v>
      </c>
      <c r="C11" s="20">
        <v>6048</v>
      </c>
      <c r="D11" s="20">
        <v>131</v>
      </c>
      <c r="E11" s="20">
        <v>265</v>
      </c>
      <c r="F11" s="20">
        <v>2276</v>
      </c>
      <c r="G11" s="20">
        <v>1383</v>
      </c>
      <c r="H11" s="20">
        <v>361</v>
      </c>
      <c r="I11" s="20">
        <v>58</v>
      </c>
      <c r="J11" s="20">
        <v>299</v>
      </c>
      <c r="K11" s="20">
        <v>24</v>
      </c>
      <c r="L11" s="20">
        <v>6157</v>
      </c>
      <c r="M11" s="21">
        <v>4688</v>
      </c>
    </row>
    <row r="12" spans="1:13" ht="15" customHeight="1" x14ac:dyDescent="0.15">
      <c r="A12" s="18" t="s">
        <v>84</v>
      </c>
      <c r="B12" s="19">
        <f t="shared" si="0"/>
        <v>28765</v>
      </c>
      <c r="C12" s="20">
        <v>18032</v>
      </c>
      <c r="D12" s="20">
        <v>0</v>
      </c>
      <c r="E12" s="20">
        <v>30</v>
      </c>
      <c r="F12" s="20">
        <v>4599</v>
      </c>
      <c r="G12" s="20">
        <v>139</v>
      </c>
      <c r="H12" s="20">
        <v>5542</v>
      </c>
      <c r="I12" s="20">
        <v>313</v>
      </c>
      <c r="J12" s="20">
        <v>51</v>
      </c>
      <c r="K12" s="20">
        <v>59</v>
      </c>
      <c r="L12" s="20">
        <v>16032</v>
      </c>
      <c r="M12" s="21">
        <v>12733</v>
      </c>
    </row>
    <row r="13" spans="1:13" ht="15" customHeight="1" x14ac:dyDescent="0.15">
      <c r="A13" s="18" t="s">
        <v>83</v>
      </c>
      <c r="B13" s="19">
        <f t="shared" si="0"/>
        <v>124162</v>
      </c>
      <c r="C13" s="20">
        <v>53465</v>
      </c>
      <c r="D13" s="20">
        <v>1330</v>
      </c>
      <c r="E13" s="20">
        <v>1232</v>
      </c>
      <c r="F13" s="20">
        <v>2655</v>
      </c>
      <c r="G13" s="20">
        <v>51516</v>
      </c>
      <c r="H13" s="20">
        <v>3691</v>
      </c>
      <c r="I13" s="20">
        <v>2076</v>
      </c>
      <c r="J13" s="20">
        <v>7634</v>
      </c>
      <c r="K13" s="20">
        <v>563</v>
      </c>
      <c r="L13" s="20">
        <v>52495</v>
      </c>
      <c r="M13" s="21">
        <v>71667</v>
      </c>
    </row>
    <row r="14" spans="1:13" ht="15" customHeight="1" x14ac:dyDescent="0.15">
      <c r="A14" s="18" t="s">
        <v>82</v>
      </c>
      <c r="B14" s="19">
        <f t="shared" si="0"/>
        <v>38910</v>
      </c>
      <c r="C14" s="20">
        <v>20366</v>
      </c>
      <c r="D14" s="20">
        <v>306</v>
      </c>
      <c r="E14" s="20">
        <v>2392</v>
      </c>
      <c r="F14" s="20">
        <v>2290</v>
      </c>
      <c r="G14" s="20">
        <v>0</v>
      </c>
      <c r="H14" s="20">
        <v>3656</v>
      </c>
      <c r="I14" s="20">
        <v>505</v>
      </c>
      <c r="J14" s="20">
        <v>90</v>
      </c>
      <c r="K14" s="20">
        <v>9305</v>
      </c>
      <c r="L14" s="20">
        <v>15623</v>
      </c>
      <c r="M14" s="21">
        <v>23287</v>
      </c>
    </row>
    <row r="15" spans="1:13" ht="15" customHeight="1" x14ac:dyDescent="0.15">
      <c r="A15" s="18" t="s">
        <v>81</v>
      </c>
      <c r="B15" s="19">
        <f t="shared" si="0"/>
        <v>62507</v>
      </c>
      <c r="C15" s="20">
        <v>40311</v>
      </c>
      <c r="D15" s="20">
        <v>748</v>
      </c>
      <c r="E15" s="20">
        <v>50</v>
      </c>
      <c r="F15" s="20">
        <v>3745</v>
      </c>
      <c r="G15" s="20">
        <v>1415</v>
      </c>
      <c r="H15" s="20">
        <v>490</v>
      </c>
      <c r="I15" s="20">
        <v>5320</v>
      </c>
      <c r="J15" s="20">
        <v>10108</v>
      </c>
      <c r="K15" s="20">
        <v>320</v>
      </c>
      <c r="L15" s="20">
        <v>40254</v>
      </c>
      <c r="M15" s="21">
        <v>22253</v>
      </c>
    </row>
    <row r="16" spans="1:13" ht="15" customHeight="1" x14ac:dyDescent="0.15">
      <c r="A16" s="18" t="s">
        <v>80</v>
      </c>
      <c r="B16" s="19">
        <f t="shared" si="0"/>
        <v>141708</v>
      </c>
      <c r="C16" s="20">
        <v>29303</v>
      </c>
      <c r="D16" s="20">
        <v>0</v>
      </c>
      <c r="E16" s="20">
        <v>0</v>
      </c>
      <c r="F16" s="20">
        <v>11991</v>
      </c>
      <c r="G16" s="20">
        <v>14420</v>
      </c>
      <c r="H16" s="20">
        <v>75986</v>
      </c>
      <c r="I16" s="20">
        <v>5746</v>
      </c>
      <c r="J16" s="20">
        <v>2848</v>
      </c>
      <c r="K16" s="20">
        <v>1414</v>
      </c>
      <c r="L16" s="20">
        <v>30642</v>
      </c>
      <c r="M16" s="21">
        <v>111066</v>
      </c>
    </row>
    <row r="17" spans="1:13" ht="15" customHeight="1" x14ac:dyDescent="0.15">
      <c r="A17" s="18" t="s">
        <v>79</v>
      </c>
      <c r="B17" s="19">
        <f t="shared" si="0"/>
        <v>151804</v>
      </c>
      <c r="C17" s="20">
        <v>99442</v>
      </c>
      <c r="D17" s="20">
        <v>448</v>
      </c>
      <c r="E17" s="20">
        <v>433</v>
      </c>
      <c r="F17" s="20">
        <v>33050</v>
      </c>
      <c r="G17" s="20">
        <v>1092</v>
      </c>
      <c r="H17" s="20">
        <v>1791</v>
      </c>
      <c r="I17" s="20">
        <v>722</v>
      </c>
      <c r="J17" s="20">
        <v>10983</v>
      </c>
      <c r="K17" s="20">
        <v>3843</v>
      </c>
      <c r="L17" s="20">
        <v>86136</v>
      </c>
      <c r="M17" s="21">
        <v>65668</v>
      </c>
    </row>
    <row r="18" spans="1:13" ht="15" customHeight="1" x14ac:dyDescent="0.15">
      <c r="A18" s="18" t="s">
        <v>78</v>
      </c>
      <c r="B18" s="19">
        <f t="shared" si="0"/>
        <v>102983</v>
      </c>
      <c r="C18" s="20">
        <v>63616</v>
      </c>
      <c r="D18" s="20">
        <v>384</v>
      </c>
      <c r="E18" s="20">
        <v>26</v>
      </c>
      <c r="F18" s="20">
        <v>29015</v>
      </c>
      <c r="G18" s="20">
        <v>1139</v>
      </c>
      <c r="H18" s="20">
        <v>5550</v>
      </c>
      <c r="I18" s="20">
        <v>654</v>
      </c>
      <c r="J18" s="20">
        <v>242</v>
      </c>
      <c r="K18" s="20">
        <v>2357</v>
      </c>
      <c r="L18" s="20">
        <v>52633</v>
      </c>
      <c r="M18" s="21">
        <v>50350</v>
      </c>
    </row>
    <row r="19" spans="1:13" ht="15" customHeight="1" x14ac:dyDescent="0.15">
      <c r="A19" s="18" t="s">
        <v>77</v>
      </c>
      <c r="B19" s="19">
        <f t="shared" si="0"/>
        <v>19413</v>
      </c>
      <c r="C19" s="20">
        <v>10616</v>
      </c>
      <c r="D19" s="20">
        <v>0</v>
      </c>
      <c r="E19" s="20">
        <v>106</v>
      </c>
      <c r="F19" s="20">
        <v>6767</v>
      </c>
      <c r="G19" s="20">
        <v>179</v>
      </c>
      <c r="H19" s="20">
        <v>0</v>
      </c>
      <c r="I19" s="20">
        <v>42</v>
      </c>
      <c r="J19" s="20">
        <v>565</v>
      </c>
      <c r="K19" s="20">
        <v>1138</v>
      </c>
      <c r="L19" s="20">
        <v>10669</v>
      </c>
      <c r="M19" s="21">
        <v>8744</v>
      </c>
    </row>
    <row r="20" spans="1:13" ht="15" customHeight="1" x14ac:dyDescent="0.15">
      <c r="A20" s="18" t="s">
        <v>76</v>
      </c>
      <c r="B20" s="19">
        <f t="shared" si="0"/>
        <v>55472</v>
      </c>
      <c r="C20" s="20">
        <v>49058</v>
      </c>
      <c r="D20" s="20">
        <v>116</v>
      </c>
      <c r="E20" s="20">
        <v>162</v>
      </c>
      <c r="F20" s="20">
        <v>4198</v>
      </c>
      <c r="G20" s="20">
        <v>72</v>
      </c>
      <c r="H20" s="20">
        <v>657</v>
      </c>
      <c r="I20" s="20">
        <v>127</v>
      </c>
      <c r="J20" s="20">
        <v>590</v>
      </c>
      <c r="K20" s="20">
        <v>492</v>
      </c>
      <c r="L20" s="20">
        <v>43143</v>
      </c>
      <c r="M20" s="21">
        <v>12329</v>
      </c>
    </row>
    <row r="21" spans="1:13" ht="15" customHeight="1" x14ac:dyDescent="0.15">
      <c r="A21" s="18" t="s">
        <v>75</v>
      </c>
      <c r="B21" s="19">
        <f t="shared" si="0"/>
        <v>14701</v>
      </c>
      <c r="C21" s="20">
        <v>7771</v>
      </c>
      <c r="D21" s="20">
        <v>85</v>
      </c>
      <c r="E21" s="20">
        <v>0</v>
      </c>
      <c r="F21" s="20">
        <v>4650</v>
      </c>
      <c r="G21" s="20">
        <v>29</v>
      </c>
      <c r="H21" s="20">
        <v>1400</v>
      </c>
      <c r="I21" s="20">
        <v>94</v>
      </c>
      <c r="J21" s="20">
        <v>70</v>
      </c>
      <c r="K21" s="20">
        <v>602</v>
      </c>
      <c r="L21" s="20">
        <v>8098</v>
      </c>
      <c r="M21" s="21">
        <v>6603</v>
      </c>
    </row>
    <row r="22" spans="1:13" ht="15" customHeight="1" x14ac:dyDescent="0.15">
      <c r="A22" s="18" t="s">
        <v>74</v>
      </c>
      <c r="B22" s="19">
        <f t="shared" si="0"/>
        <v>51131</v>
      </c>
      <c r="C22" s="20">
        <v>19297</v>
      </c>
      <c r="D22" s="20">
        <v>0</v>
      </c>
      <c r="E22" s="20">
        <v>74</v>
      </c>
      <c r="F22" s="20">
        <v>25111</v>
      </c>
      <c r="G22" s="20">
        <v>0</v>
      </c>
      <c r="H22" s="20">
        <v>128</v>
      </c>
      <c r="I22" s="20">
        <v>0</v>
      </c>
      <c r="J22" s="20">
        <v>4355</v>
      </c>
      <c r="K22" s="20">
        <v>2166</v>
      </c>
      <c r="L22" s="20">
        <v>17923</v>
      </c>
      <c r="M22" s="21">
        <v>33208</v>
      </c>
    </row>
    <row r="23" spans="1:13" ht="15" customHeight="1" x14ac:dyDescent="0.15">
      <c r="A23" s="18" t="s">
        <v>73</v>
      </c>
      <c r="B23" s="19">
        <f t="shared" si="0"/>
        <v>33620</v>
      </c>
      <c r="C23" s="20">
        <v>15157</v>
      </c>
      <c r="D23" s="20">
        <v>0</v>
      </c>
      <c r="E23" s="20">
        <v>4820</v>
      </c>
      <c r="F23" s="20">
        <v>11147</v>
      </c>
      <c r="G23" s="20">
        <v>0</v>
      </c>
      <c r="H23" s="20">
        <v>0</v>
      </c>
      <c r="I23" s="20">
        <v>1136</v>
      </c>
      <c r="J23" s="20">
        <v>40</v>
      </c>
      <c r="K23" s="20">
        <v>1320</v>
      </c>
      <c r="L23" s="20">
        <v>16118</v>
      </c>
      <c r="M23" s="21">
        <v>17502</v>
      </c>
    </row>
    <row r="24" spans="1:13" ht="15" customHeight="1" x14ac:dyDescent="0.15">
      <c r="A24" s="18" t="s">
        <v>72</v>
      </c>
      <c r="B24" s="19">
        <f t="shared" si="0"/>
        <v>13224</v>
      </c>
      <c r="C24" s="20">
        <v>7194</v>
      </c>
      <c r="D24" s="20">
        <v>162</v>
      </c>
      <c r="E24" s="20">
        <v>0</v>
      </c>
      <c r="F24" s="20">
        <v>517</v>
      </c>
      <c r="G24" s="20">
        <v>174</v>
      </c>
      <c r="H24" s="20">
        <v>4184</v>
      </c>
      <c r="I24" s="20">
        <v>216</v>
      </c>
      <c r="J24" s="20">
        <v>463</v>
      </c>
      <c r="K24" s="20">
        <v>314</v>
      </c>
      <c r="L24" s="20">
        <v>7307</v>
      </c>
      <c r="M24" s="21">
        <v>5917</v>
      </c>
    </row>
    <row r="25" spans="1:13" ht="15" customHeight="1" x14ac:dyDescent="0.15">
      <c r="A25" s="23" t="s">
        <v>71</v>
      </c>
      <c r="B25" s="24">
        <f t="shared" si="0"/>
        <v>21737</v>
      </c>
      <c r="C25" s="25">
        <v>10614</v>
      </c>
      <c r="D25" s="25">
        <v>0</v>
      </c>
      <c r="E25" s="25">
        <v>2579</v>
      </c>
      <c r="F25" s="25">
        <v>541</v>
      </c>
      <c r="G25" s="25">
        <v>1256</v>
      </c>
      <c r="H25" s="25">
        <v>52</v>
      </c>
      <c r="I25" s="25">
        <v>2395</v>
      </c>
      <c r="J25" s="25">
        <v>31</v>
      </c>
      <c r="K25" s="25">
        <v>4269</v>
      </c>
      <c r="L25" s="25">
        <v>10226</v>
      </c>
      <c r="M25" s="26">
        <v>11511</v>
      </c>
    </row>
    <row r="26" spans="1:13" ht="15" customHeight="1" x14ac:dyDescent="0.15">
      <c r="A26" s="27" t="s">
        <v>70</v>
      </c>
      <c r="B26" s="28">
        <f t="shared" si="0"/>
        <v>1720333</v>
      </c>
      <c r="C26" s="29">
        <v>1005293</v>
      </c>
      <c r="D26" s="29">
        <v>9665</v>
      </c>
      <c r="E26" s="29">
        <v>16802</v>
      </c>
      <c r="F26" s="29">
        <v>226193</v>
      </c>
      <c r="G26" s="29">
        <v>79425</v>
      </c>
      <c r="H26" s="29">
        <v>136912</v>
      </c>
      <c r="I26" s="29">
        <v>87030</v>
      </c>
      <c r="J26" s="29">
        <v>106020</v>
      </c>
      <c r="K26" s="29">
        <v>52993</v>
      </c>
      <c r="L26" s="29">
        <v>886717</v>
      </c>
      <c r="M26" s="30">
        <v>833616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69</v>
      </c>
      <c r="B28" s="19">
        <f>SUM( C28:K28)</f>
        <v>34601</v>
      </c>
      <c r="C28" s="20">
        <v>22138</v>
      </c>
      <c r="D28" s="20">
        <v>110</v>
      </c>
      <c r="E28" s="20">
        <v>65</v>
      </c>
      <c r="F28" s="20">
        <v>2825</v>
      </c>
      <c r="G28" s="20">
        <v>2874</v>
      </c>
      <c r="H28" s="20">
        <v>2545</v>
      </c>
      <c r="I28" s="20">
        <v>882</v>
      </c>
      <c r="J28" s="20">
        <v>400</v>
      </c>
      <c r="K28" s="20">
        <v>2762</v>
      </c>
      <c r="L28" s="20">
        <v>16977</v>
      </c>
      <c r="M28" s="21">
        <v>17624</v>
      </c>
    </row>
    <row r="29" spans="1:13" ht="15" customHeight="1" x14ac:dyDescent="0.15">
      <c r="A29" s="23" t="s">
        <v>68</v>
      </c>
      <c r="B29" s="24">
        <f>SUM( C29:K29)</f>
        <v>23959</v>
      </c>
      <c r="C29" s="25">
        <v>18162</v>
      </c>
      <c r="D29" s="25">
        <v>121</v>
      </c>
      <c r="E29" s="25">
        <v>223</v>
      </c>
      <c r="F29" s="25">
        <v>2825</v>
      </c>
      <c r="G29" s="25">
        <v>0</v>
      </c>
      <c r="H29" s="25">
        <v>174</v>
      </c>
      <c r="I29" s="25">
        <v>58</v>
      </c>
      <c r="J29" s="25">
        <v>2127</v>
      </c>
      <c r="K29" s="25">
        <v>269</v>
      </c>
      <c r="L29" s="25">
        <v>18868</v>
      </c>
      <c r="M29" s="26">
        <v>5091</v>
      </c>
    </row>
    <row r="30" spans="1:13" ht="15" customHeight="1" x14ac:dyDescent="0.15">
      <c r="A30" s="27" t="s">
        <v>67</v>
      </c>
      <c r="B30" s="28">
        <f>SUM( C30:K30)</f>
        <v>58560</v>
      </c>
      <c r="C30" s="29">
        <v>40300</v>
      </c>
      <c r="D30" s="29">
        <v>231</v>
      </c>
      <c r="E30" s="29">
        <v>288</v>
      </c>
      <c r="F30" s="29">
        <v>5650</v>
      </c>
      <c r="G30" s="29">
        <v>2874</v>
      </c>
      <c r="H30" s="29">
        <v>2719</v>
      </c>
      <c r="I30" s="29">
        <v>940</v>
      </c>
      <c r="J30" s="29">
        <v>2527</v>
      </c>
      <c r="K30" s="29">
        <v>3031</v>
      </c>
      <c r="L30" s="29">
        <v>35845</v>
      </c>
      <c r="M30" s="30">
        <v>22715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66</v>
      </c>
      <c r="B32" s="24">
        <f>SUM( C32:K32)</f>
        <v>15691</v>
      </c>
      <c r="C32" s="25">
        <v>6309</v>
      </c>
      <c r="D32" s="25">
        <v>0</v>
      </c>
      <c r="E32" s="25">
        <v>612</v>
      </c>
      <c r="F32" s="25">
        <v>312</v>
      </c>
      <c r="G32" s="25">
        <v>0</v>
      </c>
      <c r="H32" s="25">
        <v>45</v>
      </c>
      <c r="I32" s="25">
        <v>1293</v>
      </c>
      <c r="J32" s="25">
        <v>1867</v>
      </c>
      <c r="K32" s="25">
        <v>5253</v>
      </c>
      <c r="L32" s="25">
        <v>6115</v>
      </c>
      <c r="M32" s="26">
        <v>9576</v>
      </c>
    </row>
    <row r="33" spans="1:13" ht="15" customHeight="1" x14ac:dyDescent="0.15">
      <c r="A33" s="27" t="s">
        <v>65</v>
      </c>
      <c r="B33" s="28">
        <f>SUM( C33:K33)</f>
        <v>15691</v>
      </c>
      <c r="C33" s="29">
        <v>6309</v>
      </c>
      <c r="D33" s="29">
        <v>0</v>
      </c>
      <c r="E33" s="29">
        <v>612</v>
      </c>
      <c r="F33" s="29">
        <v>312</v>
      </c>
      <c r="G33" s="29">
        <v>0</v>
      </c>
      <c r="H33" s="29">
        <v>45</v>
      </c>
      <c r="I33" s="29">
        <v>1293</v>
      </c>
      <c r="J33" s="29">
        <v>1867</v>
      </c>
      <c r="K33" s="29">
        <v>5253</v>
      </c>
      <c r="L33" s="29">
        <v>6115</v>
      </c>
      <c r="M33" s="30">
        <v>9576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64</v>
      </c>
      <c r="B35" s="19">
        <f>SUM( C35:K35)</f>
        <v>22290</v>
      </c>
      <c r="C35" s="20">
        <v>13111</v>
      </c>
      <c r="D35" s="20">
        <v>0</v>
      </c>
      <c r="E35" s="20">
        <v>575</v>
      </c>
      <c r="F35" s="20">
        <v>5199</v>
      </c>
      <c r="G35" s="20">
        <v>1416</v>
      </c>
      <c r="H35" s="20">
        <v>1894</v>
      </c>
      <c r="I35" s="20">
        <v>40</v>
      </c>
      <c r="J35" s="20">
        <v>0</v>
      </c>
      <c r="K35" s="20">
        <v>55</v>
      </c>
      <c r="L35" s="20">
        <v>10866</v>
      </c>
      <c r="M35" s="21">
        <v>11424</v>
      </c>
    </row>
    <row r="36" spans="1:13" ht="15" customHeight="1" x14ac:dyDescent="0.15">
      <c r="A36" s="23" t="s">
        <v>63</v>
      </c>
      <c r="B36" s="24">
        <f>SUM( C36:K36)</f>
        <v>1056</v>
      </c>
      <c r="C36" s="25">
        <v>807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249</v>
      </c>
      <c r="J36" s="25">
        <v>0</v>
      </c>
      <c r="K36" s="25">
        <v>0</v>
      </c>
      <c r="L36" s="25">
        <v>834</v>
      </c>
      <c r="M36" s="26">
        <v>222</v>
      </c>
    </row>
    <row r="37" spans="1:13" ht="15" customHeight="1" x14ac:dyDescent="0.15">
      <c r="A37" s="27" t="s">
        <v>62</v>
      </c>
      <c r="B37" s="28">
        <f>SUM( C37:K37)</f>
        <v>23346</v>
      </c>
      <c r="C37" s="29">
        <v>13918</v>
      </c>
      <c r="D37" s="29">
        <v>0</v>
      </c>
      <c r="E37" s="29">
        <v>575</v>
      </c>
      <c r="F37" s="29">
        <v>5199</v>
      </c>
      <c r="G37" s="29">
        <v>1416</v>
      </c>
      <c r="H37" s="29">
        <v>1894</v>
      </c>
      <c r="I37" s="29">
        <v>289</v>
      </c>
      <c r="J37" s="29">
        <v>0</v>
      </c>
      <c r="K37" s="29">
        <v>55</v>
      </c>
      <c r="L37" s="29">
        <v>11700</v>
      </c>
      <c r="M37" s="30">
        <v>11646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61</v>
      </c>
      <c r="B39" s="19">
        <f>SUM( C39:K39)</f>
        <v>15907</v>
      </c>
      <c r="C39" s="20">
        <v>8265</v>
      </c>
      <c r="D39" s="20">
        <v>84</v>
      </c>
      <c r="E39" s="20">
        <v>50</v>
      </c>
      <c r="F39" s="20">
        <v>3969</v>
      </c>
      <c r="G39" s="20">
        <v>2646</v>
      </c>
      <c r="H39" s="20">
        <v>0</v>
      </c>
      <c r="I39" s="20">
        <v>755</v>
      </c>
      <c r="J39" s="20">
        <v>0</v>
      </c>
      <c r="K39" s="20">
        <v>138</v>
      </c>
      <c r="L39" s="20">
        <v>6910</v>
      </c>
      <c r="M39" s="21">
        <v>8997</v>
      </c>
    </row>
    <row r="40" spans="1:13" ht="15" customHeight="1" x14ac:dyDescent="0.15">
      <c r="A40" s="18" t="s">
        <v>60</v>
      </c>
      <c r="B40" s="19">
        <f>SUM( C40:K40)</f>
        <v>29035</v>
      </c>
      <c r="C40" s="20">
        <v>2563</v>
      </c>
      <c r="D40" s="20">
        <v>0</v>
      </c>
      <c r="E40" s="20">
        <v>85</v>
      </c>
      <c r="F40" s="20">
        <v>26143</v>
      </c>
      <c r="G40" s="20">
        <v>0</v>
      </c>
      <c r="H40" s="20">
        <v>244</v>
      </c>
      <c r="I40" s="20">
        <v>0</v>
      </c>
      <c r="J40" s="20">
        <v>0</v>
      </c>
      <c r="K40" s="20">
        <v>0</v>
      </c>
      <c r="L40" s="20">
        <v>1846</v>
      </c>
      <c r="M40" s="21">
        <v>27189</v>
      </c>
    </row>
    <row r="41" spans="1:13" ht="15" customHeight="1" x14ac:dyDescent="0.15">
      <c r="A41" s="23" t="s">
        <v>59</v>
      </c>
      <c r="B41" s="24">
        <f>SUM( C41:K41)</f>
        <v>23391</v>
      </c>
      <c r="C41" s="25">
        <v>6247</v>
      </c>
      <c r="D41" s="25">
        <v>0</v>
      </c>
      <c r="E41" s="25">
        <v>0</v>
      </c>
      <c r="F41" s="25">
        <v>16278</v>
      </c>
      <c r="G41" s="25">
        <v>0</v>
      </c>
      <c r="H41" s="25">
        <v>440</v>
      </c>
      <c r="I41" s="25">
        <v>0</v>
      </c>
      <c r="J41" s="25">
        <v>0</v>
      </c>
      <c r="K41" s="25">
        <v>426</v>
      </c>
      <c r="L41" s="25">
        <v>5757</v>
      </c>
      <c r="M41" s="26">
        <v>17634</v>
      </c>
    </row>
    <row r="42" spans="1:13" ht="15" customHeight="1" x14ac:dyDescent="0.15">
      <c r="A42" s="27" t="s">
        <v>58</v>
      </c>
      <c r="B42" s="28">
        <f>SUM( C42:K42)</f>
        <v>68333</v>
      </c>
      <c r="C42" s="29">
        <v>17075</v>
      </c>
      <c r="D42" s="29">
        <v>84</v>
      </c>
      <c r="E42" s="29">
        <v>135</v>
      </c>
      <c r="F42" s="29">
        <v>46390</v>
      </c>
      <c r="G42" s="29">
        <v>2646</v>
      </c>
      <c r="H42" s="29">
        <v>684</v>
      </c>
      <c r="I42" s="29">
        <v>755</v>
      </c>
      <c r="J42" s="29">
        <v>0</v>
      </c>
      <c r="K42" s="29">
        <v>564</v>
      </c>
      <c r="L42" s="29">
        <v>14513</v>
      </c>
      <c r="M42" s="30">
        <v>53820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57</v>
      </c>
      <c r="B44" s="19">
        <f>SUM( C44:K44)</f>
        <v>7735</v>
      </c>
      <c r="C44" s="20">
        <v>4476</v>
      </c>
      <c r="D44" s="20">
        <v>0</v>
      </c>
      <c r="E44" s="20">
        <v>33</v>
      </c>
      <c r="F44" s="20">
        <v>550</v>
      </c>
      <c r="G44" s="20">
        <v>1237</v>
      </c>
      <c r="H44" s="20">
        <v>99</v>
      </c>
      <c r="I44" s="20">
        <v>410</v>
      </c>
      <c r="J44" s="20">
        <v>181</v>
      </c>
      <c r="K44" s="20">
        <v>749</v>
      </c>
      <c r="L44" s="20">
        <v>4987</v>
      </c>
      <c r="M44" s="21">
        <v>2748</v>
      </c>
    </row>
    <row r="45" spans="1:13" ht="15" customHeight="1" x14ac:dyDescent="0.15">
      <c r="A45" s="18" t="s">
        <v>56</v>
      </c>
      <c r="B45" s="19">
        <f>SUM( C45:K45)</f>
        <v>51782</v>
      </c>
      <c r="C45" s="20">
        <v>7011</v>
      </c>
      <c r="D45" s="20">
        <v>0</v>
      </c>
      <c r="E45" s="20">
        <v>414</v>
      </c>
      <c r="F45" s="20">
        <v>4404</v>
      </c>
      <c r="G45" s="20">
        <v>0</v>
      </c>
      <c r="H45" s="20">
        <v>220</v>
      </c>
      <c r="I45" s="20">
        <v>38655</v>
      </c>
      <c r="J45" s="20">
        <v>197</v>
      </c>
      <c r="K45" s="20">
        <v>881</v>
      </c>
      <c r="L45" s="20">
        <v>6747</v>
      </c>
      <c r="M45" s="21">
        <v>45035</v>
      </c>
    </row>
    <row r="46" spans="1:13" ht="15" customHeight="1" x14ac:dyDescent="0.15">
      <c r="A46" s="23" t="s">
        <v>55</v>
      </c>
      <c r="B46" s="24">
        <f>SUM( C46:K46)</f>
        <v>27087</v>
      </c>
      <c r="C46" s="25">
        <v>9192</v>
      </c>
      <c r="D46" s="25">
        <v>233</v>
      </c>
      <c r="E46" s="25">
        <v>0</v>
      </c>
      <c r="F46" s="25">
        <v>13966</v>
      </c>
      <c r="G46" s="25">
        <v>0</v>
      </c>
      <c r="H46" s="25">
        <v>0</v>
      </c>
      <c r="I46" s="25">
        <v>3483</v>
      </c>
      <c r="J46" s="25">
        <v>127</v>
      </c>
      <c r="K46" s="25">
        <v>86</v>
      </c>
      <c r="L46" s="25">
        <v>8457</v>
      </c>
      <c r="M46" s="26">
        <v>18630</v>
      </c>
    </row>
    <row r="47" spans="1:13" ht="15" customHeight="1" x14ac:dyDescent="0.15">
      <c r="A47" s="27" t="s">
        <v>54</v>
      </c>
      <c r="B47" s="28">
        <f>SUM( C47:K47)</f>
        <v>86604</v>
      </c>
      <c r="C47" s="29">
        <v>20679</v>
      </c>
      <c r="D47" s="29">
        <v>233</v>
      </c>
      <c r="E47" s="29">
        <v>447</v>
      </c>
      <c r="F47" s="29">
        <v>18920</v>
      </c>
      <c r="G47" s="29">
        <v>1237</v>
      </c>
      <c r="H47" s="29">
        <v>319</v>
      </c>
      <c r="I47" s="29">
        <v>42548</v>
      </c>
      <c r="J47" s="29">
        <v>505</v>
      </c>
      <c r="K47" s="29">
        <v>1716</v>
      </c>
      <c r="L47" s="29">
        <v>20191</v>
      </c>
      <c r="M47" s="30">
        <v>66413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53</v>
      </c>
      <c r="B49" s="24">
        <f>SUM( C49:K49)</f>
        <v>25540</v>
      </c>
      <c r="C49" s="25">
        <v>15656</v>
      </c>
      <c r="D49" s="25">
        <v>0</v>
      </c>
      <c r="E49" s="25">
        <v>73</v>
      </c>
      <c r="F49" s="25">
        <v>4289</v>
      </c>
      <c r="G49" s="25">
        <v>115</v>
      </c>
      <c r="H49" s="25">
        <v>204</v>
      </c>
      <c r="I49" s="25">
        <v>747</v>
      </c>
      <c r="J49" s="25">
        <v>4260</v>
      </c>
      <c r="K49" s="25">
        <v>196</v>
      </c>
      <c r="L49" s="25">
        <v>14891</v>
      </c>
      <c r="M49" s="26">
        <v>10649</v>
      </c>
    </row>
    <row r="50" spans="1:13" ht="15" customHeight="1" x14ac:dyDescent="0.15">
      <c r="A50" s="27" t="s">
        <v>52</v>
      </c>
      <c r="B50" s="28">
        <f>SUM( C50:K50)</f>
        <v>25540</v>
      </c>
      <c r="C50" s="29">
        <v>15656</v>
      </c>
      <c r="D50" s="29">
        <v>0</v>
      </c>
      <c r="E50" s="29">
        <v>73</v>
      </c>
      <c r="F50" s="29">
        <v>4289</v>
      </c>
      <c r="G50" s="29">
        <v>115</v>
      </c>
      <c r="H50" s="29">
        <v>204</v>
      </c>
      <c r="I50" s="29">
        <v>747</v>
      </c>
      <c r="J50" s="29">
        <v>4260</v>
      </c>
      <c r="K50" s="29">
        <v>196</v>
      </c>
      <c r="L50" s="29">
        <v>14891</v>
      </c>
      <c r="M50" s="30">
        <v>10649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51</v>
      </c>
      <c r="B52" s="19">
        <f t="shared" ref="B52:B59" si="1">SUM( C52:K52)</f>
        <v>9798</v>
      </c>
      <c r="C52" s="20">
        <v>5783</v>
      </c>
      <c r="D52" s="20">
        <v>0</v>
      </c>
      <c r="E52" s="20">
        <v>0</v>
      </c>
      <c r="F52" s="20">
        <v>2513</v>
      </c>
      <c r="G52" s="20">
        <v>106</v>
      </c>
      <c r="H52" s="20">
        <v>0</v>
      </c>
      <c r="I52" s="20">
        <v>246</v>
      </c>
      <c r="J52" s="20">
        <v>1056</v>
      </c>
      <c r="K52" s="20">
        <v>94</v>
      </c>
      <c r="L52" s="20">
        <v>4885</v>
      </c>
      <c r="M52" s="21">
        <v>4913</v>
      </c>
    </row>
    <row r="53" spans="1:13" ht="15" customHeight="1" x14ac:dyDescent="0.15">
      <c r="A53" s="18" t="s">
        <v>50</v>
      </c>
      <c r="B53" s="19">
        <f t="shared" si="1"/>
        <v>20752</v>
      </c>
      <c r="C53" s="20">
        <v>5120</v>
      </c>
      <c r="D53" s="20">
        <v>0</v>
      </c>
      <c r="E53" s="20">
        <v>0</v>
      </c>
      <c r="F53" s="20">
        <v>14455</v>
      </c>
      <c r="G53" s="20">
        <v>0</v>
      </c>
      <c r="H53" s="20">
        <v>436</v>
      </c>
      <c r="I53" s="20">
        <v>0</v>
      </c>
      <c r="J53" s="20">
        <v>0</v>
      </c>
      <c r="K53" s="20">
        <v>741</v>
      </c>
      <c r="L53" s="20">
        <v>5238</v>
      </c>
      <c r="M53" s="21">
        <v>15514</v>
      </c>
    </row>
    <row r="54" spans="1:13" ht="15" customHeight="1" x14ac:dyDescent="0.15">
      <c r="A54" s="18" t="s">
        <v>49</v>
      </c>
      <c r="B54" s="19">
        <f t="shared" si="1"/>
        <v>14396</v>
      </c>
      <c r="C54" s="20">
        <v>7495</v>
      </c>
      <c r="D54" s="20">
        <v>0</v>
      </c>
      <c r="E54" s="20">
        <v>41</v>
      </c>
      <c r="F54" s="20">
        <v>6630</v>
      </c>
      <c r="G54" s="20">
        <v>216</v>
      </c>
      <c r="H54" s="20">
        <v>0</v>
      </c>
      <c r="I54" s="20">
        <v>0</v>
      </c>
      <c r="J54" s="20">
        <v>14</v>
      </c>
      <c r="K54" s="20">
        <v>0</v>
      </c>
      <c r="L54" s="20">
        <v>7078</v>
      </c>
      <c r="M54" s="21">
        <v>7318</v>
      </c>
    </row>
    <row r="55" spans="1:13" ht="15" customHeight="1" x14ac:dyDescent="0.15">
      <c r="A55" s="18" t="s">
        <v>48</v>
      </c>
      <c r="B55" s="19">
        <f t="shared" si="1"/>
        <v>53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53</v>
      </c>
      <c r="J55" s="20">
        <v>0</v>
      </c>
      <c r="K55" s="20">
        <v>0</v>
      </c>
      <c r="L55" s="20">
        <v>53</v>
      </c>
      <c r="M55" s="21">
        <v>0</v>
      </c>
    </row>
    <row r="56" spans="1:13" ht="15" customHeight="1" x14ac:dyDescent="0.15">
      <c r="A56" s="18" t="s">
        <v>47</v>
      </c>
      <c r="B56" s="19">
        <f t="shared" si="1"/>
        <v>5453</v>
      </c>
      <c r="C56" s="20">
        <v>3472</v>
      </c>
      <c r="D56" s="20">
        <v>0</v>
      </c>
      <c r="E56" s="20">
        <v>0</v>
      </c>
      <c r="F56" s="20">
        <v>1722</v>
      </c>
      <c r="G56" s="20">
        <v>0</v>
      </c>
      <c r="H56" s="20">
        <v>75</v>
      </c>
      <c r="I56" s="20">
        <v>118</v>
      </c>
      <c r="J56" s="20">
        <v>0</v>
      </c>
      <c r="K56" s="20">
        <v>66</v>
      </c>
      <c r="L56" s="20">
        <v>3310</v>
      </c>
      <c r="M56" s="21">
        <v>2143</v>
      </c>
    </row>
    <row r="57" spans="1:13" ht="15" customHeight="1" x14ac:dyDescent="0.15">
      <c r="A57" s="18" t="s">
        <v>46</v>
      </c>
      <c r="B57" s="19">
        <f t="shared" si="1"/>
        <v>2748</v>
      </c>
      <c r="C57" s="20">
        <v>760</v>
      </c>
      <c r="D57" s="20">
        <v>0</v>
      </c>
      <c r="E57" s="20">
        <v>0</v>
      </c>
      <c r="F57" s="20">
        <v>252</v>
      </c>
      <c r="G57" s="20">
        <v>0</v>
      </c>
      <c r="H57" s="20">
        <v>613</v>
      </c>
      <c r="I57" s="20">
        <v>0</v>
      </c>
      <c r="J57" s="20">
        <v>1123</v>
      </c>
      <c r="K57" s="20">
        <v>0</v>
      </c>
      <c r="L57" s="20">
        <v>1883</v>
      </c>
      <c r="M57" s="21">
        <v>865</v>
      </c>
    </row>
    <row r="58" spans="1:13" ht="15" customHeight="1" x14ac:dyDescent="0.15">
      <c r="A58" s="23" t="s">
        <v>45</v>
      </c>
      <c r="B58" s="24">
        <f t="shared" si="1"/>
        <v>262</v>
      </c>
      <c r="C58" s="25">
        <v>262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262</v>
      </c>
      <c r="M58" s="26">
        <v>0</v>
      </c>
    </row>
    <row r="59" spans="1:13" ht="15" customHeight="1" x14ac:dyDescent="0.15">
      <c r="A59" s="27" t="s">
        <v>44</v>
      </c>
      <c r="B59" s="28">
        <f t="shared" si="1"/>
        <v>53462</v>
      </c>
      <c r="C59" s="29">
        <v>22892</v>
      </c>
      <c r="D59" s="29">
        <v>0</v>
      </c>
      <c r="E59" s="29">
        <v>41</v>
      </c>
      <c r="F59" s="29">
        <v>25572</v>
      </c>
      <c r="G59" s="29">
        <v>322</v>
      </c>
      <c r="H59" s="29">
        <v>1124</v>
      </c>
      <c r="I59" s="29">
        <v>417</v>
      </c>
      <c r="J59" s="29">
        <v>2193</v>
      </c>
      <c r="K59" s="29">
        <v>901</v>
      </c>
      <c r="L59" s="29">
        <v>22709</v>
      </c>
      <c r="M59" s="30">
        <v>30753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43</v>
      </c>
      <c r="B61" s="24">
        <f>SUM( C61:K61)</f>
        <v>16935</v>
      </c>
      <c r="C61" s="25">
        <v>8405</v>
      </c>
      <c r="D61" s="25">
        <v>0</v>
      </c>
      <c r="E61" s="25">
        <v>134</v>
      </c>
      <c r="F61" s="25">
        <v>6252</v>
      </c>
      <c r="G61" s="25">
        <v>370</v>
      </c>
      <c r="H61" s="25">
        <v>1205</v>
      </c>
      <c r="I61" s="25">
        <v>0</v>
      </c>
      <c r="J61" s="25">
        <v>0</v>
      </c>
      <c r="K61" s="25">
        <v>569</v>
      </c>
      <c r="L61" s="25">
        <v>6947</v>
      </c>
      <c r="M61" s="26">
        <v>9988</v>
      </c>
    </row>
    <row r="62" spans="1:13" ht="15" customHeight="1" x14ac:dyDescent="0.15">
      <c r="A62" s="27" t="s">
        <v>42</v>
      </c>
      <c r="B62" s="28">
        <f>SUM( C62:K62)</f>
        <v>16935</v>
      </c>
      <c r="C62" s="29">
        <v>8405</v>
      </c>
      <c r="D62" s="29">
        <v>0</v>
      </c>
      <c r="E62" s="29">
        <v>134</v>
      </c>
      <c r="F62" s="29">
        <v>6252</v>
      </c>
      <c r="G62" s="29">
        <v>370</v>
      </c>
      <c r="H62" s="29">
        <v>1205</v>
      </c>
      <c r="I62" s="29">
        <v>0</v>
      </c>
      <c r="J62" s="29">
        <v>0</v>
      </c>
      <c r="K62" s="29">
        <v>569</v>
      </c>
      <c r="L62" s="29">
        <v>6947</v>
      </c>
      <c r="M62" s="30">
        <v>9988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41</v>
      </c>
      <c r="B64" s="24">
        <f>SUM( C64:K64)</f>
        <v>1528</v>
      </c>
      <c r="C64" s="25">
        <v>1154</v>
      </c>
      <c r="D64" s="25">
        <v>0</v>
      </c>
      <c r="E64" s="25">
        <v>98</v>
      </c>
      <c r="F64" s="25">
        <v>0</v>
      </c>
      <c r="G64" s="25">
        <v>42</v>
      </c>
      <c r="H64" s="25">
        <v>0</v>
      </c>
      <c r="I64" s="25">
        <v>234</v>
      </c>
      <c r="J64" s="25">
        <v>0</v>
      </c>
      <c r="K64" s="25">
        <v>0</v>
      </c>
      <c r="L64" s="25">
        <v>803</v>
      </c>
      <c r="M64" s="26">
        <v>725</v>
      </c>
    </row>
    <row r="65" spans="1:13" ht="15" customHeight="1" x14ac:dyDescent="0.15">
      <c r="A65" s="27" t="s">
        <v>97</v>
      </c>
      <c r="B65" s="28">
        <f>SUM( C65:K65)</f>
        <v>1528</v>
      </c>
      <c r="C65" s="29">
        <v>1154</v>
      </c>
      <c r="D65" s="29">
        <v>0</v>
      </c>
      <c r="E65" s="29">
        <v>98</v>
      </c>
      <c r="F65" s="29">
        <v>0</v>
      </c>
      <c r="G65" s="29">
        <v>42</v>
      </c>
      <c r="H65" s="29">
        <v>0</v>
      </c>
      <c r="I65" s="29">
        <v>234</v>
      </c>
      <c r="J65" s="29">
        <v>0</v>
      </c>
      <c r="K65" s="29">
        <v>0</v>
      </c>
      <c r="L65" s="29">
        <v>803</v>
      </c>
      <c r="M65" s="30">
        <v>725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40</v>
      </c>
      <c r="B67" s="19">
        <f>SUM( C67:K67)</f>
        <v>349999</v>
      </c>
      <c r="C67" s="20">
        <v>146388</v>
      </c>
      <c r="D67" s="20">
        <v>548</v>
      </c>
      <c r="E67" s="20">
        <v>2403</v>
      </c>
      <c r="F67" s="20">
        <v>112584</v>
      </c>
      <c r="G67" s="20">
        <v>9022</v>
      </c>
      <c r="H67" s="20">
        <v>8194</v>
      </c>
      <c r="I67" s="20">
        <v>47223</v>
      </c>
      <c r="J67" s="20">
        <v>11352</v>
      </c>
      <c r="K67" s="20">
        <v>12285</v>
      </c>
      <c r="L67" s="20">
        <v>133714</v>
      </c>
      <c r="M67" s="21">
        <v>216285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39</v>
      </c>
      <c r="B69" s="32">
        <f>SUM( C69:K69)</f>
        <v>2070332</v>
      </c>
      <c r="C69" s="33">
        <v>1151681</v>
      </c>
      <c r="D69" s="33">
        <v>10213</v>
      </c>
      <c r="E69" s="33">
        <v>19205</v>
      </c>
      <c r="F69" s="33">
        <v>338777</v>
      </c>
      <c r="G69" s="33">
        <v>88447</v>
      </c>
      <c r="H69" s="33">
        <v>145106</v>
      </c>
      <c r="I69" s="33">
        <v>134253</v>
      </c>
      <c r="J69" s="33">
        <v>117372</v>
      </c>
      <c r="K69" s="33">
        <v>65278</v>
      </c>
      <c r="L69" s="33">
        <v>1020431</v>
      </c>
      <c r="M69" s="34">
        <v>1049901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34</v>
      </c>
      <c r="E1" s="2" t="s">
        <v>38</v>
      </c>
      <c r="I1" s="1" t="s">
        <v>98</v>
      </c>
    </row>
    <row r="2" spans="1:17" s="1" customFormat="1" ht="15" customHeight="1" thickBot="1" x14ac:dyDescent="0.2">
      <c r="Q2" s="3" t="s">
        <v>37</v>
      </c>
    </row>
    <row r="3" spans="1:17" s="6" customFormat="1" ht="15" customHeight="1" x14ac:dyDescent="0.15">
      <c r="A3" s="4"/>
      <c r="B3" s="5"/>
      <c r="C3" s="58" t="s">
        <v>36</v>
      </c>
      <c r="D3" s="59"/>
      <c r="E3" s="59"/>
      <c r="F3" s="59"/>
      <c r="G3" s="59"/>
      <c r="H3" s="59"/>
      <c r="I3" s="59"/>
      <c r="J3" s="60"/>
      <c r="K3" s="58" t="s">
        <v>35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1151681</v>
      </c>
      <c r="C6" s="43">
        <f>SUM(D6:F6)</f>
        <v>73</v>
      </c>
      <c r="D6" s="43">
        <v>0</v>
      </c>
      <c r="E6" s="43">
        <v>0</v>
      </c>
      <c r="F6" s="43">
        <v>73</v>
      </c>
      <c r="G6" s="43">
        <f>SUM(H6:J6)</f>
        <v>1151608</v>
      </c>
      <c r="H6" s="43">
        <v>298826</v>
      </c>
      <c r="I6" s="43">
        <v>5624</v>
      </c>
      <c r="J6" s="43">
        <v>847158</v>
      </c>
      <c r="K6" s="43">
        <v>926364</v>
      </c>
      <c r="L6" s="43">
        <f>SUM(M6:Q6)</f>
        <v>225317</v>
      </c>
      <c r="M6" s="43">
        <v>163</v>
      </c>
      <c r="N6" s="43">
        <v>37047</v>
      </c>
      <c r="O6" s="43">
        <v>179300</v>
      </c>
      <c r="P6" s="43">
        <v>0</v>
      </c>
      <c r="Q6" s="44">
        <v>8807</v>
      </c>
    </row>
    <row r="7" spans="1:17" ht="15" customHeight="1" x14ac:dyDescent="0.15">
      <c r="A7" s="45" t="s">
        <v>10</v>
      </c>
      <c r="B7" s="46">
        <f>+C7+G7</f>
        <v>10213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10213</v>
      </c>
      <c r="H7" s="47">
        <v>759</v>
      </c>
      <c r="I7" s="47">
        <v>0</v>
      </c>
      <c r="J7" s="47">
        <v>9454</v>
      </c>
      <c r="K7" s="47">
        <v>6001</v>
      </c>
      <c r="L7" s="47">
        <f>SUM(M7:Q7)</f>
        <v>4212</v>
      </c>
      <c r="M7" s="47">
        <v>0</v>
      </c>
      <c r="N7" s="47">
        <v>0</v>
      </c>
      <c r="O7" s="47">
        <v>4212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19205</v>
      </c>
      <c r="C8" s="47">
        <f t="shared" ref="C8:C19" si="1">SUM(D8:F8)</f>
        <v>1213</v>
      </c>
      <c r="D8" s="47">
        <v>0</v>
      </c>
      <c r="E8" s="47">
        <v>1213</v>
      </c>
      <c r="F8" s="47">
        <v>0</v>
      </c>
      <c r="G8" s="47">
        <f t="shared" ref="G8:G19" si="2">SUM(H8:J8)</f>
        <v>17992</v>
      </c>
      <c r="H8" s="47">
        <v>6720</v>
      </c>
      <c r="I8" s="47">
        <v>5475</v>
      </c>
      <c r="J8" s="47">
        <v>5797</v>
      </c>
      <c r="K8" s="47">
        <v>1678</v>
      </c>
      <c r="L8" s="47">
        <f t="shared" ref="L8:L17" si="3">SUM(M8:Q8)</f>
        <v>17527</v>
      </c>
      <c r="M8" s="47">
        <v>0</v>
      </c>
      <c r="N8" s="47">
        <v>119</v>
      </c>
      <c r="O8" s="47">
        <v>15004</v>
      </c>
      <c r="P8" s="47">
        <v>0</v>
      </c>
      <c r="Q8" s="48">
        <v>2404</v>
      </c>
    </row>
    <row r="9" spans="1:17" ht="15" customHeight="1" x14ac:dyDescent="0.15">
      <c r="A9" s="45" t="s">
        <v>8</v>
      </c>
      <c r="B9" s="46">
        <f t="shared" si="0"/>
        <v>338777</v>
      </c>
      <c r="C9" s="47">
        <f t="shared" si="1"/>
        <v>1505</v>
      </c>
      <c r="D9" s="47">
        <v>0</v>
      </c>
      <c r="E9" s="47">
        <v>0</v>
      </c>
      <c r="F9" s="47">
        <v>1505</v>
      </c>
      <c r="G9" s="47">
        <f t="shared" si="2"/>
        <v>337272</v>
      </c>
      <c r="H9" s="47">
        <v>331172</v>
      </c>
      <c r="I9" s="47">
        <v>3427</v>
      </c>
      <c r="J9" s="47">
        <v>2673</v>
      </c>
      <c r="K9" s="47">
        <v>7800</v>
      </c>
      <c r="L9" s="47">
        <f t="shared" si="3"/>
        <v>330977</v>
      </c>
      <c r="M9" s="47">
        <v>0</v>
      </c>
      <c r="N9" s="47">
        <v>3811</v>
      </c>
      <c r="O9" s="47">
        <v>321066</v>
      </c>
      <c r="P9" s="47">
        <v>98</v>
      </c>
      <c r="Q9" s="48">
        <v>6002</v>
      </c>
    </row>
    <row r="10" spans="1:17" ht="15" customHeight="1" x14ac:dyDescent="0.15">
      <c r="A10" s="45" t="s">
        <v>7</v>
      </c>
      <c r="B10" s="46">
        <f t="shared" si="0"/>
        <v>88447</v>
      </c>
      <c r="C10" s="47">
        <f t="shared" si="1"/>
        <v>195</v>
      </c>
      <c r="D10" s="47">
        <v>0</v>
      </c>
      <c r="E10" s="47">
        <v>0</v>
      </c>
      <c r="F10" s="47">
        <v>195</v>
      </c>
      <c r="G10" s="47">
        <f t="shared" si="2"/>
        <v>88252</v>
      </c>
      <c r="H10" s="47">
        <v>86139</v>
      </c>
      <c r="I10" s="47">
        <v>630</v>
      </c>
      <c r="J10" s="47">
        <v>1483</v>
      </c>
      <c r="K10" s="47">
        <v>1839</v>
      </c>
      <c r="L10" s="47">
        <f t="shared" si="3"/>
        <v>86608</v>
      </c>
      <c r="M10" s="47">
        <v>0</v>
      </c>
      <c r="N10" s="47">
        <v>55</v>
      </c>
      <c r="O10" s="47">
        <v>84263</v>
      </c>
      <c r="P10" s="47">
        <v>0</v>
      </c>
      <c r="Q10" s="48">
        <v>2290</v>
      </c>
    </row>
    <row r="11" spans="1:17" ht="15" customHeight="1" x14ac:dyDescent="0.15">
      <c r="A11" s="45" t="s">
        <v>6</v>
      </c>
      <c r="B11" s="46">
        <f t="shared" si="0"/>
        <v>145106</v>
      </c>
      <c r="C11" s="47">
        <f t="shared" si="1"/>
        <v>318</v>
      </c>
      <c r="D11" s="47">
        <v>0</v>
      </c>
      <c r="E11" s="47">
        <v>0</v>
      </c>
      <c r="F11" s="47">
        <v>318</v>
      </c>
      <c r="G11" s="47">
        <f t="shared" si="2"/>
        <v>144788</v>
      </c>
      <c r="H11" s="47">
        <v>138752</v>
      </c>
      <c r="I11" s="47">
        <v>1160</v>
      </c>
      <c r="J11" s="47">
        <v>4876</v>
      </c>
      <c r="K11" s="47">
        <v>7446</v>
      </c>
      <c r="L11" s="47">
        <f t="shared" si="3"/>
        <v>137660</v>
      </c>
      <c r="M11" s="47">
        <v>204</v>
      </c>
      <c r="N11" s="47">
        <v>159</v>
      </c>
      <c r="O11" s="47">
        <v>136654</v>
      </c>
      <c r="P11" s="47">
        <v>0</v>
      </c>
      <c r="Q11" s="48">
        <v>643</v>
      </c>
    </row>
    <row r="12" spans="1:17" ht="15" customHeight="1" x14ac:dyDescent="0.15">
      <c r="A12" s="45" t="s">
        <v>5</v>
      </c>
      <c r="B12" s="46">
        <f t="shared" si="0"/>
        <v>134253</v>
      </c>
      <c r="C12" s="47">
        <f t="shared" si="1"/>
        <v>28087</v>
      </c>
      <c r="D12" s="47">
        <v>3944</v>
      </c>
      <c r="E12" s="47">
        <v>24143</v>
      </c>
      <c r="F12" s="47">
        <v>0</v>
      </c>
      <c r="G12" s="47">
        <f t="shared" si="2"/>
        <v>106166</v>
      </c>
      <c r="H12" s="47">
        <v>43809</v>
      </c>
      <c r="I12" s="47">
        <v>52855</v>
      </c>
      <c r="J12" s="47">
        <v>9502</v>
      </c>
      <c r="K12" s="47">
        <v>15164</v>
      </c>
      <c r="L12" s="47">
        <f t="shared" si="3"/>
        <v>119089</v>
      </c>
      <c r="M12" s="47">
        <v>5415</v>
      </c>
      <c r="N12" s="47">
        <v>48943</v>
      </c>
      <c r="O12" s="47">
        <v>64477</v>
      </c>
      <c r="P12" s="47">
        <v>18</v>
      </c>
      <c r="Q12" s="48">
        <v>236</v>
      </c>
    </row>
    <row r="13" spans="1:17" ht="15" customHeight="1" x14ac:dyDescent="0.15">
      <c r="A13" s="45" t="s">
        <v>4</v>
      </c>
      <c r="B13" s="46">
        <f t="shared" si="0"/>
        <v>117372</v>
      </c>
      <c r="C13" s="47">
        <f t="shared" si="1"/>
        <v>46245</v>
      </c>
      <c r="D13" s="47">
        <v>1432</v>
      </c>
      <c r="E13" s="47">
        <v>21135</v>
      </c>
      <c r="F13" s="47">
        <v>23678</v>
      </c>
      <c r="G13" s="47">
        <f t="shared" si="2"/>
        <v>71127</v>
      </c>
      <c r="H13" s="47">
        <v>31093</v>
      </c>
      <c r="I13" s="47">
        <v>37739</v>
      </c>
      <c r="J13" s="47">
        <v>2295</v>
      </c>
      <c r="K13" s="47">
        <v>42909</v>
      </c>
      <c r="L13" s="47">
        <f t="shared" si="3"/>
        <v>74463</v>
      </c>
      <c r="M13" s="47">
        <v>2881</v>
      </c>
      <c r="N13" s="47">
        <v>22067</v>
      </c>
      <c r="O13" s="47">
        <v>46443</v>
      </c>
      <c r="P13" s="47">
        <v>106</v>
      </c>
      <c r="Q13" s="48">
        <v>2966</v>
      </c>
    </row>
    <row r="14" spans="1:17" ht="15" customHeight="1" x14ac:dyDescent="0.15">
      <c r="A14" s="45" t="s">
        <v>3</v>
      </c>
      <c r="B14" s="46">
        <f t="shared" si="0"/>
        <v>65278</v>
      </c>
      <c r="C14" s="47">
        <f t="shared" si="1"/>
        <v>6850</v>
      </c>
      <c r="D14" s="47">
        <v>25</v>
      </c>
      <c r="E14" s="47">
        <v>1016</v>
      </c>
      <c r="F14" s="47">
        <v>5809</v>
      </c>
      <c r="G14" s="47">
        <f t="shared" si="2"/>
        <v>58428</v>
      </c>
      <c r="H14" s="47">
        <v>45633</v>
      </c>
      <c r="I14" s="47">
        <v>6526</v>
      </c>
      <c r="J14" s="47">
        <v>6269</v>
      </c>
      <c r="K14" s="47">
        <v>11230</v>
      </c>
      <c r="L14" s="47">
        <f t="shared" si="3"/>
        <v>54048</v>
      </c>
      <c r="M14" s="47">
        <v>0</v>
      </c>
      <c r="N14" s="47">
        <v>3286</v>
      </c>
      <c r="O14" s="47">
        <v>49156</v>
      </c>
      <c r="P14" s="47">
        <v>14</v>
      </c>
      <c r="Q14" s="48">
        <v>1592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1161894</v>
      </c>
      <c r="C16" s="47">
        <f t="shared" si="1"/>
        <v>73</v>
      </c>
      <c r="D16" s="47">
        <f>SUM(D6:D7)</f>
        <v>0</v>
      </c>
      <c r="E16" s="47">
        <f>SUM(E6:E7)</f>
        <v>0</v>
      </c>
      <c r="F16" s="47">
        <f>SUM(F6:F7)</f>
        <v>73</v>
      </c>
      <c r="G16" s="47">
        <f t="shared" si="2"/>
        <v>1161821</v>
      </c>
      <c r="H16" s="47">
        <f>SUM(H6:H7)</f>
        <v>299585</v>
      </c>
      <c r="I16" s="47">
        <f>SUM(I6:I7)</f>
        <v>5624</v>
      </c>
      <c r="J16" s="47">
        <f>SUM(J6:J7)</f>
        <v>856612</v>
      </c>
      <c r="K16" s="47">
        <f>SUM(K6:K7)</f>
        <v>932365</v>
      </c>
      <c r="L16" s="47">
        <f t="shared" si="3"/>
        <v>229529</v>
      </c>
      <c r="M16" s="47">
        <f>SUM(M6:M7)</f>
        <v>163</v>
      </c>
      <c r="N16" s="47">
        <f>SUM(N6:N7)</f>
        <v>37047</v>
      </c>
      <c r="O16" s="47">
        <f>SUM(O6:O7)</f>
        <v>183512</v>
      </c>
      <c r="P16" s="47">
        <f>SUM(P6:P7)</f>
        <v>0</v>
      </c>
      <c r="Q16" s="48">
        <f>SUM(Q6:Q7)</f>
        <v>8807</v>
      </c>
    </row>
    <row r="17" spans="1:17" ht="15" customHeight="1" x14ac:dyDescent="0.15">
      <c r="A17" s="45" t="s">
        <v>1</v>
      </c>
      <c r="B17" s="46">
        <f t="shared" si="0"/>
        <v>908438</v>
      </c>
      <c r="C17" s="47">
        <f t="shared" si="1"/>
        <v>84413</v>
      </c>
      <c r="D17" s="47">
        <f>SUM(D8:D14)</f>
        <v>5401</v>
      </c>
      <c r="E17" s="47">
        <f>SUM(E8:E14)</f>
        <v>47507</v>
      </c>
      <c r="F17" s="47">
        <f>SUM(F8:F14)</f>
        <v>31505</v>
      </c>
      <c r="G17" s="47">
        <f t="shared" si="2"/>
        <v>824025</v>
      </c>
      <c r="H17" s="47">
        <f>SUM(H8:H14)</f>
        <v>683318</v>
      </c>
      <c r="I17" s="47">
        <f>SUM(I8:I14)</f>
        <v>107812</v>
      </c>
      <c r="J17" s="47">
        <f>SUM(J8:J14)</f>
        <v>32895</v>
      </c>
      <c r="K17" s="47">
        <f>SUM(K8:K14)</f>
        <v>88066</v>
      </c>
      <c r="L17" s="47">
        <f t="shared" si="3"/>
        <v>820372</v>
      </c>
      <c r="M17" s="47">
        <f>SUM(M8:M14)</f>
        <v>8500</v>
      </c>
      <c r="N17" s="47">
        <f>SUM(N8:N14)</f>
        <v>78440</v>
      </c>
      <c r="O17" s="47">
        <f>SUM(O8:O14)</f>
        <v>717063</v>
      </c>
      <c r="P17" s="47">
        <f>SUM(P8:P14)</f>
        <v>236</v>
      </c>
      <c r="Q17" s="48">
        <f>SUM(Q8:Q14)</f>
        <v>16133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2070332</v>
      </c>
      <c r="C19" s="55">
        <f t="shared" si="1"/>
        <v>84486</v>
      </c>
      <c r="D19" s="54">
        <f>SUM(D16:D17)</f>
        <v>5401</v>
      </c>
      <c r="E19" s="54">
        <f>SUM(E16:E17)</f>
        <v>47507</v>
      </c>
      <c r="F19" s="54">
        <f>SUM(F16:F17)</f>
        <v>31578</v>
      </c>
      <c r="G19" s="55">
        <f t="shared" si="2"/>
        <v>1985846</v>
      </c>
      <c r="H19" s="54">
        <f>SUM(H16:H17)</f>
        <v>982903</v>
      </c>
      <c r="I19" s="54">
        <f>SUM(I16:I17)</f>
        <v>113436</v>
      </c>
      <c r="J19" s="54">
        <f>SUM(J16:J17)</f>
        <v>889507</v>
      </c>
      <c r="K19" s="55">
        <f>SUM(K16:K17)</f>
        <v>1020431</v>
      </c>
      <c r="L19" s="54">
        <f>SUM(M19:Q19)</f>
        <v>1049901</v>
      </c>
      <c r="M19" s="54">
        <f>SUM(M16:M17)</f>
        <v>8663</v>
      </c>
      <c r="N19" s="54">
        <f>SUM(N16:N17)</f>
        <v>115487</v>
      </c>
      <c r="O19" s="54">
        <f>SUM(O16:O17)</f>
        <v>900575</v>
      </c>
      <c r="P19" s="54">
        <f>SUM(P16:P17)</f>
        <v>236</v>
      </c>
      <c r="Q19" s="56">
        <f>SUM(Q16:Q17)</f>
        <v>24940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34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22797610</v>
      </c>
      <c r="C6" s="43">
        <f>SUM(D6:F6)</f>
        <v>3000</v>
      </c>
      <c r="D6" s="43">
        <v>0</v>
      </c>
      <c r="E6" s="43">
        <v>0</v>
      </c>
      <c r="F6" s="43">
        <v>3000</v>
      </c>
      <c r="G6" s="43">
        <f>SUM(H6:J6)</f>
        <v>22794610</v>
      </c>
      <c r="H6" s="43">
        <v>4632000</v>
      </c>
      <c r="I6" s="43">
        <v>192500</v>
      </c>
      <c r="J6" s="43">
        <v>17970110</v>
      </c>
      <c r="K6" s="43">
        <v>17271864</v>
      </c>
      <c r="L6" s="43">
        <f>SUM(M6:Q6)</f>
        <v>5525746</v>
      </c>
      <c r="M6" s="43">
        <v>3000</v>
      </c>
      <c r="N6" s="43">
        <v>929858</v>
      </c>
      <c r="O6" s="43">
        <v>4519914</v>
      </c>
      <c r="P6" s="43">
        <v>0</v>
      </c>
      <c r="Q6" s="44">
        <v>72974</v>
      </c>
    </row>
    <row r="7" spans="1:17" ht="15" customHeight="1" x14ac:dyDescent="0.15">
      <c r="A7" s="45" t="s">
        <v>10</v>
      </c>
      <c r="B7" s="46">
        <f>+C7+G7</f>
        <v>237743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237743</v>
      </c>
      <c r="H7" s="47">
        <v>15200</v>
      </c>
      <c r="I7" s="47">
        <v>0</v>
      </c>
      <c r="J7" s="47">
        <v>222543</v>
      </c>
      <c r="K7" s="47">
        <v>135438</v>
      </c>
      <c r="L7" s="47">
        <f>SUM(M7:Q7)</f>
        <v>102305</v>
      </c>
      <c r="M7" s="47">
        <v>0</v>
      </c>
      <c r="N7" s="47">
        <v>0</v>
      </c>
      <c r="O7" s="47">
        <v>102305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268963</v>
      </c>
      <c r="C8" s="47">
        <f t="shared" ref="C8:C19" si="1">SUM(D8:F8)</f>
        <v>12000</v>
      </c>
      <c r="D8" s="47">
        <v>0</v>
      </c>
      <c r="E8" s="47">
        <v>12000</v>
      </c>
      <c r="F8" s="47">
        <v>0</v>
      </c>
      <c r="G8" s="47">
        <f t="shared" ref="G8:G19" si="2">SUM(H8:J8)</f>
        <v>256963</v>
      </c>
      <c r="H8" s="47">
        <v>79390</v>
      </c>
      <c r="I8" s="47">
        <v>116200</v>
      </c>
      <c r="J8" s="47">
        <v>61373</v>
      </c>
      <c r="K8" s="47">
        <v>25669</v>
      </c>
      <c r="L8" s="47">
        <f t="shared" ref="L8:L17" si="3">SUM(M8:Q8)</f>
        <v>243294</v>
      </c>
      <c r="M8" s="47">
        <v>0</v>
      </c>
      <c r="N8" s="47">
        <v>2000</v>
      </c>
      <c r="O8" s="47">
        <v>202747</v>
      </c>
      <c r="P8" s="47">
        <v>0</v>
      </c>
      <c r="Q8" s="48">
        <v>38547</v>
      </c>
    </row>
    <row r="9" spans="1:17" ht="15" customHeight="1" x14ac:dyDescent="0.15">
      <c r="A9" s="45" t="s">
        <v>8</v>
      </c>
      <c r="B9" s="46">
        <f t="shared" si="0"/>
        <v>6906168</v>
      </c>
      <c r="C9" s="47">
        <f t="shared" si="1"/>
        <v>81600</v>
      </c>
      <c r="D9" s="47">
        <v>0</v>
      </c>
      <c r="E9" s="47">
        <v>0</v>
      </c>
      <c r="F9" s="47">
        <v>81600</v>
      </c>
      <c r="G9" s="47">
        <f t="shared" si="2"/>
        <v>6824568</v>
      </c>
      <c r="H9" s="47">
        <v>6746568</v>
      </c>
      <c r="I9" s="47">
        <v>43100</v>
      </c>
      <c r="J9" s="47">
        <v>34900</v>
      </c>
      <c r="K9" s="47">
        <v>124761</v>
      </c>
      <c r="L9" s="47">
        <f t="shared" si="3"/>
        <v>6781407</v>
      </c>
      <c r="M9" s="47">
        <v>0</v>
      </c>
      <c r="N9" s="47">
        <v>147576</v>
      </c>
      <c r="O9" s="47">
        <v>6593271</v>
      </c>
      <c r="P9" s="47">
        <v>1200</v>
      </c>
      <c r="Q9" s="48">
        <v>39360</v>
      </c>
    </row>
    <row r="10" spans="1:17" ht="15" customHeight="1" x14ac:dyDescent="0.15">
      <c r="A10" s="45" t="s">
        <v>7</v>
      </c>
      <c r="B10" s="46">
        <f t="shared" si="0"/>
        <v>1246330</v>
      </c>
      <c r="C10" s="47">
        <f t="shared" si="1"/>
        <v>7000</v>
      </c>
      <c r="D10" s="47">
        <v>0</v>
      </c>
      <c r="E10" s="47">
        <v>0</v>
      </c>
      <c r="F10" s="47">
        <v>7000</v>
      </c>
      <c r="G10" s="47">
        <f t="shared" si="2"/>
        <v>1239330</v>
      </c>
      <c r="H10" s="47">
        <v>1189597</v>
      </c>
      <c r="I10" s="47">
        <v>11200</v>
      </c>
      <c r="J10" s="47">
        <v>38533</v>
      </c>
      <c r="K10" s="47">
        <v>34042</v>
      </c>
      <c r="L10" s="47">
        <f t="shared" si="3"/>
        <v>1212288</v>
      </c>
      <c r="M10" s="47">
        <v>0</v>
      </c>
      <c r="N10" s="47">
        <v>1050</v>
      </c>
      <c r="O10" s="47">
        <v>1127501</v>
      </c>
      <c r="P10" s="47">
        <v>0</v>
      </c>
      <c r="Q10" s="48">
        <v>83737</v>
      </c>
    </row>
    <row r="11" spans="1:17" ht="15" customHeight="1" x14ac:dyDescent="0.15">
      <c r="A11" s="45" t="s">
        <v>6</v>
      </c>
      <c r="B11" s="46">
        <f t="shared" si="0"/>
        <v>1353183</v>
      </c>
      <c r="C11" s="47">
        <f t="shared" si="1"/>
        <v>8800</v>
      </c>
      <c r="D11" s="47">
        <v>0</v>
      </c>
      <c r="E11" s="47">
        <v>0</v>
      </c>
      <c r="F11" s="47">
        <v>8800</v>
      </c>
      <c r="G11" s="47">
        <f t="shared" si="2"/>
        <v>1344383</v>
      </c>
      <c r="H11" s="47">
        <v>1212601</v>
      </c>
      <c r="I11" s="47">
        <v>33220</v>
      </c>
      <c r="J11" s="47">
        <v>98562</v>
      </c>
      <c r="K11" s="47">
        <v>163005</v>
      </c>
      <c r="L11" s="47">
        <f t="shared" si="3"/>
        <v>1190178</v>
      </c>
      <c r="M11" s="47">
        <v>3000</v>
      </c>
      <c r="N11" s="47">
        <v>6600</v>
      </c>
      <c r="O11" s="47">
        <v>1170178</v>
      </c>
      <c r="P11" s="47">
        <v>0</v>
      </c>
      <c r="Q11" s="48">
        <v>10400</v>
      </c>
    </row>
    <row r="12" spans="1:17" ht="15" customHeight="1" x14ac:dyDescent="0.15">
      <c r="A12" s="45" t="s">
        <v>5</v>
      </c>
      <c r="B12" s="46">
        <f t="shared" si="0"/>
        <v>4229984</v>
      </c>
      <c r="C12" s="47">
        <f t="shared" si="1"/>
        <v>1475050</v>
      </c>
      <c r="D12" s="47">
        <v>130000</v>
      </c>
      <c r="E12" s="47">
        <v>1345050</v>
      </c>
      <c r="F12" s="47">
        <v>0</v>
      </c>
      <c r="G12" s="47">
        <f t="shared" si="2"/>
        <v>2754934</v>
      </c>
      <c r="H12" s="47">
        <v>1072315</v>
      </c>
      <c r="I12" s="47">
        <v>1474058</v>
      </c>
      <c r="J12" s="47">
        <v>208561</v>
      </c>
      <c r="K12" s="47">
        <v>395138</v>
      </c>
      <c r="L12" s="47">
        <f t="shared" si="3"/>
        <v>3834846</v>
      </c>
      <c r="M12" s="47">
        <v>157080</v>
      </c>
      <c r="N12" s="47">
        <v>1441166</v>
      </c>
      <c r="O12" s="47">
        <v>2233820</v>
      </c>
      <c r="P12" s="47">
        <v>400</v>
      </c>
      <c r="Q12" s="48">
        <v>2380</v>
      </c>
    </row>
    <row r="13" spans="1:17" ht="15" customHeight="1" x14ac:dyDescent="0.15">
      <c r="A13" s="45" t="s">
        <v>4</v>
      </c>
      <c r="B13" s="46">
        <f t="shared" si="0"/>
        <v>3473586</v>
      </c>
      <c r="C13" s="47">
        <f t="shared" si="1"/>
        <v>1637410</v>
      </c>
      <c r="D13" s="47">
        <v>17300</v>
      </c>
      <c r="E13" s="47">
        <v>817890</v>
      </c>
      <c r="F13" s="47">
        <v>802220</v>
      </c>
      <c r="G13" s="47">
        <f t="shared" si="2"/>
        <v>1836176</v>
      </c>
      <c r="H13" s="47">
        <v>624081</v>
      </c>
      <c r="I13" s="47">
        <v>1172805</v>
      </c>
      <c r="J13" s="47">
        <v>39290</v>
      </c>
      <c r="K13" s="47">
        <v>1037427</v>
      </c>
      <c r="L13" s="47">
        <f t="shared" si="3"/>
        <v>2436159</v>
      </c>
      <c r="M13" s="47">
        <v>85000</v>
      </c>
      <c r="N13" s="47">
        <v>895530</v>
      </c>
      <c r="O13" s="47">
        <v>1387884</v>
      </c>
      <c r="P13" s="47">
        <v>2000</v>
      </c>
      <c r="Q13" s="48">
        <v>65745</v>
      </c>
    </row>
    <row r="14" spans="1:17" ht="15" customHeight="1" x14ac:dyDescent="0.15">
      <c r="A14" s="45" t="s">
        <v>3</v>
      </c>
      <c r="B14" s="46">
        <f t="shared" si="0"/>
        <v>1269130</v>
      </c>
      <c r="C14" s="47">
        <f t="shared" si="1"/>
        <v>234875</v>
      </c>
      <c r="D14" s="47">
        <v>1000</v>
      </c>
      <c r="E14" s="47">
        <v>21550</v>
      </c>
      <c r="F14" s="47">
        <v>212325</v>
      </c>
      <c r="G14" s="47">
        <f t="shared" si="2"/>
        <v>1034255</v>
      </c>
      <c r="H14" s="47">
        <v>804656</v>
      </c>
      <c r="I14" s="47">
        <v>170426</v>
      </c>
      <c r="J14" s="47">
        <v>59173</v>
      </c>
      <c r="K14" s="47">
        <v>207640</v>
      </c>
      <c r="L14" s="47">
        <f t="shared" si="3"/>
        <v>1061490</v>
      </c>
      <c r="M14" s="47">
        <v>0</v>
      </c>
      <c r="N14" s="47">
        <v>124550</v>
      </c>
      <c r="O14" s="47">
        <v>915414</v>
      </c>
      <c r="P14" s="47">
        <v>100</v>
      </c>
      <c r="Q14" s="48">
        <v>21426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23035353</v>
      </c>
      <c r="C16" s="47">
        <f t="shared" si="1"/>
        <v>3000</v>
      </c>
      <c r="D16" s="47">
        <f>SUM(D6:D7)</f>
        <v>0</v>
      </c>
      <c r="E16" s="47">
        <f>SUM(E6:E7)</f>
        <v>0</v>
      </c>
      <c r="F16" s="47">
        <f>SUM(F6:F7)</f>
        <v>3000</v>
      </c>
      <c r="G16" s="47">
        <f t="shared" si="2"/>
        <v>23032353</v>
      </c>
      <c r="H16" s="47">
        <f>SUM(H6:H7)</f>
        <v>4647200</v>
      </c>
      <c r="I16" s="47">
        <f>SUM(I6:I7)</f>
        <v>192500</v>
      </c>
      <c r="J16" s="47">
        <f>SUM(J6:J7)</f>
        <v>18192653</v>
      </c>
      <c r="K16" s="47">
        <f>SUM(K6:K7)</f>
        <v>17407302</v>
      </c>
      <c r="L16" s="47">
        <f t="shared" si="3"/>
        <v>5628051</v>
      </c>
      <c r="M16" s="47">
        <f>SUM(M6:M7)</f>
        <v>3000</v>
      </c>
      <c r="N16" s="47">
        <f>SUM(N6:N7)</f>
        <v>929858</v>
      </c>
      <c r="O16" s="47">
        <f>SUM(O6:O7)</f>
        <v>4622219</v>
      </c>
      <c r="P16" s="47">
        <f>SUM(P6:P7)</f>
        <v>0</v>
      </c>
      <c r="Q16" s="48">
        <f>SUM(Q6:Q7)</f>
        <v>72974</v>
      </c>
    </row>
    <row r="17" spans="1:17" ht="15" customHeight="1" x14ac:dyDescent="0.15">
      <c r="A17" s="45" t="s">
        <v>1</v>
      </c>
      <c r="B17" s="46">
        <f t="shared" si="0"/>
        <v>18747344</v>
      </c>
      <c r="C17" s="47">
        <f t="shared" si="1"/>
        <v>3456735</v>
      </c>
      <c r="D17" s="47">
        <f>SUM(D8:D14)</f>
        <v>148300</v>
      </c>
      <c r="E17" s="47">
        <f>SUM(E8:E14)</f>
        <v>2196490</v>
      </c>
      <c r="F17" s="47">
        <f>SUM(F8:F14)</f>
        <v>1111945</v>
      </c>
      <c r="G17" s="47">
        <f t="shared" si="2"/>
        <v>15290609</v>
      </c>
      <c r="H17" s="47">
        <f>SUM(H8:H14)</f>
        <v>11729208</v>
      </c>
      <c r="I17" s="47">
        <f>SUM(I8:I14)</f>
        <v>3021009</v>
      </c>
      <c r="J17" s="47">
        <f>SUM(J8:J14)</f>
        <v>540392</v>
      </c>
      <c r="K17" s="47">
        <f>SUM(K8:K14)</f>
        <v>1987682</v>
      </c>
      <c r="L17" s="47">
        <f t="shared" si="3"/>
        <v>16759662</v>
      </c>
      <c r="M17" s="47">
        <f>SUM(M8:M14)</f>
        <v>245080</v>
      </c>
      <c r="N17" s="47">
        <f>SUM(N8:N14)</f>
        <v>2618472</v>
      </c>
      <c r="O17" s="47">
        <f>SUM(O8:O14)</f>
        <v>13630815</v>
      </c>
      <c r="P17" s="47">
        <f>SUM(P8:P14)</f>
        <v>3700</v>
      </c>
      <c r="Q17" s="48">
        <f>SUM(Q8:Q14)</f>
        <v>261595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41782697</v>
      </c>
      <c r="C19" s="55">
        <f t="shared" si="1"/>
        <v>3459735</v>
      </c>
      <c r="D19" s="54">
        <f>SUM(D16:D17)</f>
        <v>148300</v>
      </c>
      <c r="E19" s="54">
        <f>SUM(E16:E17)</f>
        <v>2196490</v>
      </c>
      <c r="F19" s="54">
        <f>SUM(F16:F17)</f>
        <v>1114945</v>
      </c>
      <c r="G19" s="55">
        <f t="shared" si="2"/>
        <v>38322962</v>
      </c>
      <c r="H19" s="54">
        <f>SUM(H16:H17)</f>
        <v>16376408</v>
      </c>
      <c r="I19" s="54">
        <f>SUM(I16:I17)</f>
        <v>3213509</v>
      </c>
      <c r="J19" s="54">
        <f>SUM(J16:J17)</f>
        <v>18733045</v>
      </c>
      <c r="K19" s="55">
        <f>SUM(K16:K17)</f>
        <v>19394984</v>
      </c>
      <c r="L19" s="54">
        <f>SUM(M19:Q19)</f>
        <v>22387713</v>
      </c>
      <c r="M19" s="54">
        <f>SUM(M16:M17)</f>
        <v>248080</v>
      </c>
      <c r="N19" s="54">
        <f>SUM(N16:N17)</f>
        <v>3548330</v>
      </c>
      <c r="O19" s="54">
        <f>SUM(O16:O17)</f>
        <v>18253034</v>
      </c>
      <c r="P19" s="54">
        <f>SUM(P16:P17)</f>
        <v>3700</v>
      </c>
      <c r="Q19" s="56">
        <f>SUM(Q16:Q17)</f>
        <v>334569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2022-04-20T06:57:35Z</dcterms:modified>
</cp:coreProperties>
</file>