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6210" windowHeight="5490" activeTab="0"/>
  </bookViews>
  <sheets>
    <sheet name="T11-3" sheetId="1" r:id="rId1"/>
    <sheet name="F11-1" sheetId="2" r:id="rId2"/>
    <sheet name="Sheet4" sheetId="3" r:id="rId3"/>
    <sheet name="F11-2" sheetId="4" r:id="rId4"/>
  </sheets>
  <externalReferences>
    <externalReference r:id="rId7"/>
  </externalReferences>
  <definedNames>
    <definedName name="_xlnm.Print_Area" localSheetId="0">'T11-3'!$A$1:$S$49</definedName>
  </definedNames>
  <calcPr fullCalcOnLoad="1"/>
</workbook>
</file>

<file path=xl/sharedStrings.xml><?xml version="1.0" encoding="utf-8"?>
<sst xmlns="http://schemas.openxmlformats.org/spreadsheetml/2006/main" count="79" uniqueCount="59">
  <si>
    <t>（３）　水道の普及状況（Ｔ１１－３）</t>
  </si>
  <si>
    <t>簡  易  水  道</t>
  </si>
  <si>
    <t>　 飲料水供給施設</t>
  </si>
  <si>
    <t xml:space="preserve"> 簡易専</t>
  </si>
  <si>
    <t>個</t>
  </si>
  <si>
    <t xml:space="preserve"> 用水道</t>
  </si>
  <si>
    <t>所</t>
  </si>
  <si>
    <t>数</t>
  </si>
  <si>
    <t>管内総数</t>
  </si>
  <si>
    <t xml:space="preserve"> 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</si>
  <si>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</si>
  <si>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</si>
  <si>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</si>
  <si>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</si>
  <si>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</si>
  <si>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</si>
  <si>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</si>
  <si>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</si>
  <si>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</si>
  <si>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</si>
  <si>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</si>
  <si>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行  　政</t>
  </si>
  <si>
    <t>区 域 内</t>
  </si>
  <si>
    <t>計画給水</t>
  </si>
  <si>
    <t>給水人口</t>
  </si>
  <si>
    <t>普及率</t>
  </si>
  <si>
    <t>計画給</t>
  </si>
  <si>
    <t>給  水</t>
  </si>
  <si>
    <t>総 人 口</t>
  </si>
  <si>
    <t>人    口</t>
  </si>
  <si>
    <t>水人口</t>
  </si>
  <si>
    <t>人  口</t>
  </si>
  <si>
    <t>施設数</t>
  </si>
  <si>
    <t>センターを除く小計</t>
  </si>
  <si>
    <t>個</t>
  </si>
  <si>
    <t>所</t>
  </si>
  <si>
    <t>数</t>
  </si>
  <si>
    <t xml:space="preserve">計 </t>
  </si>
  <si>
    <t>専  用  水  道</t>
  </si>
  <si>
    <t>上     水     道</t>
  </si>
  <si>
    <t>（自己水源のみ）</t>
  </si>
  <si>
    <t xml:space="preserve"> 区分</t>
  </si>
  <si>
    <t xml:space="preserve"> 上 水 道</t>
  </si>
  <si>
    <t xml:space="preserve"> 簡易水道</t>
  </si>
  <si>
    <t xml:space="preserve"> 専用水道</t>
  </si>
  <si>
    <t>合計</t>
  </si>
  <si>
    <t>　</t>
  </si>
  <si>
    <t xml:space="preserve"> 人口</t>
  </si>
  <si>
    <t>行政区域内</t>
  </si>
  <si>
    <t>総人口</t>
  </si>
  <si>
    <t>給水人口</t>
  </si>
  <si>
    <t>％</t>
  </si>
  <si>
    <t>　　　　普及率</t>
  </si>
  <si>
    <t xml:space="preserve"> 年度</t>
  </si>
  <si>
    <t xml:space="preserve"> （国）</t>
  </si>
  <si>
    <t xml:space="preserve"> （県）</t>
  </si>
  <si>
    <t>（管内）</t>
  </si>
  <si>
    <t>（平成２２年３月３１日現在）</t>
  </si>
  <si>
    <t>(96.2%)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</si>
</sst>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"/>
    <numFmt numFmtId="180" formatCode="#,##0.0"/>
    <numFmt numFmtId="181" formatCode="0.0_ "/>
    <numFmt numFmtId="182" formatCode="0.0%"/>
    <numFmt numFmtId="183" formatCode="0.0_);[Red]\(0.0\)"/>
  </numFmts>
  <fonts count="31">
    <font>
      <sz val="7.7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7.75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5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89"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shrinkToFit="1"/>
    </xf>
    <xf numFmtId="3" fontId="0" fillId="0" borderId="0" xfId="0" applyNumberFormat="1" applyAlignment="1" applyProtection="1">
      <alignment shrinkToFit="1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shrinkToFit="1"/>
    </xf>
    <xf numFmtId="3" fontId="0" fillId="0" borderId="0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shrinkToFit="1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 applyProtection="1">
      <alignment horizontal="center" vertical="center" shrinkToFit="1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>
      <alignment horizontal="center" shrinkToFit="1"/>
    </xf>
    <xf numFmtId="178" fontId="3" fillId="0" borderId="16" xfId="0" applyNumberFormat="1" applyFont="1" applyBorder="1" applyAlignment="1">
      <alignment horizontal="right"/>
    </xf>
    <xf numFmtId="179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 applyProtection="1">
      <alignment horizontal="center" shrinkToFit="1"/>
      <protection locked="0"/>
    </xf>
    <xf numFmtId="178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8" fontId="3" fillId="0" borderId="17" xfId="0" applyNumberFormat="1" applyFont="1" applyBorder="1" applyAlignment="1">
      <alignment horizontal="center" shrinkToFit="1"/>
    </xf>
    <xf numFmtId="179" fontId="3" fillId="0" borderId="1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center" shrinkToFit="1"/>
    </xf>
    <xf numFmtId="178" fontId="3" fillId="0" borderId="20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center" vertical="center" shrinkToFit="1"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179" fontId="0" fillId="0" borderId="27" xfId="0" applyNumberFormat="1" applyBorder="1" applyAlignment="1">
      <alignment/>
    </xf>
    <xf numFmtId="3" fontId="10" fillId="0" borderId="0" xfId="0" applyNumberFormat="1" applyFont="1" applyAlignment="1">
      <alignment/>
    </xf>
    <xf numFmtId="183" fontId="10" fillId="0" borderId="1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183" fontId="10" fillId="0" borderId="36" xfId="0" applyNumberFormat="1" applyFont="1" applyBorder="1" applyAlignment="1">
      <alignment/>
    </xf>
    <xf numFmtId="183" fontId="10" fillId="0" borderId="37" xfId="0" applyNumberFormat="1" applyFont="1" applyBorder="1" applyAlignment="1">
      <alignment/>
    </xf>
    <xf numFmtId="183" fontId="10" fillId="0" borderId="38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10" fillId="0" borderId="39" xfId="0" applyNumberFormat="1" applyFont="1" applyBorder="1" applyAlignment="1">
      <alignment/>
    </xf>
    <xf numFmtId="183" fontId="10" fillId="0" borderId="40" xfId="0" applyNumberFormat="1" applyFont="1" applyBorder="1" applyAlignment="1">
      <alignment/>
    </xf>
    <xf numFmtId="183" fontId="10" fillId="0" borderId="41" xfId="0" applyNumberFormat="1" applyFont="1" applyBorder="1" applyAlignment="1">
      <alignment/>
    </xf>
    <xf numFmtId="183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178" fontId="28" fillId="0" borderId="16" xfId="0" applyNumberFormat="1" applyFont="1" applyBorder="1" applyAlignment="1">
      <alignment horizontal="right"/>
    </xf>
    <xf numFmtId="178" fontId="28" fillId="0" borderId="14" xfId="0" applyNumberFormat="1" applyFont="1" applyBorder="1" applyAlignment="1" applyProtection="1">
      <alignment horizontal="right"/>
      <protection locked="0"/>
    </xf>
    <xf numFmtId="178" fontId="28" fillId="0" borderId="14" xfId="0" applyNumberFormat="1" applyFont="1" applyBorder="1" applyAlignment="1">
      <alignment horizontal="right"/>
    </xf>
    <xf numFmtId="178" fontId="28" fillId="0" borderId="20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625"/>
          <c:y val="0.23375"/>
          <c:w val="0.6485"/>
          <c:h val="0.71475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'[1]Sheet1'!$C$3:$E$3</c:f>
              <c:strCache>
                <c:ptCount val="3"/>
                <c:pt idx="0">
                  <c:v> 上 水 道</c:v>
                </c:pt>
                <c:pt idx="1">
                  <c:v> 簡易水道</c:v>
                </c:pt>
                <c:pt idx="2">
                  <c:v> 専用水道</c:v>
                </c:pt>
              </c:strCache>
            </c:strRef>
          </c:cat>
          <c:val>
            <c:numRef>
              <c:f>'[1]Sheet1'!$C$5:$E$5</c:f>
              <c:numCache>
                <c:ptCount val="3"/>
                <c:pt idx="0">
                  <c:v>97.14107129024417</c:v>
                </c:pt>
                <c:pt idx="1">
                  <c:v>2.164163356670255</c:v>
                </c:pt>
                <c:pt idx="2">
                  <c:v>0.6947653530855755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42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176"/>
          <c:w val="0.905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'F11-2'!$C$4:$C$14</c:f>
              <c:numCache>
                <c:ptCount val="11"/>
                <c:pt idx="0">
                  <c:v>96.4</c:v>
                </c:pt>
                <c:pt idx="1">
                  <c:v>96.6</c:v>
                </c:pt>
                <c:pt idx="2">
                  <c:v>96.7</c:v>
                </c:pt>
                <c:pt idx="3">
                  <c:v>96.8</c:v>
                </c:pt>
                <c:pt idx="4">
                  <c:v>96.9</c:v>
                </c:pt>
                <c:pt idx="5">
                  <c:v>97.1</c:v>
                </c:pt>
                <c:pt idx="6">
                  <c:v>97.2</c:v>
                </c:pt>
                <c:pt idx="7">
                  <c:v>97.3</c:v>
                </c:pt>
                <c:pt idx="8">
                  <c:v>97.4</c:v>
                </c:pt>
                <c:pt idx="9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'F11-2'!$D$4:$D$14</c:f>
              <c:numCache>
                <c:ptCount val="11"/>
                <c:pt idx="0">
                  <c:v>94.1</c:v>
                </c:pt>
                <c:pt idx="1">
                  <c:v>94.9</c:v>
                </c:pt>
                <c:pt idx="2">
                  <c:v>95</c:v>
                </c:pt>
                <c:pt idx="3">
                  <c:v>95.4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95.9</c:v>
                </c:pt>
                <c:pt idx="9">
                  <c:v>95.9</c:v>
                </c:pt>
                <c:pt idx="10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'F11-2'!$E$4:$E$14</c:f>
              <c:numCache>
                <c:ptCount val="11"/>
                <c:pt idx="0">
                  <c:v>95.8</c:v>
                </c:pt>
                <c:pt idx="1">
                  <c:v>96.5</c:v>
                </c:pt>
                <c:pt idx="2">
                  <c:v>96.2</c:v>
                </c:pt>
                <c:pt idx="3">
                  <c:v>96.5</c:v>
                </c:pt>
                <c:pt idx="4">
                  <c:v>96.7</c:v>
                </c:pt>
                <c:pt idx="5">
                  <c:v>96.6</c:v>
                </c:pt>
                <c:pt idx="6">
                  <c:v>96.7</c:v>
                </c:pt>
                <c:pt idx="7">
                  <c:v>96</c:v>
                </c:pt>
                <c:pt idx="8">
                  <c:v>96.4</c:v>
                </c:pt>
                <c:pt idx="9">
                  <c:v>96.3</c:v>
                </c:pt>
                <c:pt idx="10">
                  <c:v>96.2</c:v>
                </c:pt>
              </c:numCache>
            </c:numRef>
          </c:val>
          <c:smooth val="0"/>
        </c:ser>
        <c:marker val="1"/>
        <c:axId val="3659936"/>
        <c:axId val="32939425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90"/>
        <c:auto val="1"/>
        <c:lblOffset val="100"/>
        <c:tickLblSkip val="1"/>
        <c:noMultiLvlLbl val="0"/>
      </c:catAx>
      <c:valAx>
        <c:axId val="32939425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936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25"/>
          <c:y val="0.8775"/>
          <c:w val="0.5315"/>
          <c:h val="0.08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825"/>
          <c:y val="0.25175"/>
          <c:w val="0.60625"/>
          <c:h val="0.707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'F11-1'!$C$5:$E$5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75"/>
          <c:y val="0.17725"/>
          <c:w val="0.91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'F11-2'!$C$4:$C$14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'F11-2'!$D$4:$D$14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'F11-2'!$E$4:$E$14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90"/>
        <c:auto val="1"/>
        <c:lblOffset val="100"/>
        <c:tickLblSkip val="1"/>
        <c:noMultiLvlLbl val="0"/>
      </c:catAx>
      <c:valAx>
        <c:axId val="50847739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9370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.88975"/>
          <c:w val="0.5345"/>
          <c:h val="0.0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0.43725</cdr:y>
    </cdr:from>
    <cdr:to>
      <cdr:x>0.64175</cdr:x>
      <cdr:y>0.50275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76450" y="1352550"/>
          <a:ext cx="1057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</cdr:x>
      <cdr:y>0.48175</cdr:y>
    </cdr:from>
    <cdr:to>
      <cdr:x>0.6015</cdr:x>
      <cdr:y>0.546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276475" y="1485900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0.5275</cdr:y>
    </cdr:from>
    <cdr:to>
      <cdr:x>0.6195</cdr:x>
      <cdr:y>0.6755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800225" y="1628775"/>
          <a:ext cx="12287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0.56625</cdr:y>
    </cdr:from>
    <cdr:to>
      <cdr:x>0.62275</cdr:x>
      <cdr:y>0.6305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2200275" y="1752600"/>
          <a:ext cx="847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0.60925</cdr:y>
    </cdr:from>
    <cdr:to>
      <cdr:x>0.641</cdr:x>
      <cdr:y>0.67275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2200275" y="1885950"/>
          <a:ext cx="933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0.65025</cdr:y>
    </cdr:from>
    <cdr:to>
      <cdr:x>0.604</cdr:x>
      <cdr:y>0.71375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2200275" y="2009775"/>
          <a:ext cx="752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0.4515</cdr:y>
    </cdr:from>
    <cdr:to>
      <cdr:x>0.64425</cdr:x>
      <cdr:y>0.782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57350" y="1390650"/>
          <a:ext cx="14954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377,456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(96.2%)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0.4265</cdr:x>
      <cdr:y>0.43725</cdr:y>
    </cdr:from>
    <cdr:to>
      <cdr:x>0.64375</cdr:x>
      <cdr:y>0.50275</cdr:y>
    </cdr:to>
    <cdr:sp fLocksText="0">
      <cdr:nvSpPr>
        <cdr:cNvPr id="8" name="Text Box 1"/>
        <cdr:cNvSpPr txBox="1">
          <a:spLocks noChangeArrowheads="1"/>
        </cdr:cNvSpPr>
      </cdr:nvSpPr>
      <cdr:spPr>
        <a:xfrm>
          <a:off x="2085975" y="13525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0.48175</cdr:y>
    </cdr:from>
    <cdr:to>
      <cdr:x>0.60275</cdr:x>
      <cdr:y>0.546</cdr:y>
    </cdr:to>
    <cdr:sp fLocksText="0">
      <cdr:nvSpPr>
        <cdr:cNvPr id="9" name="Text Box 2"/>
        <cdr:cNvSpPr txBox="1">
          <a:spLocks noChangeArrowheads="1"/>
        </cdr:cNvSpPr>
      </cdr:nvSpPr>
      <cdr:spPr>
        <a:xfrm>
          <a:off x="2276475" y="1485900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0.5275</cdr:y>
    </cdr:from>
    <cdr:to>
      <cdr:x>0.621</cdr:x>
      <cdr:y>0.6755</cdr:y>
    </cdr:to>
    <cdr:sp fLocksText="0">
      <cdr:nvSpPr>
        <cdr:cNvPr id="10" name="Text Box 4"/>
        <cdr:cNvSpPr txBox="1">
          <a:spLocks noChangeArrowheads="1"/>
        </cdr:cNvSpPr>
      </cdr:nvSpPr>
      <cdr:spPr>
        <a:xfrm>
          <a:off x="1800225" y="1628775"/>
          <a:ext cx="1238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0.56625</cdr:y>
    </cdr:from>
    <cdr:to>
      <cdr:x>0.62475</cdr:x>
      <cdr:y>0.6305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2200275" y="1752600"/>
          <a:ext cx="847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0.60925</cdr:y>
    </cdr:from>
    <cdr:to>
      <cdr:x>0.643</cdr:x>
      <cdr:y>0.67275</cdr:y>
    </cdr:to>
    <cdr:sp fLocksText="0">
      <cdr:nvSpPr>
        <cdr:cNvPr id="12" name="Text Box 6"/>
        <cdr:cNvSpPr txBox="1">
          <a:spLocks noChangeArrowheads="1"/>
        </cdr:cNvSpPr>
      </cdr:nvSpPr>
      <cdr:spPr>
        <a:xfrm>
          <a:off x="2200275" y="188595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0.65025</cdr:y>
    </cdr:from>
    <cdr:to>
      <cdr:x>0.606</cdr:x>
      <cdr:y>0.71375</cdr:y>
    </cdr:to>
    <cdr:sp fLocksText="0">
      <cdr:nvSpPr>
        <cdr:cNvPr id="13" name="Text Box 7"/>
        <cdr:cNvSpPr txBox="1">
          <a:spLocks noChangeArrowheads="1"/>
        </cdr:cNvSpPr>
      </cdr:nvSpPr>
      <cdr:spPr>
        <a:xfrm>
          <a:off x="2200275" y="2009775"/>
          <a:ext cx="762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28575</xdr:rowOff>
    </xdr:from>
    <xdr:ext cx="4895850" cy="3095625"/>
    <xdr:graphicFrame>
      <xdr:nvGraphicFramePr>
        <xdr:cNvPr id="1" name="Chart 1"/>
        <xdr:cNvGraphicFramePr/>
      </xdr:nvGraphicFramePr>
      <xdr:xfrm>
        <a:off x="0" y="3495675"/>
        <a:ext cx="489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342900</xdr:colOff>
      <xdr:row>22</xdr:row>
      <xdr:rowOff>104775</xdr:rowOff>
    </xdr:from>
    <xdr:to>
      <xdr:col>18</xdr:col>
      <xdr:colOff>581025</xdr:colOff>
      <xdr:row>47</xdr:row>
      <xdr:rowOff>76200</xdr:rowOff>
    </xdr:to>
    <xdr:graphicFrame>
      <xdr:nvGraphicFramePr>
        <xdr:cNvPr id="2" name="Chart 1"/>
        <xdr:cNvGraphicFramePr/>
      </xdr:nvGraphicFramePr>
      <xdr:xfrm>
        <a:off x="4914900" y="344805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0.43425</cdr:y>
    </cdr:from>
    <cdr:to>
      <cdr:x>0.64225</cdr:x>
      <cdr:y>0.50075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00250" y="1247775"/>
          <a:ext cx="1019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0.47875</cdr:y>
    </cdr:from>
    <cdr:to>
      <cdr:x>0.60175</cdr:x>
      <cdr:y>0.54475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190750" y="1381125"/>
          <a:ext cx="647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0.5255</cdr:y>
    </cdr:from>
    <cdr:to>
      <cdr:x>0.61975</cdr:x>
      <cdr:y>0.67625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733550" y="1514475"/>
          <a:ext cx="1181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0.5645</cdr:y>
    </cdr:from>
    <cdr:to>
      <cdr:x>0.6235</cdr:x>
      <cdr:y>0.63025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2114550" y="1628775"/>
          <a:ext cx="819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0.609</cdr:y>
    </cdr:from>
    <cdr:to>
      <cdr:x>0.64175</cdr:x>
      <cdr:y>0.67275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2114550" y="1752600"/>
          <a:ext cx="904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0.65</cdr:y>
    </cdr:from>
    <cdr:to>
      <cdr:x>0.60475</cdr:x>
      <cdr:y>0.7145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2114550" y="186690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0.3475</cdr:x>
      <cdr:y>0.44</cdr:y>
    </cdr:from>
    <cdr:to>
      <cdr:x>0.652</cdr:x>
      <cdr:y>0.77525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38300" y="1266825"/>
          <a:ext cx="14382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392,257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377,456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(96.2%)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7</xdr:row>
      <xdr:rowOff>57150</xdr:rowOff>
    </xdr:from>
    <xdr:ext cx="4714875" cy="2886075"/>
    <xdr:graphicFrame>
      <xdr:nvGraphicFramePr>
        <xdr:cNvPr id="1" name="Chart 1"/>
        <xdr:cNvGraphicFramePr/>
      </xdr:nvGraphicFramePr>
      <xdr:xfrm>
        <a:off x="838200" y="1323975"/>
        <a:ext cx="4714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8</xdr:col>
      <xdr:colOff>76200</xdr:colOff>
      <xdr:row>29</xdr:row>
      <xdr:rowOff>190500</xdr:rowOff>
    </xdr:to>
    <xdr:graphicFrame>
      <xdr:nvGraphicFramePr>
        <xdr:cNvPr id="1" name="Chart 1"/>
        <xdr:cNvGraphicFramePr/>
      </xdr:nvGraphicFramePr>
      <xdr:xfrm>
        <a:off x="0" y="3505200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3014\F\Documents%20and%20Settings\p31678\&#12487;&#12473;&#12463;&#12488;&#12483;&#12503;\&#20844;&#34886;&#34907;&#29983;2007\F1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 上 水 道</v>
          </cell>
          <cell r="D3" t="str">
            <v> 簡易水道</v>
          </cell>
          <cell r="E3" t="str">
            <v> 専用水道</v>
          </cell>
        </row>
        <row r="5">
          <cell r="C5">
            <v>97.14107129024417</v>
          </cell>
          <cell r="D5">
            <v>2.164163356670255</v>
          </cell>
          <cell r="E5">
            <v>0.6947653530855755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150" zoomScaleNormal="150" zoomScaleSheetLayoutView="100" zoomScalePageLayoutView="0" workbookViewId="0" topLeftCell="A1">
      <selection activeCell="H1" sqref="H1"/>
    </sheetView>
  </sheetViews>
  <sheetFormatPr defaultColWidth="10.57421875" defaultRowHeight="9.75" customHeight="1"/>
  <cols>
    <col min="1" max="1" width="14.421875" style="3" customWidth="1"/>
    <col min="2" max="2" width="10.57421875" style="0" customWidth="1"/>
    <col min="3" max="3" width="5.57421875" style="0" customWidth="1"/>
    <col min="4" max="4" width="11.00390625" style="0" customWidth="1"/>
    <col min="5" max="5" width="10.57421875" style="0" customWidth="1"/>
    <col min="6" max="6" width="5.57421875" style="0" customWidth="1"/>
    <col min="7" max="7" width="10.8515625" style="0" customWidth="1"/>
    <col min="8" max="8" width="9.57421875" style="0" customWidth="1"/>
    <col min="9" max="9" width="5.57421875" style="0" customWidth="1"/>
    <col min="10" max="10" width="11.8515625" style="0" customWidth="1"/>
    <col min="11" max="11" width="10.00390625" style="0" customWidth="1"/>
    <col min="12" max="12" width="5.57421875" style="0" customWidth="1"/>
    <col min="13" max="14" width="10.57421875" style="0" customWidth="1"/>
    <col min="15" max="15" width="7.57421875" style="0" customWidth="1"/>
    <col min="16" max="16" width="6.57421875" style="0" customWidth="1"/>
    <col min="17" max="17" width="7.8515625" style="0" customWidth="1"/>
    <col min="18" max="18" width="7.57421875" style="0" customWidth="1"/>
    <col min="19" max="19" width="10.57421875" style="0" customWidth="1"/>
    <col min="20" max="20" width="7.421875" style="0" customWidth="1"/>
  </cols>
  <sheetData>
    <row r="1" spans="1:19" ht="12">
      <c r="A1" s="87" t="s">
        <v>0</v>
      </c>
      <c r="B1" s="88"/>
      <c r="C1" s="88"/>
      <c r="D1" s="88"/>
      <c r="E1" s="88"/>
      <c r="F1" s="88"/>
      <c r="G1" s="8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1.2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  <c r="R2" s="10"/>
      <c r="S2" s="13" t="s">
        <v>57</v>
      </c>
    </row>
    <row r="3" spans="1:20" s="5" customFormat="1" ht="12.75" customHeight="1">
      <c r="A3" s="14"/>
      <c r="B3" s="41"/>
      <c r="C3" s="85" t="s">
        <v>39</v>
      </c>
      <c r="D3" s="85"/>
      <c r="E3" s="86"/>
      <c r="F3" s="84" t="s">
        <v>1</v>
      </c>
      <c r="G3" s="85"/>
      <c r="H3" s="86"/>
      <c r="I3" s="84" t="s">
        <v>38</v>
      </c>
      <c r="J3" s="85"/>
      <c r="K3" s="86"/>
      <c r="L3" s="84" t="s">
        <v>37</v>
      </c>
      <c r="M3" s="85"/>
      <c r="N3" s="86"/>
      <c r="O3" s="15"/>
      <c r="P3" s="84" t="s">
        <v>2</v>
      </c>
      <c r="Q3" s="85"/>
      <c r="R3" s="85"/>
      <c r="S3" s="42" t="s">
        <v>3</v>
      </c>
      <c r="T3" s="6"/>
    </row>
    <row r="4" spans="1:20" s="5" customFormat="1" ht="10.5">
      <c r="A4" s="16"/>
      <c r="B4" s="17" t="s">
        <v>21</v>
      </c>
      <c r="C4" s="18" t="s">
        <v>4</v>
      </c>
      <c r="D4" s="18"/>
      <c r="E4" s="18"/>
      <c r="F4" s="18" t="s">
        <v>4</v>
      </c>
      <c r="G4" s="18"/>
      <c r="H4" s="18"/>
      <c r="I4" s="18" t="s">
        <v>4</v>
      </c>
      <c r="J4" s="18"/>
      <c r="K4" s="18"/>
      <c r="L4" s="18" t="s">
        <v>4</v>
      </c>
      <c r="M4" s="19"/>
      <c r="N4" s="19"/>
      <c r="O4" s="20"/>
      <c r="P4" s="19" t="s">
        <v>34</v>
      </c>
      <c r="Q4" s="19"/>
      <c r="R4" s="19"/>
      <c r="S4" s="43" t="s">
        <v>5</v>
      </c>
      <c r="T4" s="6"/>
    </row>
    <row r="5" spans="1:20" s="5" customFormat="1" ht="10.5">
      <c r="A5" s="16"/>
      <c r="B5" s="17" t="s">
        <v>22</v>
      </c>
      <c r="C5" s="17" t="s">
        <v>6</v>
      </c>
      <c r="D5" s="17" t="s">
        <v>23</v>
      </c>
      <c r="E5" s="17" t="s">
        <v>24</v>
      </c>
      <c r="F5" s="17" t="s">
        <v>6</v>
      </c>
      <c r="G5" s="17" t="s">
        <v>23</v>
      </c>
      <c r="H5" s="17" t="s">
        <v>24</v>
      </c>
      <c r="I5" s="17" t="s">
        <v>6</v>
      </c>
      <c r="J5" s="17" t="s">
        <v>23</v>
      </c>
      <c r="K5" s="17" t="s">
        <v>24</v>
      </c>
      <c r="L5" s="17" t="s">
        <v>6</v>
      </c>
      <c r="M5" s="20" t="s">
        <v>23</v>
      </c>
      <c r="N5" s="20" t="s">
        <v>24</v>
      </c>
      <c r="O5" s="20" t="s">
        <v>25</v>
      </c>
      <c r="P5" s="20" t="s">
        <v>35</v>
      </c>
      <c r="Q5" s="20" t="s">
        <v>26</v>
      </c>
      <c r="R5" s="20" t="s">
        <v>27</v>
      </c>
      <c r="S5" s="44"/>
      <c r="T5" s="6"/>
    </row>
    <row r="6" spans="1:20" s="5" customFormat="1" ht="9" customHeight="1">
      <c r="A6" s="21"/>
      <c r="B6" s="22" t="s">
        <v>28</v>
      </c>
      <c r="C6" s="17" t="s">
        <v>7</v>
      </c>
      <c r="D6" s="17" t="s">
        <v>29</v>
      </c>
      <c r="E6" s="17"/>
      <c r="F6" s="17" t="s">
        <v>7</v>
      </c>
      <c r="G6" s="17" t="s">
        <v>29</v>
      </c>
      <c r="H6" s="17"/>
      <c r="I6" s="17" t="s">
        <v>7</v>
      </c>
      <c r="J6" s="17" t="s">
        <v>29</v>
      </c>
      <c r="K6" s="48" t="s">
        <v>40</v>
      </c>
      <c r="L6" s="17" t="s">
        <v>7</v>
      </c>
      <c r="M6" s="20" t="s">
        <v>29</v>
      </c>
      <c r="N6" s="20"/>
      <c r="O6" s="20"/>
      <c r="P6" s="20" t="s">
        <v>36</v>
      </c>
      <c r="Q6" s="20" t="s">
        <v>30</v>
      </c>
      <c r="R6" s="20" t="s">
        <v>31</v>
      </c>
      <c r="S6" s="43" t="s">
        <v>32</v>
      </c>
      <c r="T6" s="6"/>
    </row>
    <row r="7" spans="1:20" s="5" customFormat="1" ht="6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20"/>
      <c r="O7" s="20"/>
      <c r="P7" s="20"/>
      <c r="Q7" s="20"/>
      <c r="R7" s="20"/>
      <c r="S7" s="43"/>
      <c r="T7" s="6"/>
    </row>
    <row r="8" spans="1:24" ht="13.5" customHeight="1" thickBot="1">
      <c r="A8" s="23" t="s">
        <v>8</v>
      </c>
      <c r="B8" s="79">
        <f aca="true" t="shared" si="0" ref="B8:N8">B9+B15</f>
        <v>392257</v>
      </c>
      <c r="C8" s="24">
        <f t="shared" si="0"/>
        <v>11</v>
      </c>
      <c r="D8" s="24">
        <f t="shared" si="0"/>
        <v>413535</v>
      </c>
      <c r="E8" s="24">
        <f t="shared" si="0"/>
        <v>367362</v>
      </c>
      <c r="F8" s="24">
        <f t="shared" si="0"/>
        <v>10</v>
      </c>
      <c r="G8" s="24">
        <f t="shared" si="0"/>
        <v>8831</v>
      </c>
      <c r="H8" s="24">
        <f t="shared" si="0"/>
        <v>7255</v>
      </c>
      <c r="I8" s="24">
        <f t="shared" si="0"/>
        <v>50</v>
      </c>
      <c r="J8" s="24">
        <f t="shared" si="0"/>
        <v>25628</v>
      </c>
      <c r="K8" s="24">
        <f t="shared" si="0"/>
        <v>2839</v>
      </c>
      <c r="L8" s="24">
        <f t="shared" si="0"/>
        <v>71</v>
      </c>
      <c r="M8" s="24">
        <f t="shared" si="0"/>
        <v>447994</v>
      </c>
      <c r="N8" s="24">
        <f t="shared" si="0"/>
        <v>377456</v>
      </c>
      <c r="O8" s="25">
        <f>ROUND(N8/B8*100,1)</f>
        <v>96.2</v>
      </c>
      <c r="P8" s="24">
        <f>P9+P15</f>
        <v>1</v>
      </c>
      <c r="Q8" s="24">
        <f>Q9+Q15</f>
        <v>95</v>
      </c>
      <c r="R8" s="24">
        <f>R9+R15</f>
        <v>75</v>
      </c>
      <c r="S8" s="45">
        <f>S9+S15</f>
        <v>246</v>
      </c>
      <c r="T8" s="2" t="s">
        <v>9</v>
      </c>
      <c r="X8" s="1"/>
    </row>
    <row r="9" spans="1:24" ht="13.5" customHeight="1" thickBot="1">
      <c r="A9" s="23" t="s">
        <v>33</v>
      </c>
      <c r="B9" s="79">
        <f aca="true" t="shared" si="1" ref="B9:N9">SUM(B10:B12)</f>
        <v>258323</v>
      </c>
      <c r="C9" s="24">
        <f t="shared" si="1"/>
        <v>4</v>
      </c>
      <c r="D9" s="24">
        <f t="shared" si="1"/>
        <v>282000</v>
      </c>
      <c r="E9" s="24">
        <f t="shared" si="1"/>
        <v>252295</v>
      </c>
      <c r="F9" s="24">
        <f t="shared" si="1"/>
        <v>1</v>
      </c>
      <c r="G9" s="24">
        <f t="shared" si="1"/>
        <v>320</v>
      </c>
      <c r="H9" s="24">
        <f t="shared" si="1"/>
        <v>264</v>
      </c>
      <c r="I9" s="24">
        <f t="shared" si="1"/>
        <v>30</v>
      </c>
      <c r="J9" s="24">
        <f t="shared" si="1"/>
        <v>15208</v>
      </c>
      <c r="K9" s="24">
        <f t="shared" si="1"/>
        <v>2055</v>
      </c>
      <c r="L9" s="24">
        <f t="shared" si="1"/>
        <v>35</v>
      </c>
      <c r="M9" s="24">
        <f t="shared" si="1"/>
        <v>297528</v>
      </c>
      <c r="N9" s="24">
        <f t="shared" si="1"/>
        <v>254614</v>
      </c>
      <c r="O9" s="25">
        <f aca="true" t="shared" si="2" ref="O9:O20">ROUND(N9/B9*100,1)</f>
        <v>98.6</v>
      </c>
      <c r="P9" s="24">
        <f>SUM(P10:P12)</f>
        <v>1</v>
      </c>
      <c r="Q9" s="24">
        <f>SUM(Q10:Q12)</f>
        <v>95</v>
      </c>
      <c r="R9" s="24">
        <f>SUM(R10:R12)</f>
        <v>75</v>
      </c>
      <c r="S9" s="45">
        <f>SUM(S10:S12)</f>
        <v>172</v>
      </c>
      <c r="T9" s="2"/>
      <c r="X9" s="1"/>
    </row>
    <row r="10" spans="1:24" ht="13.5" customHeight="1">
      <c r="A10" s="23" t="s">
        <v>10</v>
      </c>
      <c r="B10" s="79">
        <v>67314</v>
      </c>
      <c r="C10" s="24">
        <v>1</v>
      </c>
      <c r="D10" s="24">
        <v>73700</v>
      </c>
      <c r="E10" s="24">
        <v>64033</v>
      </c>
      <c r="F10" s="24">
        <v>1</v>
      </c>
      <c r="G10" s="24">
        <v>320</v>
      </c>
      <c r="H10" s="24">
        <v>264</v>
      </c>
      <c r="I10" s="24">
        <v>8</v>
      </c>
      <c r="J10" s="24">
        <v>2470</v>
      </c>
      <c r="K10" s="24">
        <v>723</v>
      </c>
      <c r="L10" s="24">
        <f aca="true" t="shared" si="3" ref="L10:N11">C10+F10+I10</f>
        <v>10</v>
      </c>
      <c r="M10" s="26">
        <f t="shared" si="3"/>
        <v>76490</v>
      </c>
      <c r="N10" s="26">
        <f t="shared" si="3"/>
        <v>65020</v>
      </c>
      <c r="O10" s="25">
        <f t="shared" si="2"/>
        <v>96.6</v>
      </c>
      <c r="P10" s="24">
        <v>0</v>
      </c>
      <c r="Q10" s="24">
        <v>0</v>
      </c>
      <c r="R10" s="24">
        <v>0</v>
      </c>
      <c r="S10" s="45">
        <v>31</v>
      </c>
      <c r="T10" s="2"/>
      <c r="X10" s="1"/>
    </row>
    <row r="11" spans="1:24" ht="13.5" customHeight="1" thickBot="1">
      <c r="A11" s="27" t="s">
        <v>11</v>
      </c>
      <c r="B11" s="80">
        <v>144771</v>
      </c>
      <c r="C11" s="28">
        <v>1</v>
      </c>
      <c r="D11" s="28">
        <v>160300</v>
      </c>
      <c r="E11" s="28">
        <v>143203</v>
      </c>
      <c r="F11" s="36">
        <v>0</v>
      </c>
      <c r="G11" s="36">
        <v>0</v>
      </c>
      <c r="H11" s="66">
        <v>0</v>
      </c>
      <c r="I11" s="28">
        <v>10</v>
      </c>
      <c r="J11" s="28">
        <v>6432</v>
      </c>
      <c r="K11" s="28">
        <v>460</v>
      </c>
      <c r="L11" s="29">
        <f t="shared" si="3"/>
        <v>11</v>
      </c>
      <c r="M11" s="30">
        <f t="shared" si="3"/>
        <v>166732</v>
      </c>
      <c r="N11" s="30">
        <f t="shared" si="3"/>
        <v>143663</v>
      </c>
      <c r="O11" s="31">
        <f t="shared" si="2"/>
        <v>99.2</v>
      </c>
      <c r="P11" s="29">
        <v>0</v>
      </c>
      <c r="Q11" s="29">
        <v>0</v>
      </c>
      <c r="R11" s="29">
        <v>0</v>
      </c>
      <c r="S11" s="46">
        <v>118</v>
      </c>
      <c r="T11" s="2"/>
      <c r="X11" s="1"/>
    </row>
    <row r="12" spans="1:24" ht="13.5" customHeight="1">
      <c r="A12" s="23" t="s">
        <v>12</v>
      </c>
      <c r="B12" s="79">
        <f>SUM(B13:B14)</f>
        <v>46238</v>
      </c>
      <c r="C12" s="24">
        <f aca="true" t="shared" si="4" ref="C12:N12">IF(SUM(C13:C14)=0,"- ",SUM(C13:C14))</f>
        <v>2</v>
      </c>
      <c r="D12" s="24">
        <f t="shared" si="4"/>
        <v>48000</v>
      </c>
      <c r="E12" s="24">
        <f t="shared" si="4"/>
        <v>45059</v>
      </c>
      <c r="F12" s="65">
        <v>0</v>
      </c>
      <c r="G12" s="65">
        <v>0</v>
      </c>
      <c r="H12" s="65">
        <v>0</v>
      </c>
      <c r="I12" s="24">
        <f t="shared" si="4"/>
        <v>12</v>
      </c>
      <c r="J12" s="24">
        <f t="shared" si="4"/>
        <v>6306</v>
      </c>
      <c r="K12" s="24">
        <f t="shared" si="4"/>
        <v>872</v>
      </c>
      <c r="L12" s="24">
        <f t="shared" si="4"/>
        <v>14</v>
      </c>
      <c r="M12" s="24">
        <f t="shared" si="4"/>
        <v>54306</v>
      </c>
      <c r="N12" s="24">
        <f t="shared" si="4"/>
        <v>45931</v>
      </c>
      <c r="O12" s="32">
        <f t="shared" si="2"/>
        <v>99.3</v>
      </c>
      <c r="P12" s="24">
        <f>SUM(P13:P14)</f>
        <v>1</v>
      </c>
      <c r="Q12" s="24">
        <f>SUM(Q13:Q14)</f>
        <v>95</v>
      </c>
      <c r="R12" s="24">
        <f>SUM(R13:R14)</f>
        <v>75</v>
      </c>
      <c r="S12" s="45">
        <f>SUM(S13:S14)</f>
        <v>23</v>
      </c>
      <c r="T12" s="2"/>
      <c r="X12" s="1"/>
    </row>
    <row r="13" spans="1:24" ht="13.5" customHeight="1">
      <c r="A13" s="33" t="s">
        <v>13</v>
      </c>
      <c r="B13" s="81">
        <v>23414</v>
      </c>
      <c r="C13" s="29">
        <v>1</v>
      </c>
      <c r="D13" s="29">
        <v>25000</v>
      </c>
      <c r="E13" s="29">
        <v>23227</v>
      </c>
      <c r="F13" s="29">
        <v>0</v>
      </c>
      <c r="G13" s="29">
        <v>0</v>
      </c>
      <c r="H13" s="29">
        <v>0</v>
      </c>
      <c r="I13" s="29">
        <v>6</v>
      </c>
      <c r="J13" s="29">
        <v>1434</v>
      </c>
      <c r="K13" s="29">
        <v>74</v>
      </c>
      <c r="L13" s="29">
        <f aca="true" t="shared" si="5" ref="L13:N14">C13+F13+I13</f>
        <v>7</v>
      </c>
      <c r="M13" s="30">
        <f t="shared" si="5"/>
        <v>26434</v>
      </c>
      <c r="N13" s="30">
        <f t="shared" si="5"/>
        <v>23301</v>
      </c>
      <c r="O13" s="34">
        <f t="shared" si="2"/>
        <v>99.5</v>
      </c>
      <c r="P13" s="29">
        <v>0</v>
      </c>
      <c r="Q13" s="29">
        <v>0</v>
      </c>
      <c r="R13" s="29">
        <v>0</v>
      </c>
      <c r="S13" s="46">
        <v>13</v>
      </c>
      <c r="T13" s="2"/>
      <c r="X13" s="1"/>
    </row>
    <row r="14" spans="1:24" ht="13.5" customHeight="1" thickBot="1">
      <c r="A14" s="33" t="s">
        <v>14</v>
      </c>
      <c r="B14" s="81">
        <v>22824</v>
      </c>
      <c r="C14" s="29">
        <v>1</v>
      </c>
      <c r="D14" s="29">
        <v>23000</v>
      </c>
      <c r="E14" s="29">
        <v>21832</v>
      </c>
      <c r="F14" s="29">
        <v>0</v>
      </c>
      <c r="G14" s="29">
        <v>0</v>
      </c>
      <c r="H14" s="29">
        <v>0</v>
      </c>
      <c r="I14" s="29">
        <v>6</v>
      </c>
      <c r="J14" s="29">
        <v>4872</v>
      </c>
      <c r="K14" s="29">
        <v>798</v>
      </c>
      <c r="L14" s="29">
        <f t="shared" si="5"/>
        <v>7</v>
      </c>
      <c r="M14" s="30">
        <f t="shared" si="5"/>
        <v>27872</v>
      </c>
      <c r="N14" s="30">
        <f t="shared" si="5"/>
        <v>22630</v>
      </c>
      <c r="O14" s="31">
        <f t="shared" si="2"/>
        <v>99.2</v>
      </c>
      <c r="P14" s="29">
        <v>1</v>
      </c>
      <c r="Q14" s="29">
        <v>95</v>
      </c>
      <c r="R14" s="29">
        <v>75</v>
      </c>
      <c r="S14" s="46">
        <v>10</v>
      </c>
      <c r="T14" s="2"/>
      <c r="X14" s="1"/>
    </row>
    <row r="15" spans="1:24" ht="13.5" customHeight="1" thickBot="1">
      <c r="A15" s="23" t="s">
        <v>15</v>
      </c>
      <c r="B15" s="79">
        <f aca="true" t="shared" si="6" ref="B15:N15">SUM(B16:B19)</f>
        <v>133934</v>
      </c>
      <c r="C15" s="24">
        <f t="shared" si="6"/>
        <v>7</v>
      </c>
      <c r="D15" s="24">
        <f t="shared" si="6"/>
        <v>131535</v>
      </c>
      <c r="E15" s="24">
        <f t="shared" si="6"/>
        <v>115067</v>
      </c>
      <c r="F15" s="24">
        <f t="shared" si="6"/>
        <v>9</v>
      </c>
      <c r="G15" s="24">
        <f t="shared" si="6"/>
        <v>8511</v>
      </c>
      <c r="H15" s="24">
        <f t="shared" si="6"/>
        <v>6991</v>
      </c>
      <c r="I15" s="24">
        <f t="shared" si="6"/>
        <v>20</v>
      </c>
      <c r="J15" s="24">
        <f t="shared" si="6"/>
        <v>10420</v>
      </c>
      <c r="K15" s="24">
        <f t="shared" si="6"/>
        <v>784</v>
      </c>
      <c r="L15" s="24">
        <f t="shared" si="6"/>
        <v>36</v>
      </c>
      <c r="M15" s="24">
        <f t="shared" si="6"/>
        <v>150466</v>
      </c>
      <c r="N15" s="24">
        <f t="shared" si="6"/>
        <v>122842</v>
      </c>
      <c r="O15" s="25">
        <f t="shared" si="2"/>
        <v>91.7</v>
      </c>
      <c r="P15" s="24">
        <f>SUM(P16:P19)</f>
        <v>0</v>
      </c>
      <c r="Q15" s="24">
        <f>SUM(Q16:Q19)</f>
        <v>0</v>
      </c>
      <c r="R15" s="24">
        <f>SUM(R16:R19)</f>
        <v>0</v>
      </c>
      <c r="S15" s="45">
        <f>SUM(S16:S19)</f>
        <v>74</v>
      </c>
      <c r="T15" s="2"/>
      <c r="X15" s="1"/>
    </row>
    <row r="16" spans="1:24" ht="13.5" customHeight="1">
      <c r="A16" s="23" t="s">
        <v>16</v>
      </c>
      <c r="B16" s="79">
        <v>29085</v>
      </c>
      <c r="C16" s="24">
        <v>2</v>
      </c>
      <c r="D16" s="24">
        <v>27700</v>
      </c>
      <c r="E16" s="24">
        <v>25234</v>
      </c>
      <c r="F16" s="24">
        <v>2</v>
      </c>
      <c r="G16" s="24">
        <v>4420</v>
      </c>
      <c r="H16" s="24">
        <v>3848</v>
      </c>
      <c r="I16" s="24">
        <v>5</v>
      </c>
      <c r="J16" s="24">
        <v>4060</v>
      </c>
      <c r="K16" s="24">
        <v>1</v>
      </c>
      <c r="L16" s="24">
        <f aca="true" t="shared" si="7" ref="L16:N18">C16+F16+I16</f>
        <v>9</v>
      </c>
      <c r="M16" s="24">
        <f t="shared" si="7"/>
        <v>36180</v>
      </c>
      <c r="N16" s="24">
        <f t="shared" si="7"/>
        <v>29083</v>
      </c>
      <c r="O16" s="25">
        <f>ROUND(N16/B16*100,1)</f>
        <v>100</v>
      </c>
      <c r="P16" s="24">
        <v>0</v>
      </c>
      <c r="Q16" s="24">
        <v>0</v>
      </c>
      <c r="R16" s="24">
        <v>0</v>
      </c>
      <c r="S16" s="45">
        <v>10</v>
      </c>
      <c r="T16" s="2"/>
      <c r="X16" s="1"/>
    </row>
    <row r="17" spans="1:24" ht="13.5" customHeight="1">
      <c r="A17" s="33" t="s">
        <v>17</v>
      </c>
      <c r="B17" s="81">
        <v>51962</v>
      </c>
      <c r="C17" s="29">
        <v>1</v>
      </c>
      <c r="D17" s="29">
        <v>49100</v>
      </c>
      <c r="E17" s="29">
        <v>43159</v>
      </c>
      <c r="F17" s="29">
        <v>1</v>
      </c>
      <c r="G17" s="29">
        <v>600</v>
      </c>
      <c r="H17" s="29">
        <v>485</v>
      </c>
      <c r="I17" s="29">
        <v>5</v>
      </c>
      <c r="J17" s="29">
        <v>3977</v>
      </c>
      <c r="K17" s="29">
        <v>200</v>
      </c>
      <c r="L17" s="29">
        <f t="shared" si="7"/>
        <v>7</v>
      </c>
      <c r="M17" s="29">
        <f t="shared" si="7"/>
        <v>53677</v>
      </c>
      <c r="N17" s="30">
        <f t="shared" si="7"/>
        <v>43844</v>
      </c>
      <c r="O17" s="31">
        <f>ROUND(N17/B17*100,1)</f>
        <v>84.4</v>
      </c>
      <c r="P17" s="29">
        <v>0</v>
      </c>
      <c r="Q17" s="29">
        <v>0</v>
      </c>
      <c r="R17" s="29">
        <v>0</v>
      </c>
      <c r="S17" s="46">
        <v>27</v>
      </c>
      <c r="T17" s="2"/>
      <c r="X17" s="1"/>
    </row>
    <row r="18" spans="1:24" ht="13.5" customHeight="1" thickBot="1">
      <c r="A18" s="33" t="s">
        <v>18</v>
      </c>
      <c r="B18" s="81">
        <v>34846</v>
      </c>
      <c r="C18" s="29">
        <v>3</v>
      </c>
      <c r="D18" s="29">
        <v>35260</v>
      </c>
      <c r="E18" s="29">
        <v>29856</v>
      </c>
      <c r="F18" s="29">
        <v>6</v>
      </c>
      <c r="G18" s="29">
        <v>3491</v>
      </c>
      <c r="H18" s="29">
        <v>2658</v>
      </c>
      <c r="I18" s="29">
        <v>9</v>
      </c>
      <c r="J18" s="29">
        <v>2163</v>
      </c>
      <c r="K18" s="29">
        <v>583</v>
      </c>
      <c r="L18" s="29">
        <f t="shared" si="7"/>
        <v>18</v>
      </c>
      <c r="M18" s="29">
        <f t="shared" si="7"/>
        <v>40914</v>
      </c>
      <c r="N18" s="29">
        <f t="shared" si="7"/>
        <v>33097</v>
      </c>
      <c r="O18" s="31">
        <f>ROUND(N18/B18*100,1)</f>
        <v>95</v>
      </c>
      <c r="P18" s="29">
        <v>0</v>
      </c>
      <c r="Q18" s="29">
        <v>0</v>
      </c>
      <c r="R18" s="29">
        <v>0</v>
      </c>
      <c r="S18" s="46">
        <v>22</v>
      </c>
      <c r="T18" s="2"/>
      <c r="X18" s="1"/>
    </row>
    <row r="19" spans="1:24" ht="13.5" customHeight="1">
      <c r="A19" s="23" t="s">
        <v>19</v>
      </c>
      <c r="B19" s="79">
        <f aca="true" t="shared" si="8" ref="B19:N19">SUM(B20:B20)</f>
        <v>18041</v>
      </c>
      <c r="C19" s="24">
        <f t="shared" si="8"/>
        <v>1</v>
      </c>
      <c r="D19" s="24">
        <f t="shared" si="8"/>
        <v>19475</v>
      </c>
      <c r="E19" s="24">
        <f t="shared" si="8"/>
        <v>16818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1</v>
      </c>
      <c r="J19" s="24">
        <f t="shared" si="8"/>
        <v>220</v>
      </c>
      <c r="K19" s="24">
        <f t="shared" si="8"/>
        <v>0</v>
      </c>
      <c r="L19" s="24">
        <f t="shared" si="8"/>
        <v>2</v>
      </c>
      <c r="M19" s="24">
        <f t="shared" si="8"/>
        <v>19695</v>
      </c>
      <c r="N19" s="24">
        <f t="shared" si="8"/>
        <v>16818</v>
      </c>
      <c r="O19" s="25">
        <f t="shared" si="2"/>
        <v>93.2</v>
      </c>
      <c r="P19" s="24">
        <f>SUM(P20:P20)</f>
        <v>0</v>
      </c>
      <c r="Q19" s="24">
        <f>SUM(Q20:Q20)</f>
        <v>0</v>
      </c>
      <c r="R19" s="24">
        <f>SUM(R20:R20)</f>
        <v>0</v>
      </c>
      <c r="S19" s="45">
        <f>SUM(S20:S20)</f>
        <v>15</v>
      </c>
      <c r="T19" s="2"/>
      <c r="X19" s="1"/>
    </row>
    <row r="20" spans="1:24" ht="13.5" customHeight="1" thickBot="1">
      <c r="A20" s="35" t="s">
        <v>20</v>
      </c>
      <c r="B20" s="82">
        <v>18041</v>
      </c>
      <c r="C20" s="36">
        <v>1</v>
      </c>
      <c r="D20" s="36">
        <v>19475</v>
      </c>
      <c r="E20" s="36">
        <v>16818</v>
      </c>
      <c r="F20" s="36">
        <v>0</v>
      </c>
      <c r="G20" s="36">
        <v>0</v>
      </c>
      <c r="H20" s="36">
        <v>0</v>
      </c>
      <c r="I20" s="36">
        <v>1</v>
      </c>
      <c r="J20" s="36">
        <v>220</v>
      </c>
      <c r="K20" s="36">
        <v>0</v>
      </c>
      <c r="L20" s="36">
        <f>C20+F20+I20</f>
        <v>2</v>
      </c>
      <c r="M20" s="37">
        <f>D20+G20+J20</f>
        <v>19695</v>
      </c>
      <c r="N20" s="37">
        <f>E20+H20+K20</f>
        <v>16818</v>
      </c>
      <c r="O20" s="38">
        <f t="shared" si="2"/>
        <v>93.2</v>
      </c>
      <c r="P20" s="36">
        <v>0</v>
      </c>
      <c r="Q20" s="36">
        <v>0</v>
      </c>
      <c r="R20" s="36">
        <v>0</v>
      </c>
      <c r="S20" s="47">
        <v>15</v>
      </c>
      <c r="T20" s="2"/>
      <c r="X20" s="1"/>
    </row>
    <row r="21" spans="1:24" ht="11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2"/>
      <c r="M21" s="2"/>
      <c r="N21" s="2"/>
      <c r="O21" s="9"/>
      <c r="P21" s="8"/>
      <c r="Q21" s="8"/>
      <c r="R21" s="8"/>
      <c r="S21" s="8"/>
      <c r="T21" s="2"/>
      <c r="X21" s="1"/>
    </row>
    <row r="22" ht="4.5" customHeight="1"/>
    <row r="26" ht="9.75" customHeight="1">
      <c r="A26" s="4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/>
    <row r="51" spans="2:7" ht="9.75" customHeight="1">
      <c r="B51" s="39"/>
      <c r="C51" s="39"/>
      <c r="D51" s="39"/>
      <c r="E51" s="39"/>
      <c r="F51" s="39"/>
      <c r="G51" s="40"/>
    </row>
  </sheetData>
  <sheetProtection/>
  <mergeCells count="6">
    <mergeCell ref="P3:R3"/>
    <mergeCell ref="L3:N3"/>
    <mergeCell ref="A1:G1"/>
    <mergeCell ref="C3:E3"/>
    <mergeCell ref="F3:H3"/>
    <mergeCell ref="I3:K3"/>
  </mergeCells>
  <printOptions/>
  <pageMargins left="1.15" right="0.72" top="0.72" bottom="0.35" header="0.1968503937007874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"/>
  <sheetViews>
    <sheetView zoomScalePageLayoutView="0" workbookViewId="0" topLeftCell="A1">
      <selection activeCell="G12" sqref="G12"/>
    </sheetView>
  </sheetViews>
  <sheetFormatPr defaultColWidth="14.8515625" defaultRowHeight="16.5" customHeight="1"/>
  <cols>
    <col min="1" max="1" width="5.00390625" style="0" customWidth="1"/>
  </cols>
  <sheetData>
    <row r="3" spans="2:11" ht="10.5">
      <c r="B3" s="49" t="s">
        <v>41</v>
      </c>
      <c r="C3" s="50" t="s">
        <v>42</v>
      </c>
      <c r="D3" s="50" t="s">
        <v>43</v>
      </c>
      <c r="E3" s="50" t="s">
        <v>44</v>
      </c>
      <c r="F3" s="49" t="s">
        <v>45</v>
      </c>
      <c r="G3" s="2"/>
      <c r="I3" t="s">
        <v>46</v>
      </c>
      <c r="J3" t="s">
        <v>46</v>
      </c>
      <c r="K3" t="s">
        <v>46</v>
      </c>
    </row>
    <row r="4" spans="2:13" ht="11.25">
      <c r="B4" s="49" t="s">
        <v>47</v>
      </c>
      <c r="C4" s="50">
        <v>367362</v>
      </c>
      <c r="D4" s="50">
        <v>7255</v>
      </c>
      <c r="E4" s="50">
        <v>2839</v>
      </c>
      <c r="F4" s="50">
        <f>SUM(C4:E4)</f>
        <v>377456</v>
      </c>
      <c r="G4" s="2"/>
      <c r="H4" s="51" t="s">
        <v>48</v>
      </c>
      <c r="I4" s="51" t="s">
        <v>49</v>
      </c>
      <c r="J4" s="83">
        <v>392257</v>
      </c>
      <c r="K4" s="51" t="s">
        <v>50</v>
      </c>
      <c r="L4" s="51">
        <v>377456</v>
      </c>
      <c r="M4" s="52" t="s">
        <v>58</v>
      </c>
    </row>
    <row r="5" spans="2:7" ht="10.5">
      <c r="B5" s="49" t="s">
        <v>51</v>
      </c>
      <c r="C5" s="53">
        <f>C4/F4*100</f>
        <v>97.3257810181849</v>
      </c>
      <c r="D5" s="53">
        <f>D4/F4*100</f>
        <v>1.9220783349582469</v>
      </c>
      <c r="E5" s="53">
        <f>E4/F4*100</f>
        <v>0.7521406468568522</v>
      </c>
      <c r="F5" s="53">
        <f>F4/F4*100</f>
        <v>100</v>
      </c>
      <c r="G5" s="2"/>
    </row>
    <row r="6" spans="2:6" ht="18" customHeight="1">
      <c r="B6" s="2"/>
      <c r="C6" s="2"/>
      <c r="D6" s="2"/>
      <c r="E6" s="2"/>
      <c r="F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9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F2" sqref="F2"/>
    </sheetView>
  </sheetViews>
  <sheetFormatPr defaultColWidth="14.8515625" defaultRowHeight="16.5" customHeight="1"/>
  <cols>
    <col min="1" max="1" width="6.421875" style="54" customWidth="1"/>
    <col min="2" max="2" width="9.140625" style="54" customWidth="1"/>
    <col min="3" max="5" width="12.00390625" style="54" customWidth="1"/>
    <col min="6" max="8" width="14.8515625" style="54" customWidth="1"/>
    <col min="9" max="16384" width="14.8515625" style="54" customWidth="1"/>
  </cols>
  <sheetData>
    <row r="1" ht="16.5" customHeight="1" thickBot="1"/>
    <row r="2" spans="2:6" ht="16.5" customHeight="1" thickBot="1">
      <c r="B2" s="58"/>
      <c r="C2" s="59" t="s">
        <v>52</v>
      </c>
      <c r="D2" s="60"/>
      <c r="E2" s="61"/>
      <c r="F2" s="57"/>
    </row>
    <row r="3" spans="2:6" ht="16.5" customHeight="1" thickBot="1">
      <c r="B3" s="62" t="s">
        <v>53</v>
      </c>
      <c r="C3" s="68" t="s">
        <v>54</v>
      </c>
      <c r="D3" s="63" t="s">
        <v>55</v>
      </c>
      <c r="E3" s="64" t="s">
        <v>56</v>
      </c>
      <c r="F3" s="57"/>
    </row>
    <row r="4" spans="2:6" ht="16.5" customHeight="1">
      <c r="B4" s="56">
        <v>11</v>
      </c>
      <c r="C4" s="69">
        <v>96.4</v>
      </c>
      <c r="D4" s="55">
        <v>94.1</v>
      </c>
      <c r="E4" s="70">
        <v>95.8</v>
      </c>
      <c r="F4" s="57"/>
    </row>
    <row r="5" spans="2:6" ht="16.5" customHeight="1">
      <c r="B5" s="56">
        <v>12</v>
      </c>
      <c r="C5" s="69">
        <v>96.6</v>
      </c>
      <c r="D5" s="55">
        <v>94.9</v>
      </c>
      <c r="E5" s="70">
        <v>96.5</v>
      </c>
      <c r="F5" s="57"/>
    </row>
    <row r="6" spans="2:6" ht="16.5" customHeight="1">
      <c r="B6" s="56">
        <v>13</v>
      </c>
      <c r="C6" s="69">
        <v>96.7</v>
      </c>
      <c r="D6" s="55">
        <v>95</v>
      </c>
      <c r="E6" s="70">
        <v>96.2</v>
      </c>
      <c r="F6" s="57"/>
    </row>
    <row r="7" spans="2:6" ht="16.5" customHeight="1">
      <c r="B7" s="56">
        <v>14</v>
      </c>
      <c r="C7" s="69">
        <v>96.8</v>
      </c>
      <c r="D7" s="55">
        <v>95.4</v>
      </c>
      <c r="E7" s="70">
        <v>96.5</v>
      </c>
      <c r="F7" s="57"/>
    </row>
    <row r="8" spans="2:6" ht="16.5" customHeight="1">
      <c r="B8" s="56">
        <v>15</v>
      </c>
      <c r="C8" s="69">
        <v>96.9</v>
      </c>
      <c r="D8" s="55">
        <v>95.7</v>
      </c>
      <c r="E8" s="70">
        <v>96.7</v>
      </c>
      <c r="F8" s="57"/>
    </row>
    <row r="9" spans="2:6" ht="16.5" customHeight="1">
      <c r="B9" s="56">
        <v>16</v>
      </c>
      <c r="C9" s="69">
        <v>97.1</v>
      </c>
      <c r="D9" s="55">
        <v>95.7</v>
      </c>
      <c r="E9" s="70">
        <v>96.6</v>
      </c>
      <c r="F9" s="57"/>
    </row>
    <row r="10" spans="2:6" ht="16.5" customHeight="1">
      <c r="B10" s="56">
        <v>17</v>
      </c>
      <c r="C10" s="69">
        <v>97.2</v>
      </c>
      <c r="D10" s="55">
        <v>95.7</v>
      </c>
      <c r="E10" s="70">
        <v>96.7</v>
      </c>
      <c r="F10" s="57"/>
    </row>
    <row r="11" spans="2:6" ht="16.5" customHeight="1">
      <c r="B11" s="56">
        <v>18</v>
      </c>
      <c r="C11" s="69">
        <v>97.3</v>
      </c>
      <c r="D11" s="55">
        <v>95.7</v>
      </c>
      <c r="E11" s="70">
        <v>96</v>
      </c>
      <c r="F11" s="57"/>
    </row>
    <row r="12" spans="2:6" ht="16.5" customHeight="1">
      <c r="B12" s="56">
        <v>19</v>
      </c>
      <c r="C12" s="69">
        <v>97.4</v>
      </c>
      <c r="D12" s="55">
        <v>95.9</v>
      </c>
      <c r="E12" s="70">
        <v>96.4</v>
      </c>
      <c r="F12" s="57"/>
    </row>
    <row r="13" spans="2:6" ht="16.5" customHeight="1">
      <c r="B13" s="78">
        <v>20</v>
      </c>
      <c r="C13" s="76">
        <v>97.5</v>
      </c>
      <c r="D13" s="74">
        <v>95.9</v>
      </c>
      <c r="E13" s="75">
        <v>96.3</v>
      </c>
      <c r="F13" s="57"/>
    </row>
    <row r="14" spans="2:6" ht="16.5" customHeight="1" thickBot="1">
      <c r="B14" s="67">
        <v>21</v>
      </c>
      <c r="C14" s="77"/>
      <c r="D14" s="71">
        <v>95.7</v>
      </c>
      <c r="E14" s="72">
        <v>96.2</v>
      </c>
      <c r="F14" s="57"/>
    </row>
    <row r="15" ht="16.5" customHeight="1">
      <c r="F15" s="57"/>
    </row>
    <row r="16" spans="2:5" ht="16.5" customHeight="1">
      <c r="B16" s="57"/>
      <c r="C16" s="73"/>
      <c r="D16" s="73"/>
      <c r="E16" s="7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p22718</cp:lastModifiedBy>
  <cp:lastPrinted>2011-03-04T06:11:32Z</cp:lastPrinted>
  <dcterms:created xsi:type="dcterms:W3CDTF">2005-03-21T13:04:31Z</dcterms:created>
  <dcterms:modified xsi:type="dcterms:W3CDTF">2011-03-04T06:11:55Z</dcterms:modified>
  <cp:category/>
  <cp:version/>
  <cp:contentType/>
  <cp:contentStatus/>
  <cp:revision>48</cp:revision>
</cp:coreProperties>
</file>