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240" windowWidth="8400" windowHeight="6255" activeTab="0"/>
  </bookViews>
  <sheets>
    <sheet name="T2-6-1&amp;2" sheetId="1" r:id="rId1"/>
    <sheet name="T2-6-3" sheetId="2" r:id="rId2"/>
    <sheet name="Sheet2" sheetId="3" r:id="rId3"/>
    <sheet name="Sheet3" sheetId="4" r:id="rId4"/>
  </sheets>
  <definedNames>
    <definedName name="_xlnm.Print_Area" localSheetId="0">'T2-6-1&amp;2'!$A$1:$U$23</definedName>
    <definedName name="_xlnm.Print_Area" localSheetId="1">'T2-6-3'!$A$1:$G$15</definedName>
  </definedNames>
  <calcPr fullCalcOnLoad="1" refMode="R1C1"/>
</workbook>
</file>

<file path=xl/sharedStrings.xml><?xml version="1.0" encoding="utf-8"?>
<sst xmlns="http://schemas.openxmlformats.org/spreadsheetml/2006/main" count="78" uniqueCount="61">
  <si>
    <t>不詳</t>
  </si>
  <si>
    <t>計</t>
  </si>
  <si>
    <t xml:space="preserve"> 岐 阜 県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</si>
  <si>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</si>
  <si>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</si>
  <si>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</si>
  <si>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</si>
  <si>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</si>
  <si>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</si>
  <si>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</si>
  <si>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</si>
  <si>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</si>
  <si>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</si>
  <si>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本巣郡計</t>
  </si>
  <si>
    <t xml:space="preserve"> 北 方 町</t>
  </si>
  <si>
    <t xml:space="preserve"> 本 巣 市</t>
  </si>
  <si>
    <t>全     国</t>
  </si>
  <si>
    <r>
      <t>15歳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未満</t>
    </r>
  </si>
  <si>
    <r>
      <t>15～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19歳</t>
    </r>
  </si>
  <si>
    <r>
      <t>20～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24歳</t>
    </r>
  </si>
  <si>
    <r>
      <t>25～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29歳</t>
    </r>
  </si>
  <si>
    <r>
      <t>30～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34歳</t>
    </r>
  </si>
  <si>
    <r>
      <t>35～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39歳</t>
    </r>
  </si>
  <si>
    <r>
      <t>40～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44歳</t>
    </r>
  </si>
  <si>
    <r>
      <t>45～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49歳</t>
    </r>
  </si>
  <si>
    <r>
      <t>50歳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以上</t>
    </r>
  </si>
  <si>
    <t>　エ　母の年齢別出生数（Ｔ２－６－１）</t>
  </si>
  <si>
    <t>　オ　年齢階級別女子人口・合計特殊出生率（Ｔ２－６－２）</t>
  </si>
  <si>
    <t>区分</t>
  </si>
  <si>
    <t>総数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</si>
  <si>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</si>
  <si>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</si>
  <si>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</si>
  <si>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</si>
  <si>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</si>
  <si>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</si>
  <si>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</si>
  <si>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</si>
  <si>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</si>
  <si>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満7週以前</t>
  </si>
  <si>
    <t>満20・21週</t>
  </si>
  <si>
    <r>
      <t>満8週　　　　　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</t>
    </r>
  </si>
  <si>
    <r>
      <t>満12週　　　　　～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週</t>
    </r>
  </si>
  <si>
    <r>
      <t>満16週　　　　　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週</t>
    </r>
  </si>
  <si>
    <t>合計特殊出生率＝（母の年齢別出生数／該当年齢日本人女子人口）の15歳～49歳の合計</t>
  </si>
  <si>
    <t>　（５歳階級で算出し、５倍したものを合計して算出）</t>
  </si>
  <si>
    <t>注：算出に用いた出生数の１５歳及び４９歳にはそれぞれ１４歳以下、５０歳以上を含んでいる。</t>
  </si>
  <si>
    <r>
      <t>15～</t>
    </r>
    <r>
      <rPr>
        <sz val="11"/>
        <rFont val="ＭＳ Ｐゴシック"/>
        <family val="3"/>
      </rPr>
      <t xml:space="preserve">    　　</t>
    </r>
    <r>
      <rPr>
        <sz val="11"/>
        <rFont val="ＭＳ Ｐゴシック"/>
        <family val="3"/>
      </rPr>
      <t>19歳</t>
    </r>
  </si>
  <si>
    <r>
      <t>20～　　　　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24歳</t>
    </r>
  </si>
  <si>
    <r>
      <t>25～</t>
    </r>
    <r>
      <rPr>
        <sz val="11"/>
        <rFont val="ＭＳ Ｐゴシック"/>
        <family val="3"/>
      </rPr>
      <t xml:space="preserve">    　　 </t>
    </r>
    <r>
      <rPr>
        <sz val="11"/>
        <rFont val="ＭＳ Ｐゴシック"/>
        <family val="3"/>
      </rPr>
      <t>29歳</t>
    </r>
  </si>
  <si>
    <r>
      <t>30～</t>
    </r>
    <r>
      <rPr>
        <sz val="11"/>
        <rFont val="ＭＳ Ｐゴシック"/>
        <family val="3"/>
      </rPr>
      <t xml:space="preserve"> 　　     </t>
    </r>
    <r>
      <rPr>
        <sz val="11"/>
        <rFont val="ＭＳ Ｐゴシック"/>
        <family val="3"/>
      </rPr>
      <t>34歳</t>
    </r>
  </si>
  <si>
    <r>
      <t>35～</t>
    </r>
    <r>
      <rPr>
        <sz val="11"/>
        <rFont val="ＭＳ Ｐゴシック"/>
        <family val="3"/>
      </rPr>
      <t xml:space="preserve">     　　　</t>
    </r>
    <r>
      <rPr>
        <sz val="11"/>
        <rFont val="ＭＳ Ｐゴシック"/>
        <family val="3"/>
      </rPr>
      <t>39歳</t>
    </r>
  </si>
  <si>
    <r>
      <t>40～</t>
    </r>
    <r>
      <rPr>
        <sz val="11"/>
        <rFont val="ＭＳ Ｐゴシック"/>
        <family val="3"/>
      </rPr>
      <t xml:space="preserve">   　　　  </t>
    </r>
    <r>
      <rPr>
        <sz val="11"/>
        <rFont val="ＭＳ Ｐゴシック"/>
        <family val="3"/>
      </rPr>
      <t>44歳</t>
    </r>
  </si>
  <si>
    <r>
      <t>45～</t>
    </r>
    <r>
      <rPr>
        <sz val="11"/>
        <rFont val="ＭＳ Ｐゴシック"/>
        <family val="3"/>
      </rPr>
      <t xml:space="preserve">   　　　  </t>
    </r>
    <r>
      <rPr>
        <sz val="11"/>
        <rFont val="ＭＳ Ｐゴシック"/>
        <family val="3"/>
      </rPr>
      <t>49歳</t>
    </r>
  </si>
  <si>
    <t>合計特殊　　　　出生率</t>
  </si>
  <si>
    <t>　カ　人工妊娠中絶　年齢別・妊娠週別の届出件数（Ｔ２－６－３）</t>
  </si>
  <si>
    <t>※　岐阜保健所管内の医療機関における中絶件数。</t>
  </si>
  <si>
    <t>注：全国及び県の合計特殊出生率は、厚生労働省公表値</t>
  </si>
  <si>
    <t>　　　　　　　　　　　　（平成２１年度）</t>
  </si>
  <si>
    <t>（平成２１年）</t>
  </si>
  <si>
    <t>出典：全国は総務省統計局推計年齢、男女別推計人口、岐阜県及び市町は岐阜県統計課市町村別、年齢（５歳階級）別推計人口より（平成21年10月1日現在）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</si>
</sst>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\-#"/>
    <numFmt numFmtId="179" formatCode="#,##0.000;\-#,##0.000;\-#"/>
    <numFmt numFmtId="180" formatCode="#,##0;&quot;△&quot;#,##0"/>
    <numFmt numFmtId="181" formatCode="yy/m/d"/>
    <numFmt numFmtId="182" formatCode="#,##0.000"/>
    <numFmt numFmtId="183" formatCode="0.00;&quot;△ &quot;0.00"/>
    <numFmt numFmtId="184" formatCode="#,##0.00_ "/>
    <numFmt numFmtId="185" formatCode="#\ ###\ ##0;&quot;△&quot;#\ ###\ ##0;\ \ \-\ \ "/>
    <numFmt numFmtId="186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78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 shrinkToFit="1"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horizontal="right"/>
    </xf>
    <xf numFmtId="0" fontId="2" fillId="0" borderId="0" xfId="0" applyFont="1" applyAlignment="1">
      <alignment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178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178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Border="1" applyAlignment="1">
      <alignment horizontal="right"/>
    </xf>
    <xf numFmtId="38" fontId="0" fillId="0" borderId="25" xfId="48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184" fontId="0" fillId="0" borderId="14" xfId="0" applyNumberFormat="1" applyBorder="1" applyAlignment="1">
      <alignment horizontal="right"/>
    </xf>
    <xf numFmtId="184" fontId="0" fillId="0" borderId="18" xfId="0" applyNumberFormat="1" applyBorder="1" applyAlignment="1">
      <alignment horizontal="right"/>
    </xf>
    <xf numFmtId="184" fontId="0" fillId="0" borderId="24" xfId="0" applyNumberFormat="1" applyBorder="1" applyAlignment="1">
      <alignment horizontal="right"/>
    </xf>
    <xf numFmtId="184" fontId="0" fillId="0" borderId="21" xfId="0" applyNumberFormat="1" applyBorder="1" applyAlignment="1">
      <alignment horizontal="right"/>
    </xf>
    <xf numFmtId="0" fontId="2" fillId="0" borderId="27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178" fontId="0" fillId="0" borderId="27" xfId="0" applyNumberFormat="1" applyBorder="1" applyAlignment="1">
      <alignment horizontal="right"/>
    </xf>
    <xf numFmtId="0" fontId="0" fillId="0" borderId="27" xfId="0" applyBorder="1" applyAlignment="1">
      <alignment horizontal="center" vertical="center" shrinkToFit="1"/>
    </xf>
    <xf numFmtId="178" fontId="0" fillId="0" borderId="27" xfId="0" applyNumberFormat="1" applyBorder="1" applyAlignment="1">
      <alignment horizontal="right" vertical="center"/>
    </xf>
    <xf numFmtId="178" fontId="0" fillId="0" borderId="27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 shrinkToFit="1"/>
    </xf>
    <xf numFmtId="0" fontId="0" fillId="0" borderId="28" xfId="0" applyBorder="1" applyAlignment="1">
      <alignment horizontal="center" vertical="center"/>
    </xf>
    <xf numFmtId="178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/>
    </xf>
    <xf numFmtId="0" fontId="0" fillId="0" borderId="30" xfId="0" applyFont="1" applyBorder="1" applyAlignment="1">
      <alignment horizontal="center" vertical="center" wrapText="1" shrinkToFit="1"/>
    </xf>
    <xf numFmtId="3" fontId="0" fillId="0" borderId="31" xfId="0" applyNumberFormat="1" applyBorder="1" applyAlignment="1">
      <alignment horizontal="right"/>
    </xf>
    <xf numFmtId="38" fontId="0" fillId="0" borderId="32" xfId="48" applyFon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30" xfId="0" applyNumberFormat="1" applyBorder="1" applyAlignment="1">
      <alignment horizontal="right" vertical="center"/>
    </xf>
    <xf numFmtId="178" fontId="0" fillId="0" borderId="30" xfId="0" applyNumberFormat="1" applyBorder="1" applyAlignment="1" applyProtection="1">
      <alignment horizontal="right" vertical="center"/>
      <protection locked="0"/>
    </xf>
    <xf numFmtId="0" fontId="0" fillId="0" borderId="33" xfId="0" applyFont="1" applyBorder="1" applyAlignment="1">
      <alignment horizontal="center" vertical="center" wrapText="1" shrinkToFit="1"/>
    </xf>
    <xf numFmtId="3" fontId="0" fillId="0" borderId="34" xfId="0" applyNumberFormat="1" applyBorder="1" applyAlignment="1">
      <alignment horizontal="right"/>
    </xf>
    <xf numFmtId="38" fontId="0" fillId="0" borderId="35" xfId="48" applyFont="1" applyBorder="1" applyAlignment="1">
      <alignment horizontal="right"/>
    </xf>
    <xf numFmtId="38" fontId="0" fillId="0" borderId="33" xfId="48" applyFont="1" applyBorder="1" applyAlignment="1">
      <alignment horizontal="right"/>
    </xf>
    <xf numFmtId="178" fontId="0" fillId="0" borderId="33" xfId="48" applyNumberFormat="1" applyFont="1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horizontal="right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75" zoomScalePageLayoutView="0" workbookViewId="0" topLeftCell="K1">
      <selection activeCell="M3" sqref="M3"/>
    </sheetView>
  </sheetViews>
  <sheetFormatPr defaultColWidth="9.00390625" defaultRowHeight="13.5"/>
  <cols>
    <col min="1" max="1" width="12.875" style="0" customWidth="1"/>
    <col min="2" max="2" width="5.125" style="0" customWidth="1"/>
    <col min="3" max="4" width="7.625" style="0" customWidth="1"/>
    <col min="5" max="10" width="7.50390625" style="0" customWidth="1"/>
    <col min="11" max="11" width="5.50390625" style="0" customWidth="1"/>
    <col min="12" max="12" width="9.625" style="0" bestFit="1" customWidth="1"/>
    <col min="13" max="13" width="14.625" style="0" customWidth="1"/>
    <col min="14" max="20" width="9.625" style="0" customWidth="1"/>
    <col min="21" max="21" width="10.625" style="0" customWidth="1"/>
  </cols>
  <sheetData>
    <row r="1" spans="1:13" ht="26.25" customHeight="1">
      <c r="A1" s="20" t="s">
        <v>26</v>
      </c>
      <c r="M1" s="20" t="s">
        <v>27</v>
      </c>
    </row>
    <row r="2" spans="11:21" ht="18" customHeight="1" thickBot="1">
      <c r="K2" s="18"/>
      <c r="L2" s="18" t="s">
        <v>59</v>
      </c>
      <c r="U2" s="18" t="s">
        <v>59</v>
      </c>
    </row>
    <row r="3" spans="1:22" s="14" customFormat="1" ht="36" customHeight="1" thickBot="1">
      <c r="A3" s="15"/>
      <c r="B3" s="16" t="s">
        <v>17</v>
      </c>
      <c r="C3" s="16" t="s">
        <v>18</v>
      </c>
      <c r="D3" s="16" t="s">
        <v>19</v>
      </c>
      <c r="E3" s="19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0</v>
      </c>
      <c r="L3" s="17" t="s">
        <v>1</v>
      </c>
      <c r="M3" s="15"/>
      <c r="N3" s="16" t="s">
        <v>47</v>
      </c>
      <c r="O3" s="16" t="s">
        <v>48</v>
      </c>
      <c r="P3" s="19" t="s">
        <v>49</v>
      </c>
      <c r="Q3" s="16" t="s">
        <v>50</v>
      </c>
      <c r="R3" s="16" t="s">
        <v>51</v>
      </c>
      <c r="S3" s="16" t="s">
        <v>52</v>
      </c>
      <c r="T3" s="16" t="s">
        <v>53</v>
      </c>
      <c r="U3" s="17" t="s">
        <v>54</v>
      </c>
      <c r="V3"/>
    </row>
    <row r="4" spans="1:21" ht="18.75" customHeight="1" thickBot="1">
      <c r="A4" s="5" t="s">
        <v>16</v>
      </c>
      <c r="B4" s="8">
        <v>67</v>
      </c>
      <c r="C4" s="2">
        <v>14620</v>
      </c>
      <c r="D4" s="2">
        <v>116808</v>
      </c>
      <c r="E4" s="2">
        <v>307765</v>
      </c>
      <c r="F4" s="2">
        <v>389793</v>
      </c>
      <c r="G4" s="2">
        <v>209706</v>
      </c>
      <c r="H4" s="2">
        <v>30566</v>
      </c>
      <c r="I4" s="9">
        <v>684</v>
      </c>
      <c r="J4" s="9">
        <v>20</v>
      </c>
      <c r="K4" s="2">
        <f>L4-(SUM(B4:J4))</f>
        <v>6</v>
      </c>
      <c r="L4" s="13">
        <v>1070035</v>
      </c>
      <c r="M4" s="5" t="s">
        <v>16</v>
      </c>
      <c r="N4" s="31">
        <v>2967000</v>
      </c>
      <c r="O4" s="2">
        <v>3363000</v>
      </c>
      <c r="P4" s="2">
        <v>3671000</v>
      </c>
      <c r="Q4" s="2">
        <v>4230000</v>
      </c>
      <c r="R4" s="2">
        <v>4797000</v>
      </c>
      <c r="S4" s="2">
        <v>4259000</v>
      </c>
      <c r="T4" s="67">
        <v>3893000</v>
      </c>
      <c r="U4" s="32">
        <v>1.37</v>
      </c>
    </row>
    <row r="5" spans="1:21" ht="18.75" customHeight="1" thickBot="1">
      <c r="A5" s="5" t="s">
        <v>2</v>
      </c>
      <c r="B5" s="1">
        <v>1</v>
      </c>
      <c r="C5" s="1">
        <v>202</v>
      </c>
      <c r="D5" s="1">
        <v>1893</v>
      </c>
      <c r="E5" s="1">
        <v>5341</v>
      </c>
      <c r="F5" s="1">
        <v>6439</v>
      </c>
      <c r="G5" s="1">
        <v>3081</v>
      </c>
      <c r="H5" s="1">
        <v>361</v>
      </c>
      <c r="I5" s="1">
        <v>9</v>
      </c>
      <c r="J5" s="1">
        <v>0</v>
      </c>
      <c r="K5" s="1">
        <f aca="true" t="shared" si="0" ref="K5:K18">L5-(SUM(B5:J5))</f>
        <v>0</v>
      </c>
      <c r="L5" s="13">
        <v>17327</v>
      </c>
      <c r="M5" s="5" t="s">
        <v>2</v>
      </c>
      <c r="N5" s="30">
        <v>51751</v>
      </c>
      <c r="O5" s="29">
        <v>54433</v>
      </c>
      <c r="P5" s="1">
        <v>53576</v>
      </c>
      <c r="Q5" s="1">
        <v>63638</v>
      </c>
      <c r="R5" s="1">
        <v>74320</v>
      </c>
      <c r="S5" s="1">
        <v>66993</v>
      </c>
      <c r="T5" s="1">
        <v>63601</v>
      </c>
      <c r="U5" s="32">
        <v>1.37</v>
      </c>
    </row>
    <row r="6" spans="1:21" ht="18.75" customHeight="1" thickBot="1">
      <c r="A6" s="5" t="s">
        <v>3</v>
      </c>
      <c r="B6" s="1">
        <f aca="true" t="shared" si="1" ref="B6:J6">B7+B13</f>
        <v>0</v>
      </c>
      <c r="C6" s="1">
        <f t="shared" si="1"/>
        <v>46</v>
      </c>
      <c r="D6" s="1">
        <f t="shared" si="1"/>
        <v>366</v>
      </c>
      <c r="E6" s="1">
        <f t="shared" si="1"/>
        <v>1140</v>
      </c>
      <c r="F6" s="1">
        <f t="shared" si="1"/>
        <v>1430</v>
      </c>
      <c r="G6" s="1">
        <f t="shared" si="1"/>
        <v>657</v>
      </c>
      <c r="H6" s="1">
        <f t="shared" si="1"/>
        <v>71</v>
      </c>
      <c r="I6" s="1">
        <f t="shared" si="1"/>
        <v>1</v>
      </c>
      <c r="J6" s="1">
        <f t="shared" si="1"/>
        <v>0</v>
      </c>
      <c r="K6" s="1">
        <f t="shared" si="0"/>
        <v>0</v>
      </c>
      <c r="L6" s="13">
        <v>3711</v>
      </c>
      <c r="M6" s="5" t="s">
        <v>3</v>
      </c>
      <c r="N6" s="1">
        <f aca="true" t="shared" si="2" ref="N6:T6">N7+N13</f>
        <v>9411</v>
      </c>
      <c r="O6" s="1">
        <f t="shared" si="2"/>
        <v>10938</v>
      </c>
      <c r="P6" s="1">
        <f t="shared" si="2"/>
        <v>11250</v>
      </c>
      <c r="Q6" s="1">
        <f t="shared" si="2"/>
        <v>13482</v>
      </c>
      <c r="R6" s="1">
        <f t="shared" si="2"/>
        <v>15699</v>
      </c>
      <c r="S6" s="1">
        <f t="shared" si="2"/>
        <v>13252</v>
      </c>
      <c r="T6" s="1">
        <f t="shared" si="2"/>
        <v>11581</v>
      </c>
      <c r="U6" s="32">
        <f aca="true" t="shared" si="3" ref="U6:U18">(C6*5/N6)+(D6*5/O6)+(E6*5/P6)+(F6*5/Q6)+(G6*5/R6)+(H6*5/S6)+(I6*5/T6)</f>
        <v>1.4652186827696525</v>
      </c>
    </row>
    <row r="7" spans="1:21" ht="18.75" customHeight="1" thickBot="1">
      <c r="A7" s="28" t="s">
        <v>4</v>
      </c>
      <c r="B7" s="1">
        <f>SUM(B8:B10)</f>
        <v>0</v>
      </c>
      <c r="C7" s="1">
        <f>C8+C9+C10</f>
        <v>26</v>
      </c>
      <c r="D7" s="1">
        <f aca="true" t="shared" si="4" ref="D7:I7">D8+D9+D10</f>
        <v>231</v>
      </c>
      <c r="E7" s="1">
        <f t="shared" si="4"/>
        <v>734</v>
      </c>
      <c r="F7" s="1">
        <f t="shared" si="4"/>
        <v>925</v>
      </c>
      <c r="G7" s="1">
        <f t="shared" si="4"/>
        <v>444</v>
      </c>
      <c r="H7" s="1">
        <f t="shared" si="4"/>
        <v>50</v>
      </c>
      <c r="I7" s="1">
        <f t="shared" si="4"/>
        <v>0</v>
      </c>
      <c r="J7" s="1">
        <f>SUM(J8:J10)</f>
        <v>0</v>
      </c>
      <c r="K7" s="1">
        <f t="shared" si="0"/>
        <v>0</v>
      </c>
      <c r="L7" s="13">
        <v>2410</v>
      </c>
      <c r="M7" s="28" t="s">
        <v>4</v>
      </c>
      <c r="N7" s="1">
        <f aca="true" t="shared" si="5" ref="N7:T7">N8+N9+N10</f>
        <v>6067</v>
      </c>
      <c r="O7" s="1">
        <f t="shared" si="5"/>
        <v>7009</v>
      </c>
      <c r="P7" s="1">
        <f t="shared" si="5"/>
        <v>7334</v>
      </c>
      <c r="Q7" s="1">
        <f t="shared" si="5"/>
        <v>8949</v>
      </c>
      <c r="R7" s="1">
        <f t="shared" si="5"/>
        <v>10516</v>
      </c>
      <c r="S7" s="1">
        <f t="shared" si="5"/>
        <v>8956</v>
      </c>
      <c r="T7" s="1">
        <f t="shared" si="5"/>
        <v>7559</v>
      </c>
      <c r="U7" s="32">
        <f t="shared" si="3"/>
        <v>1.442463231059063</v>
      </c>
    </row>
    <row r="8" spans="1:21" ht="18.75" customHeight="1">
      <c r="A8" s="5" t="s">
        <v>5</v>
      </c>
      <c r="B8" s="10">
        <v>0</v>
      </c>
      <c r="C8" s="10">
        <v>7</v>
      </c>
      <c r="D8" s="10">
        <v>66</v>
      </c>
      <c r="E8" s="10">
        <v>177</v>
      </c>
      <c r="F8" s="10">
        <v>237</v>
      </c>
      <c r="G8" s="10">
        <v>113</v>
      </c>
      <c r="H8" s="10">
        <v>19</v>
      </c>
      <c r="I8" s="10">
        <v>0</v>
      </c>
      <c r="J8" s="10">
        <v>0</v>
      </c>
      <c r="K8" s="10">
        <f t="shared" si="0"/>
        <v>0</v>
      </c>
      <c r="L8" s="13">
        <v>619</v>
      </c>
      <c r="M8" s="5" t="s">
        <v>5</v>
      </c>
      <c r="N8" s="10">
        <v>1603</v>
      </c>
      <c r="O8" s="10">
        <v>1974</v>
      </c>
      <c r="P8" s="10">
        <v>1900</v>
      </c>
      <c r="Q8" s="10">
        <v>2212</v>
      </c>
      <c r="R8" s="10">
        <v>2642</v>
      </c>
      <c r="S8" s="10">
        <v>2351</v>
      </c>
      <c r="T8" s="10">
        <v>2084</v>
      </c>
      <c r="U8" s="32">
        <f t="shared" si="3"/>
        <v>1.4447725512508516</v>
      </c>
    </row>
    <row r="9" spans="1:21" ht="18.75" customHeight="1" thickBot="1">
      <c r="A9" s="6" t="s">
        <v>6</v>
      </c>
      <c r="B9" s="11">
        <v>0</v>
      </c>
      <c r="C9" s="12">
        <v>12</v>
      </c>
      <c r="D9" s="12">
        <v>114</v>
      </c>
      <c r="E9" s="12">
        <v>384</v>
      </c>
      <c r="F9" s="12">
        <v>506</v>
      </c>
      <c r="G9" s="12">
        <v>243</v>
      </c>
      <c r="H9" s="12">
        <v>26</v>
      </c>
      <c r="I9" s="12">
        <v>0</v>
      </c>
      <c r="J9" s="11">
        <v>0</v>
      </c>
      <c r="K9" s="11">
        <f t="shared" si="0"/>
        <v>0</v>
      </c>
      <c r="L9" s="21">
        <v>1285</v>
      </c>
      <c r="M9" s="6" t="s">
        <v>6</v>
      </c>
      <c r="N9" s="12">
        <v>3405</v>
      </c>
      <c r="O9" s="12">
        <v>3766</v>
      </c>
      <c r="P9" s="12">
        <v>3902</v>
      </c>
      <c r="Q9" s="12">
        <v>4934</v>
      </c>
      <c r="R9" s="12">
        <v>5791</v>
      </c>
      <c r="S9" s="12">
        <v>4929</v>
      </c>
      <c r="T9" s="12">
        <v>4165</v>
      </c>
      <c r="U9" s="33">
        <f t="shared" si="3"/>
        <v>1.4099821097975345</v>
      </c>
    </row>
    <row r="10" spans="1:21" ht="18.75" customHeight="1">
      <c r="A10" s="5" t="s">
        <v>7</v>
      </c>
      <c r="B10" s="1">
        <f>SUM(B11:B12)</f>
        <v>0</v>
      </c>
      <c r="C10" s="1">
        <f aca="true" t="shared" si="6" ref="C10:I10">SUM(C11:C12)</f>
        <v>7</v>
      </c>
      <c r="D10" s="1">
        <f t="shared" si="6"/>
        <v>51</v>
      </c>
      <c r="E10" s="1">
        <f t="shared" si="6"/>
        <v>173</v>
      </c>
      <c r="F10" s="1">
        <f t="shared" si="6"/>
        <v>182</v>
      </c>
      <c r="G10" s="1">
        <f t="shared" si="6"/>
        <v>88</v>
      </c>
      <c r="H10" s="1">
        <f t="shared" si="6"/>
        <v>5</v>
      </c>
      <c r="I10" s="1">
        <f t="shared" si="6"/>
        <v>0</v>
      </c>
      <c r="J10" s="1">
        <f>SUM(J11:J12)</f>
        <v>0</v>
      </c>
      <c r="K10" s="1">
        <f t="shared" si="0"/>
        <v>0</v>
      </c>
      <c r="L10" s="13">
        <v>506</v>
      </c>
      <c r="M10" s="5" t="s">
        <v>7</v>
      </c>
      <c r="N10" s="1">
        <f aca="true" t="shared" si="7" ref="N10:T10">SUM(N11:N12)</f>
        <v>1059</v>
      </c>
      <c r="O10" s="1">
        <f t="shared" si="7"/>
        <v>1269</v>
      </c>
      <c r="P10" s="1">
        <f t="shared" si="7"/>
        <v>1532</v>
      </c>
      <c r="Q10" s="1">
        <f t="shared" si="7"/>
        <v>1803</v>
      </c>
      <c r="R10" s="1">
        <f t="shared" si="7"/>
        <v>2083</v>
      </c>
      <c r="S10" s="1">
        <f t="shared" si="7"/>
        <v>1676</v>
      </c>
      <c r="T10" s="1">
        <f t="shared" si="7"/>
        <v>1310</v>
      </c>
      <c r="U10" s="32">
        <f t="shared" si="3"/>
        <v>1.5294817137488905</v>
      </c>
    </row>
    <row r="11" spans="1:21" ht="18.75" customHeight="1">
      <c r="A11" s="7" t="s">
        <v>8</v>
      </c>
      <c r="B11" s="11">
        <v>0</v>
      </c>
      <c r="C11" s="11">
        <v>3</v>
      </c>
      <c r="D11" s="11">
        <v>23</v>
      </c>
      <c r="E11" s="11">
        <v>98</v>
      </c>
      <c r="F11" s="11">
        <v>98</v>
      </c>
      <c r="G11" s="11">
        <v>49</v>
      </c>
      <c r="H11" s="11">
        <v>4</v>
      </c>
      <c r="I11" s="11">
        <v>0</v>
      </c>
      <c r="J11" s="11">
        <v>0</v>
      </c>
      <c r="K11" s="11">
        <f t="shared" si="0"/>
        <v>0</v>
      </c>
      <c r="L11" s="21">
        <v>275</v>
      </c>
      <c r="M11" s="7" t="s">
        <v>8</v>
      </c>
      <c r="N11" s="11">
        <v>597</v>
      </c>
      <c r="O11" s="11">
        <v>702</v>
      </c>
      <c r="P11" s="11">
        <v>825</v>
      </c>
      <c r="Q11" s="11">
        <v>873</v>
      </c>
      <c r="R11" s="11">
        <v>1082</v>
      </c>
      <c r="S11" s="11">
        <v>805</v>
      </c>
      <c r="T11" s="11">
        <v>654</v>
      </c>
      <c r="U11" s="33">
        <f t="shared" si="3"/>
        <v>1.5954428711591135</v>
      </c>
    </row>
    <row r="12" spans="1:21" ht="18.75" customHeight="1" thickBot="1">
      <c r="A12" s="7" t="s">
        <v>9</v>
      </c>
      <c r="B12" s="11">
        <v>0</v>
      </c>
      <c r="C12" s="11">
        <v>4</v>
      </c>
      <c r="D12" s="11">
        <v>28</v>
      </c>
      <c r="E12" s="11">
        <v>75</v>
      </c>
      <c r="F12" s="11">
        <v>84</v>
      </c>
      <c r="G12" s="11">
        <v>39</v>
      </c>
      <c r="H12" s="11">
        <v>1</v>
      </c>
      <c r="I12" s="11">
        <v>0</v>
      </c>
      <c r="J12" s="11">
        <v>0</v>
      </c>
      <c r="K12" s="11">
        <f t="shared" si="0"/>
        <v>0</v>
      </c>
      <c r="L12" s="21">
        <v>231</v>
      </c>
      <c r="M12" s="7" t="s">
        <v>9</v>
      </c>
      <c r="N12" s="11">
        <v>462</v>
      </c>
      <c r="O12" s="11">
        <v>567</v>
      </c>
      <c r="P12" s="11">
        <v>707</v>
      </c>
      <c r="Q12" s="11">
        <v>930</v>
      </c>
      <c r="R12" s="11">
        <v>1001</v>
      </c>
      <c r="S12" s="11">
        <v>871</v>
      </c>
      <c r="T12" s="11">
        <v>656</v>
      </c>
      <c r="U12" s="33">
        <f t="shared" si="3"/>
        <v>1.4727724335720762</v>
      </c>
    </row>
    <row r="13" spans="1:21" ht="18.75" customHeight="1">
      <c r="A13" s="5" t="s">
        <v>10</v>
      </c>
      <c r="B13" s="1">
        <f>B14+B15+B17</f>
        <v>0</v>
      </c>
      <c r="C13" s="1">
        <f>SUM(C14:C17)</f>
        <v>20</v>
      </c>
      <c r="D13" s="1">
        <f aca="true" t="shared" si="8" ref="D13:I13">SUM(D14:D17)</f>
        <v>135</v>
      </c>
      <c r="E13" s="1">
        <f t="shared" si="8"/>
        <v>406</v>
      </c>
      <c r="F13" s="1">
        <f t="shared" si="8"/>
        <v>505</v>
      </c>
      <c r="G13" s="1">
        <f t="shared" si="8"/>
        <v>213</v>
      </c>
      <c r="H13" s="1">
        <f t="shared" si="8"/>
        <v>21</v>
      </c>
      <c r="I13" s="1">
        <f t="shared" si="8"/>
        <v>1</v>
      </c>
      <c r="J13" s="1">
        <f>J14+J15+J17</f>
        <v>0</v>
      </c>
      <c r="K13" s="1">
        <f t="shared" si="0"/>
        <v>0</v>
      </c>
      <c r="L13" s="13">
        <v>1301</v>
      </c>
      <c r="M13" s="5" t="s">
        <v>10</v>
      </c>
      <c r="N13" s="1">
        <f aca="true" t="shared" si="9" ref="N13:T13">SUM(N14:N17)</f>
        <v>3344</v>
      </c>
      <c r="O13" s="1">
        <f t="shared" si="9"/>
        <v>3929</v>
      </c>
      <c r="P13" s="1">
        <f t="shared" si="9"/>
        <v>3916</v>
      </c>
      <c r="Q13" s="1">
        <f t="shared" si="9"/>
        <v>4533</v>
      </c>
      <c r="R13" s="1">
        <f t="shared" si="9"/>
        <v>5183</v>
      </c>
      <c r="S13" s="1">
        <f t="shared" si="9"/>
        <v>4296</v>
      </c>
      <c r="T13" s="1">
        <f t="shared" si="9"/>
        <v>4022</v>
      </c>
      <c r="U13" s="32">
        <f t="shared" si="3"/>
        <v>1.5082800619278038</v>
      </c>
    </row>
    <row r="14" spans="1:21" ht="18.75" customHeight="1">
      <c r="A14" s="7" t="s">
        <v>11</v>
      </c>
      <c r="B14" s="3">
        <v>0</v>
      </c>
      <c r="C14" s="3">
        <v>6</v>
      </c>
      <c r="D14" s="3">
        <v>26</v>
      </c>
      <c r="E14" s="3">
        <v>49</v>
      </c>
      <c r="F14" s="3">
        <v>69</v>
      </c>
      <c r="G14" s="3">
        <v>29</v>
      </c>
      <c r="H14" s="3">
        <v>5</v>
      </c>
      <c r="I14" s="3">
        <v>1</v>
      </c>
      <c r="J14" s="3">
        <v>0</v>
      </c>
      <c r="K14" s="3">
        <f t="shared" si="0"/>
        <v>0</v>
      </c>
      <c r="L14" s="21">
        <v>185</v>
      </c>
      <c r="M14" s="7" t="s">
        <v>11</v>
      </c>
      <c r="N14" s="3">
        <v>783</v>
      </c>
      <c r="O14" s="3">
        <v>928</v>
      </c>
      <c r="P14" s="3">
        <v>647</v>
      </c>
      <c r="Q14" s="3">
        <v>690</v>
      </c>
      <c r="R14" s="3">
        <v>879</v>
      </c>
      <c r="S14" s="3">
        <v>824</v>
      </c>
      <c r="T14" s="3">
        <v>932</v>
      </c>
      <c r="U14" s="33">
        <f t="shared" si="3"/>
        <v>1.2577359661124639</v>
      </c>
    </row>
    <row r="15" spans="1:21" ht="18.75" customHeight="1">
      <c r="A15" s="7" t="s">
        <v>12</v>
      </c>
      <c r="B15" s="11">
        <v>0</v>
      </c>
      <c r="C15" s="3">
        <v>6</v>
      </c>
      <c r="D15" s="3">
        <v>63</v>
      </c>
      <c r="E15" s="3">
        <v>211</v>
      </c>
      <c r="F15" s="3">
        <v>253</v>
      </c>
      <c r="G15" s="3">
        <v>98</v>
      </c>
      <c r="H15" s="3">
        <v>9</v>
      </c>
      <c r="I15" s="3">
        <v>0</v>
      </c>
      <c r="J15" s="3">
        <v>0</v>
      </c>
      <c r="K15" s="3">
        <f t="shared" si="0"/>
        <v>0</v>
      </c>
      <c r="L15" s="21">
        <v>640</v>
      </c>
      <c r="M15" s="7" t="s">
        <v>12</v>
      </c>
      <c r="N15" s="3">
        <v>1262</v>
      </c>
      <c r="O15" s="3">
        <v>1585</v>
      </c>
      <c r="P15" s="3">
        <v>1775</v>
      </c>
      <c r="Q15" s="3">
        <v>2075</v>
      </c>
      <c r="R15" s="3">
        <v>2223</v>
      </c>
      <c r="S15" s="3">
        <v>1756</v>
      </c>
      <c r="T15" s="3">
        <v>1522</v>
      </c>
      <c r="U15" s="33">
        <f t="shared" si="3"/>
        <v>1.6725639882472145</v>
      </c>
    </row>
    <row r="16" spans="1:21" ht="18.75" customHeight="1" thickBot="1">
      <c r="A16" s="7" t="s">
        <v>15</v>
      </c>
      <c r="B16" s="11">
        <v>0</v>
      </c>
      <c r="C16" s="3">
        <v>3</v>
      </c>
      <c r="D16" s="3">
        <v>22</v>
      </c>
      <c r="E16" s="3">
        <v>84</v>
      </c>
      <c r="F16" s="3">
        <v>95</v>
      </c>
      <c r="G16" s="3">
        <v>55</v>
      </c>
      <c r="H16" s="3">
        <v>4</v>
      </c>
      <c r="I16" s="3">
        <v>0</v>
      </c>
      <c r="J16" s="3">
        <v>0</v>
      </c>
      <c r="K16" s="3">
        <f t="shared" si="0"/>
        <v>0</v>
      </c>
      <c r="L16" s="21">
        <v>263</v>
      </c>
      <c r="M16" s="7" t="s">
        <v>15</v>
      </c>
      <c r="N16" s="3">
        <v>829</v>
      </c>
      <c r="O16" s="3">
        <v>945</v>
      </c>
      <c r="P16" s="3">
        <v>907</v>
      </c>
      <c r="Q16" s="3">
        <v>1073</v>
      </c>
      <c r="R16" s="3">
        <v>1302</v>
      </c>
      <c r="S16" s="3">
        <v>1067</v>
      </c>
      <c r="T16" s="3">
        <v>963</v>
      </c>
      <c r="U16" s="33">
        <f t="shared" si="3"/>
        <v>1.2702029787747344</v>
      </c>
    </row>
    <row r="17" spans="1:21" ht="18.75" customHeight="1">
      <c r="A17" s="25" t="s">
        <v>13</v>
      </c>
      <c r="B17" s="26">
        <f>SUM(B18:B18)</f>
        <v>0</v>
      </c>
      <c r="C17" s="26">
        <f>C18</f>
        <v>5</v>
      </c>
      <c r="D17" s="26">
        <f aca="true" t="shared" si="10" ref="D17:I17">D18</f>
        <v>24</v>
      </c>
      <c r="E17" s="26">
        <f t="shared" si="10"/>
        <v>62</v>
      </c>
      <c r="F17" s="26">
        <f t="shared" si="10"/>
        <v>88</v>
      </c>
      <c r="G17" s="26">
        <f t="shared" si="10"/>
        <v>31</v>
      </c>
      <c r="H17" s="26">
        <f t="shared" si="10"/>
        <v>3</v>
      </c>
      <c r="I17" s="26">
        <f t="shared" si="10"/>
        <v>0</v>
      </c>
      <c r="J17" s="26">
        <f>SUM(J18:J18)</f>
        <v>0</v>
      </c>
      <c r="K17" s="26">
        <f t="shared" si="0"/>
        <v>0</v>
      </c>
      <c r="L17" s="27">
        <v>213</v>
      </c>
      <c r="M17" s="25" t="s">
        <v>13</v>
      </c>
      <c r="N17" s="26">
        <f aca="true" t="shared" si="11" ref="N17:T17">N18</f>
        <v>470</v>
      </c>
      <c r="O17" s="26">
        <f t="shared" si="11"/>
        <v>471</v>
      </c>
      <c r="P17" s="26">
        <f t="shared" si="11"/>
        <v>587</v>
      </c>
      <c r="Q17" s="26">
        <f t="shared" si="11"/>
        <v>695</v>
      </c>
      <c r="R17" s="26">
        <f t="shared" si="11"/>
        <v>779</v>
      </c>
      <c r="S17" s="26">
        <f t="shared" si="11"/>
        <v>649</v>
      </c>
      <c r="T17" s="26">
        <f t="shared" si="11"/>
        <v>605</v>
      </c>
      <c r="U17" s="34">
        <f t="shared" si="3"/>
        <v>1.6912566366676722</v>
      </c>
    </row>
    <row r="18" spans="1:21" ht="18.75" customHeight="1" thickBot="1">
      <c r="A18" s="22" t="s">
        <v>14</v>
      </c>
      <c r="B18" s="23">
        <v>0</v>
      </c>
      <c r="C18" s="23">
        <v>5</v>
      </c>
      <c r="D18" s="23">
        <v>24</v>
      </c>
      <c r="E18" s="23">
        <v>62</v>
      </c>
      <c r="F18" s="23">
        <v>88</v>
      </c>
      <c r="G18" s="23">
        <v>31</v>
      </c>
      <c r="H18" s="23">
        <v>3</v>
      </c>
      <c r="I18" s="23">
        <v>0</v>
      </c>
      <c r="J18" s="23">
        <v>0</v>
      </c>
      <c r="K18" s="23">
        <f t="shared" si="0"/>
        <v>0</v>
      </c>
      <c r="L18" s="24">
        <v>213</v>
      </c>
      <c r="M18" s="22" t="s">
        <v>14</v>
      </c>
      <c r="N18" s="23">
        <v>470</v>
      </c>
      <c r="O18" s="23">
        <v>471</v>
      </c>
      <c r="P18" s="23">
        <v>587</v>
      </c>
      <c r="Q18" s="23">
        <v>695</v>
      </c>
      <c r="R18" s="23">
        <v>779</v>
      </c>
      <c r="S18" s="23">
        <v>649</v>
      </c>
      <c r="T18" s="23">
        <v>605</v>
      </c>
      <c r="U18" s="35">
        <f t="shared" si="3"/>
        <v>1.6912566366676722</v>
      </c>
    </row>
    <row r="19" spans="1:21" ht="4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8" t="s">
        <v>60</v>
      </c>
      <c r="N19" s="68"/>
      <c r="O19" s="68"/>
      <c r="P19" s="68"/>
      <c r="Q19" s="68"/>
      <c r="R19" s="68"/>
      <c r="S19" s="68"/>
      <c r="T19" s="68"/>
      <c r="U19" s="68"/>
    </row>
    <row r="20" ht="15.75" customHeight="1">
      <c r="M20" s="62" t="s">
        <v>44</v>
      </c>
    </row>
    <row r="21" ht="16.5" customHeight="1">
      <c r="M21" s="62" t="s">
        <v>45</v>
      </c>
    </row>
    <row r="22" spans="13:21" ht="20.25" customHeight="1">
      <c r="M22" t="s">
        <v>57</v>
      </c>
      <c r="N22" s="4"/>
      <c r="O22" s="4"/>
      <c r="P22" s="4"/>
      <c r="Q22" s="4"/>
      <c r="R22" s="4"/>
      <c r="S22" s="4"/>
      <c r="T22" s="4"/>
      <c r="U22" s="4"/>
    </row>
    <row r="23" ht="13.5">
      <c r="M23" t="s">
        <v>46</v>
      </c>
    </row>
    <row r="25" spans="14:22" ht="13.5">
      <c r="N25" s="62"/>
      <c r="O25" s="63"/>
      <c r="P25" s="64"/>
      <c r="Q25" s="63"/>
      <c r="R25" s="63"/>
      <c r="S25" s="63"/>
      <c r="T25" s="63"/>
      <c r="U25" s="63"/>
      <c r="V25" s="63"/>
    </row>
    <row r="26" spans="14:22" ht="13.5">
      <c r="N26" s="62"/>
      <c r="O26" s="63"/>
      <c r="P26" s="63"/>
      <c r="Q26" s="65"/>
      <c r="R26" s="65"/>
      <c r="S26" s="65"/>
      <c r="T26" s="63"/>
      <c r="U26" s="63"/>
      <c r="V26" s="63"/>
    </row>
    <row r="27" spans="14:22" ht="13.5">
      <c r="N27" s="66"/>
      <c r="O27" s="66"/>
      <c r="P27" s="66"/>
      <c r="Q27" s="66"/>
      <c r="R27" s="66"/>
      <c r="S27" s="66"/>
      <c r="T27" s="66"/>
      <c r="U27" s="66"/>
      <c r="V27" s="66"/>
    </row>
  </sheetData>
  <sheetProtection/>
  <mergeCells count="1">
    <mergeCell ref="M19:U1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" sqref="C8"/>
    </sheetView>
  </sheetViews>
  <sheetFormatPr defaultColWidth="9.00390625" defaultRowHeight="13.5"/>
  <cols>
    <col min="1" max="1" width="11.625" style="0" customWidth="1"/>
    <col min="2" max="7" width="11.00390625" style="0" customWidth="1"/>
  </cols>
  <sheetData>
    <row r="1" ht="26.25" customHeight="1">
      <c r="A1" s="20" t="s">
        <v>55</v>
      </c>
    </row>
    <row r="2" ht="18" customHeight="1">
      <c r="G2" s="18" t="s">
        <v>58</v>
      </c>
    </row>
    <row r="3" spans="1:7" s="45" customFormat="1" ht="30" customHeight="1">
      <c r="A3" s="36" t="s">
        <v>28</v>
      </c>
      <c r="B3" s="56" t="s">
        <v>29</v>
      </c>
      <c r="C3" s="50" t="s">
        <v>39</v>
      </c>
      <c r="D3" s="38" t="s">
        <v>41</v>
      </c>
      <c r="E3" s="37" t="s">
        <v>42</v>
      </c>
      <c r="F3" s="37" t="s">
        <v>43</v>
      </c>
      <c r="G3" s="37" t="s">
        <v>40</v>
      </c>
    </row>
    <row r="4" spans="1:7" ht="18.75" customHeight="1" thickBot="1">
      <c r="A4" s="48" t="s">
        <v>29</v>
      </c>
      <c r="B4" s="57">
        <f aca="true" t="shared" si="0" ref="B4:G4">SUM(B5:B13)</f>
        <v>633</v>
      </c>
      <c r="C4" s="51">
        <f t="shared" si="0"/>
        <v>395</v>
      </c>
      <c r="D4" s="49">
        <f t="shared" si="0"/>
        <v>220</v>
      </c>
      <c r="E4" s="49">
        <f t="shared" si="0"/>
        <v>7</v>
      </c>
      <c r="F4" s="49">
        <f t="shared" si="0"/>
        <v>10</v>
      </c>
      <c r="G4" s="49">
        <f t="shared" si="0"/>
        <v>1</v>
      </c>
    </row>
    <row r="5" spans="1:7" ht="18.75" customHeight="1" thickTop="1">
      <c r="A5" s="46" t="s">
        <v>30</v>
      </c>
      <c r="B5" s="58">
        <f>SUM(C5:G5)</f>
        <v>58</v>
      </c>
      <c r="C5" s="52">
        <v>26</v>
      </c>
      <c r="D5" s="47">
        <v>29</v>
      </c>
      <c r="E5" s="47">
        <v>2</v>
      </c>
      <c r="F5" s="47">
        <v>1</v>
      </c>
      <c r="G5" s="47">
        <v>0</v>
      </c>
    </row>
    <row r="6" spans="1:7" ht="18.75" customHeight="1">
      <c r="A6" s="43" t="s">
        <v>31</v>
      </c>
      <c r="B6" s="59">
        <f aca="true" t="shared" si="1" ref="B6:B13">SUM(C6:G6)</f>
        <v>130</v>
      </c>
      <c r="C6" s="53">
        <v>67</v>
      </c>
      <c r="D6" s="39">
        <v>58</v>
      </c>
      <c r="E6" s="39">
        <v>2</v>
      </c>
      <c r="F6" s="39">
        <v>2</v>
      </c>
      <c r="G6" s="39">
        <v>1</v>
      </c>
    </row>
    <row r="7" spans="1:7" ht="18.75" customHeight="1">
      <c r="A7" s="40" t="s">
        <v>32</v>
      </c>
      <c r="B7" s="59">
        <f t="shared" si="1"/>
        <v>128</v>
      </c>
      <c r="C7" s="53">
        <v>89</v>
      </c>
      <c r="D7" s="39">
        <v>36</v>
      </c>
      <c r="E7" s="39">
        <v>1</v>
      </c>
      <c r="F7" s="39">
        <v>2</v>
      </c>
      <c r="G7" s="39">
        <v>0</v>
      </c>
    </row>
    <row r="8" spans="1:7" ht="18.75" customHeight="1">
      <c r="A8" s="43" t="s">
        <v>33</v>
      </c>
      <c r="B8" s="59">
        <f t="shared" si="1"/>
        <v>131</v>
      </c>
      <c r="C8" s="54">
        <v>88</v>
      </c>
      <c r="D8" s="41">
        <v>40</v>
      </c>
      <c r="E8" s="41">
        <v>1</v>
      </c>
      <c r="F8" s="41">
        <v>2</v>
      </c>
      <c r="G8" s="41">
        <v>0</v>
      </c>
    </row>
    <row r="9" spans="1:7" ht="18.75" customHeight="1">
      <c r="A9" s="44" t="s">
        <v>34</v>
      </c>
      <c r="B9" s="59">
        <f t="shared" si="1"/>
        <v>139</v>
      </c>
      <c r="C9" s="55">
        <v>96</v>
      </c>
      <c r="D9" s="42">
        <v>41</v>
      </c>
      <c r="E9" s="42">
        <v>1</v>
      </c>
      <c r="F9" s="42">
        <v>1</v>
      </c>
      <c r="G9" s="42">
        <v>0</v>
      </c>
    </row>
    <row r="10" spans="1:7" ht="18.75" customHeight="1">
      <c r="A10" s="43" t="s">
        <v>35</v>
      </c>
      <c r="B10" s="59">
        <f t="shared" si="1"/>
        <v>41</v>
      </c>
      <c r="C10" s="53">
        <v>25</v>
      </c>
      <c r="D10" s="39">
        <v>15</v>
      </c>
      <c r="E10" s="39">
        <v>0</v>
      </c>
      <c r="F10" s="39">
        <v>1</v>
      </c>
      <c r="G10" s="39">
        <v>0</v>
      </c>
    </row>
    <row r="11" spans="1:7" ht="18.75" customHeight="1">
      <c r="A11" s="43" t="s">
        <v>36</v>
      </c>
      <c r="B11" s="59">
        <f t="shared" si="1"/>
        <v>6</v>
      </c>
      <c r="C11" s="54">
        <v>4</v>
      </c>
      <c r="D11" s="41">
        <v>1</v>
      </c>
      <c r="E11" s="41">
        <v>0</v>
      </c>
      <c r="F11" s="41">
        <v>1</v>
      </c>
      <c r="G11" s="41">
        <v>0</v>
      </c>
    </row>
    <row r="12" spans="1:7" ht="18.75" customHeight="1">
      <c r="A12" s="43" t="s">
        <v>37</v>
      </c>
      <c r="B12" s="60">
        <f t="shared" si="1"/>
        <v>0</v>
      </c>
      <c r="C12" s="54">
        <v>0</v>
      </c>
      <c r="D12" s="41">
        <v>0</v>
      </c>
      <c r="E12" s="41">
        <v>0</v>
      </c>
      <c r="F12" s="41">
        <v>0</v>
      </c>
      <c r="G12" s="41">
        <v>0</v>
      </c>
    </row>
    <row r="13" spans="1:7" ht="18.75" customHeight="1">
      <c r="A13" s="43" t="s">
        <v>38</v>
      </c>
      <c r="B13" s="60">
        <f t="shared" si="1"/>
        <v>0</v>
      </c>
      <c r="C13" s="54">
        <v>0</v>
      </c>
      <c r="D13" s="41">
        <v>0</v>
      </c>
      <c r="E13" s="41">
        <v>0</v>
      </c>
      <c r="F13" s="41">
        <v>0</v>
      </c>
      <c r="G13" s="41">
        <v>0</v>
      </c>
    </row>
    <row r="14" ht="18.75" customHeight="1">
      <c r="A14" s="61" t="s">
        <v>56</v>
      </c>
    </row>
    <row r="15" ht="18.75" customHeight="1">
      <c r="G15" s="18"/>
    </row>
  </sheetData>
  <sheetProtection/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2011-03-03T02:59:12Z</cp:lastPrinted>
  <dcterms:created xsi:type="dcterms:W3CDTF">2006-01-24T02:43:03Z</dcterms:created>
  <dcterms:modified xsi:type="dcterms:W3CDTF">2011-03-03T02:59:26Z</dcterms:modified>
  <cp:category/>
  <cp:version/>
  <cp:contentType/>
  <cp:contentStatus/>
</cp:coreProperties>
</file>