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d201908585\h\財政係（H-市町村18）\06_財政係その他\08_財政状況資料集\R2\17_HP掲載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BW34" i="10"/>
  <c r="CO34"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<sst xmlns="http://schemas.openxmlformats.org/spreadsheetml/2006/main" count="1188" uniqueCount="630">
  <si>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</si>
  <si>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</si>
  <si>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</si>
  <si>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</si>
  <si>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</si>
  <si>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</si>
  <si>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</si>
  <si>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</si>
  <si>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</si>
  <si>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</si>
  <si>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</si>
  <si>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</si>
  <si>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</si>
  <si>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</si>
  <si>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</si>
  <si>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</si>
  <si>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</si>
  <si>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</si>
  <si>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</si>
  <si>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</si>
  <si>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</si>
  <si>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</si>
  <si>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</si>
  <si>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</si>
  <si>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</si>
  <si>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</si>
  <si>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</si>
  <si>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</si>
  <si>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</si>
  <si>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</si>
  <si>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</si>
  <si>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</si>
  <si>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</si>
  <si>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</si>
  <si>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</si>
  <si>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</si>
  <si>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</si>
  <si>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</si>
  <si>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</si>
  <si>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</si>
  <si>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</si>
  <si>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</si>
  <si>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</si>
  <si>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</si>
  <si>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</si>
  <si>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</si>
  <si>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</si>
  <si>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</si>
  <si>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</si>
  <si>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</si>
  <si>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</si>
  <si>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</si>
  <si>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</si>
  <si>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</si>
  <si>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</si>
  <si>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</si>
  <si>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</si>
  <si>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</si>
  <si>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</si>
  <si>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</si>
  <si>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</si>
  <si>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</si>
  <si>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</si>
  <si>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</si>
  <si>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</si>
  <si>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</si>
  <si>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</si>
  <si>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</si>
  <si>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</si>
  <si>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</si>
  <si>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</si>
  <si>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</si>
  <si>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</si>
  <si>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</si>
  <si>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</si>
  <si>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</si>
  <si>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</si>
  <si>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</si>
  <si>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</si>
  <si>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</si>
  <si>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</si>
  <si>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</si>
  <si>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</si>
  <si>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</si>
  <si>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</si>
  <si>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</si>
  <si>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</si>
  <si>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</si>
  <si>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</si>
  <si>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</si>
  <si>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</si>
  <si>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</si>
  <si>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</si>
  <si>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</si>
  <si>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</si>
  <si>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</si>
  <si>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</si>
  <si>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</si>
  <si>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池田町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</si>
  <si>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</si>
  <si>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</si>
  <si>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</si>
  <si>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</si>
  <si>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</si>
  <si>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</si>
  <si>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</si>
  <si>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</si>
  <si>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</si>
  <si>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</si>
  <si>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</si>
  <si>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</si>
  <si>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</si>
  <si>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</si>
  <si>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</si>
  <si>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</si>
  <si>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</si>
  <si>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</si>
  <si>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</si>
  <si>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</si>
  <si>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</si>
  <si>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</si>
  <si>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</si>
  <si>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</si>
  <si>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</si>
  <si>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</si>
  <si>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</si>
  <si>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</si>
  <si>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</si>
  <si>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</si>
  <si>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</si>
  <si>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</si>
  <si>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</si>
  <si>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</si>
  <si>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</si>
  <si>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</si>
  <si>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</si>
  <si>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</si>
  <si>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</si>
  <si>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</si>
  <si>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</si>
  <si>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</si>
  <si>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</si>
  <si>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</si>
  <si>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</si>
  <si>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</si>
  <si>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</si>
  <si>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</si>
  <si>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</si>
  <si>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</si>
  <si>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</si>
  <si>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</si>
  <si>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</si>
  <si>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</si>
  <si>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</si>
  <si>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</si>
  <si>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</si>
  <si>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</si>
  <si>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</si>
  <si>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</si>
  <si>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</si>
  <si>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</si>
  <si>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</si>
  <si>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</si>
  <si>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</si>
  <si>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</si>
  <si>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</si>
  <si>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</si>
  <si>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</si>
  <si>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</si>
  <si>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</si>
  <si>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</si>
  <si>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</si>
  <si>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</si>
  <si>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</si>
  <si>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</si>
  <si>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</si>
  <si>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</si>
  <si>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</si>
  <si>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</si>
  <si>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</si>
  <si>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</si>
  <si>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</si>
  <si>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</si>
  <si>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</si>
  <si>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</si>
  <si>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</si>
  <si>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</si>
  <si>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</si>
  <si>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</si>
  <si>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</si>
  <si>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</si>
  <si>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</si>
  <si>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</si>
  <si>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</si>
  <si>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</si>
  <si>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</si>
  <si>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</si>
  <si>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</si>
  <si>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</si>
  <si>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</si>
  <si>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</si>
  <si>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</si>
  <si>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</si>
  <si>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</si>
  <si>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</si>
  <si>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</si>
  <si>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</si>
  <si>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</si>
  <si>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</si>
  <si>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</si>
  <si>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</si>
  <si>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</si>
  <si>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</si>
  <si>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岐阜県池田町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</si>
  <si>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</si>
  <si>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</si>
  <si>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</si>
  <si>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</si>
  <si>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</si>
  <si>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</si>
  <si>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</si>
  <si>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</si>
  <si>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</si>
  <si>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</si>
  <si>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</si>
  <si>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</si>
  <si>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</si>
  <si>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</si>
  <si>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</si>
  <si>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</si>
  <si>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</si>
  <si>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</si>
  <si>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</si>
  <si>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</si>
  <si>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</si>
  <si>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</si>
  <si>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</si>
  <si>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</si>
  <si>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</si>
  <si>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</si>
  <si>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</si>
  <si>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</si>
  <si>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</si>
  <si>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</si>
  <si>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</si>
  <si>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</si>
  <si>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</si>
  <si>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</si>
  <si>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</si>
  <si>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</si>
  <si>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</si>
  <si>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</si>
  <si>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</si>
  <si>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</si>
  <si>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</si>
  <si>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</si>
  <si>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</si>
  <si>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</si>
  <si>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</si>
  <si>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</si>
  <si>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</si>
  <si>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</si>
  <si>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</si>
  <si>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</si>
  <si>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</si>
  <si>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</si>
  <si>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</si>
  <si>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</si>
  <si>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</si>
  <si>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</si>
  <si>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</si>
  <si>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</si>
  <si>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</si>
  <si>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</si>
  <si>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</si>
  <si>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</si>
  <si>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</si>
  <si>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</si>
  <si>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</si>
  <si>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</si>
  <si>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</si>
  <si>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</si>
  <si>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</si>
  <si>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</si>
  <si>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</si>
  <si>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</si>
  <si>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</si>
  <si>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</si>
  <si>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</si>
  <si>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</si>
  <si>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</si>
  <si>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</si>
  <si>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</si>
  <si>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</si>
  <si>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</si>
  <si>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</si>
  <si>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</si>
  <si>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</si>
  <si>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</si>
  <si>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</si>
  <si>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</si>
  <si>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</si>
  <si>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</si>
  <si>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</si>
  <si>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</si>
  <si>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</si>
  <si>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</si>
  <si>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</si>
  <si>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</si>
  <si>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</si>
  <si>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</si>
  <si>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</si>
  <si>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</si>
  <si>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</si>
  <si>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</si>
  <si>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</si>
  <si>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</si>
  <si>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</si>
  <si>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</si>
  <si>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</si>
  <si>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</si>
  <si>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</si>
  <si>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</si>
  <si>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</si>
  <si>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</si>
  <si>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</si>
  <si>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</si>
  <si>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</si>
  <si>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</si>
  <si>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</si>
  <si>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</si>
  <si>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</si>
  <si>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</si>
  <si>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</si>
  <si>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</si>
  <si>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</si>
  <si>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</si>
  <si>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</si>
  <si>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</si>
  <si>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</si>
  <si>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</si>
  <si>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</si>
  <si>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</si>
  <si>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</si>
  <si>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</si>
  <si>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</si>
  <si>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</si>
  <si>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</si>
  <si>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</si>
  <si>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</si>
  <si>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</si>
  <si>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</si>
  <si>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</si>
  <si>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</si>
  <si>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</si>
  <si>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</si>
  <si>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</si>
  <si>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</si>
  <si>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</si>
  <si>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</si>
  <si>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</si>
  <si>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</si>
  <si>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</si>
  <si>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</si>
  <si>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</si>
  <si>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</si>
  <si>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</si>
  <si>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</si>
  <si>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岐阜県池田町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</si>
  <si>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</si>
  <si>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</si>
  <si>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</si>
  <si>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</si>
  <si>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</si>
  <si>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</si>
  <si>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</si>
  <si>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</si>
  <si>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</si>
  <si>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</si>
  <si>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</si>
  <si>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</si>
  <si>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</si>
  <si>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</si>
  <si>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</si>
  <si>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</si>
  <si>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</si>
  <si>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</si>
  <si>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</si>
  <si>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</si>
  <si>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</si>
  <si>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</si>
  <si>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</si>
  <si>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</si>
  <si>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</si>
  <si>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</si>
  <si>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</si>
  <si>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</si>
  <si>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</si>
  <si>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</si>
  <si>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</si>
  <si>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</si>
  <si>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</si>
  <si>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</si>
  <si>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</si>
  <si>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後期高齢者医療事業特別会計</t>
    <phoneticPr fontId="5"/>
  </si>
  <si>
    <t>-</t>
    <phoneticPr fontId="5"/>
  </si>
  <si>
    <t>水道事業会計</t>
    <phoneticPr fontId="5"/>
  </si>
  <si>
    <t>法適用企業</t>
    <phoneticPr fontId="5"/>
  </si>
  <si>
    <t>農業集落排水事業特別会計</t>
    <phoneticPr fontId="5"/>
  </si>
  <si>
    <t>-</t>
    <phoneticPr fontId="5"/>
  </si>
  <si>
    <t>法非適用企業</t>
    <phoneticPr fontId="5"/>
  </si>
  <si>
    <t>公共下水道事業特別会計</t>
    <phoneticPr fontId="5"/>
  </si>
  <si>
    <t>法非適用企業</t>
    <phoneticPr fontId="5"/>
  </si>
  <si>
    <t>温泉施設特別会計</t>
    <phoneticPr fontId="5"/>
  </si>
  <si>
    <t>法非適用企業</t>
    <phoneticPr fontId="5"/>
  </si>
  <si>
    <t>小水力発電事業特別会計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</si>
  <si>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</si>
  <si>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</si>
  <si>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</si>
  <si>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</si>
  <si>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</si>
  <si>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</si>
  <si>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</si>
  <si>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</si>
  <si>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</si>
  <si>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</si>
  <si>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</si>
  <si>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</si>
  <si>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</si>
  <si>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</si>
  <si>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</si>
  <si>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</si>
  <si>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</si>
  <si>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</si>
  <si>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</si>
  <si>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</si>
  <si>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</si>
  <si>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</si>
  <si>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</si>
  <si>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</si>
  <si>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</si>
  <si>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</si>
  <si>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</si>
  <si>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</si>
  <si>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</si>
  <si>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</si>
  <si>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</si>
  <si>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</si>
  <si>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</si>
  <si>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</si>
  <si>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</si>
  <si>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</si>
  <si>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</si>
  <si>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</si>
  <si>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</si>
  <si>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</si>
  <si>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</si>
  <si>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</si>
  <si>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</si>
  <si>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</si>
  <si>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</si>
  <si>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</si>
  <si>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</si>
  <si>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</si>
  <si>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</si>
  <si>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</si>
  <si>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</si>
  <si>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</si>
  <si>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</si>
  <si>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</si>
  <si>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</si>
  <si>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</si>
  <si>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</si>
  <si>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</si>
  <si>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</si>
  <si>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</si>
  <si>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</si>
  <si>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</si>
  <si>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</si>
  <si>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</si>
  <si>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温泉施設特別会計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</si>
  <si>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</si>
  <si>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</si>
  <si>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</si>
  <si>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</si>
  <si>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</si>
  <si>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</si>
  <si>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</si>
  <si>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</si>
  <si>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</si>
  <si>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</si>
  <si>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</si>
  <si>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</si>
  <si>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</si>
  <si>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</si>
  <si>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</si>
  <si>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</si>
  <si>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</si>
  <si>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</si>
  <si>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</si>
  <si>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</si>
  <si>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</si>
  <si>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</si>
  <si>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</si>
  <si>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</si>
  <si>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</si>
  <si>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</si>
  <si>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</si>
  <si>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</si>
  <si>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</si>
  <si>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</si>
  <si>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</si>
  <si>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</si>
  <si>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</si>
  <si>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</si>
  <si>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</si>
  <si>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</si>
  <si>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</si>
  <si>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</si>
  <si>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</si>
  <si>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</si>
  <si>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</si>
  <si>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</si>
  <si>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</si>
  <si>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</si>
  <si>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</si>
  <si>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</si>
  <si>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</si>
  <si>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</si>
  <si>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</si>
  <si>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</si>
  <si>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</si>
  <si>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</si>
  <si>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</si>
  <si>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</si>
  <si>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</si>
  <si>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</si>
  <si>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</si>
  <si>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</si>
  <si>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</si>
  <si>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</si>
  <si>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</si>
  <si>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</si>
  <si>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</si>
  <si>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</si>
  <si>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</si>
  <si>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</si>
  <si>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</si>
  <si>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</si>
  <si>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</si>
  <si>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</si>
  <si>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</si>
  <si>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</si>
  <si>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</si>
  <si>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</si>
  <si>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</si>
  <si>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</si>
  <si>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</si>
  <si>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</si>
  <si>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</si>
  <si>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</si>
  <si>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</si>
  <si>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</si>
  <si>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</si>
  <si>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</si>
  <si>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</si>
  <si>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</si>
  <si>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</si>
  <si>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</si>
  <si>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</si>
  <si>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1.98</t>
  </si>
  <si>
    <t>▲ 2.00</t>
  </si>
  <si>
    <t>▲ 1.27</t>
  </si>
  <si>
    <t>水道事業会計</t>
  </si>
  <si>
    <t>一般会計</t>
  </si>
  <si>
    <t>国民健康保険特別会計</t>
  </si>
  <si>
    <t>温泉施設特別会計</t>
  </si>
  <si>
    <t>後期高齢者医療事業特別会計</t>
  </si>
  <si>
    <t>農業集落排水事業特別会計</t>
  </si>
  <si>
    <t>公共下水道事業特別会計</t>
  </si>
  <si>
    <t>小水力発電事業特別会計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</si>
  <si>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</si>
  <si>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</si>
  <si>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</si>
  <si>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</si>
  <si>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</si>
  <si>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</si>
  <si>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</si>
  <si>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</si>
  <si>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〇</t>
    <phoneticPr fontId="2"/>
  </si>
  <si>
    <t>池田町土地開発公社</t>
    <rPh sb="0" eb="3">
      <t>イケダチョウ</t>
    </rPh>
    <rPh sb="3" eb="5">
      <t>トチ</t>
    </rPh>
    <rPh sb="5" eb="7">
      <t>カイハツ</t>
    </rPh>
    <rPh sb="7" eb="9">
      <t>コウシャ</t>
    </rPh>
    <phoneticPr fontId="2"/>
  </si>
  <si>
    <t>-</t>
    <phoneticPr fontId="2"/>
  </si>
  <si>
    <t>大垣衛生施設組合</t>
    <rPh sb="0" eb="2">
      <t>オオガキ</t>
    </rPh>
    <rPh sb="2" eb="4">
      <t>エイセイ</t>
    </rPh>
    <rPh sb="4" eb="6">
      <t>シセツ</t>
    </rPh>
    <rPh sb="6" eb="8">
      <t>クミアイ</t>
    </rPh>
    <phoneticPr fontId="2"/>
  </si>
  <si>
    <t>揖斐川水防事務組合</t>
    <rPh sb="0" eb="3">
      <t>イビガワ</t>
    </rPh>
    <rPh sb="3" eb="5">
      <t>スイボウ</t>
    </rPh>
    <rPh sb="5" eb="7">
      <t>ジム</t>
    </rPh>
    <rPh sb="7" eb="9">
      <t>クミアイ</t>
    </rPh>
    <phoneticPr fontId="2"/>
  </si>
  <si>
    <t>揖斐郡養基小学校養基保育所組合</t>
    <rPh sb="0" eb="3">
      <t>イビグン</t>
    </rPh>
    <rPh sb="3" eb="4">
      <t>ヨウ</t>
    </rPh>
    <rPh sb="4" eb="5">
      <t>キ</t>
    </rPh>
    <rPh sb="5" eb="8">
      <t>ショウガッコウ</t>
    </rPh>
    <rPh sb="8" eb="10">
      <t>ヨウキ</t>
    </rPh>
    <rPh sb="10" eb="12">
      <t>ホイク</t>
    </rPh>
    <rPh sb="12" eb="13">
      <t>ジョ</t>
    </rPh>
    <rPh sb="13" eb="15">
      <t>クミアイ</t>
    </rPh>
    <phoneticPr fontId="2"/>
  </si>
  <si>
    <t>岐阜県市町村会館組合</t>
    <rPh sb="0" eb="3">
      <t>ギフケン</t>
    </rPh>
    <rPh sb="3" eb="6">
      <t>シチョウソン</t>
    </rPh>
    <rPh sb="6" eb="8">
      <t>カイカン</t>
    </rPh>
    <rPh sb="8" eb="10">
      <t>クミアイ</t>
    </rPh>
    <phoneticPr fontId="2"/>
  </si>
  <si>
    <t>樫原谷林野組合</t>
    <rPh sb="0" eb="1">
      <t>カシ</t>
    </rPh>
    <rPh sb="1" eb="3">
      <t>ハラタニ</t>
    </rPh>
    <rPh sb="3" eb="5">
      <t>リンヤ</t>
    </rPh>
    <rPh sb="5" eb="7">
      <t>クミアイ</t>
    </rPh>
    <phoneticPr fontId="2"/>
  </si>
  <si>
    <t>足打谷林野組合</t>
    <rPh sb="0" eb="1">
      <t>アシ</t>
    </rPh>
    <rPh sb="1" eb="2">
      <t>ウ</t>
    </rPh>
    <rPh sb="2" eb="3">
      <t>タニ</t>
    </rPh>
    <rPh sb="3" eb="5">
      <t>リンヤ</t>
    </rPh>
    <rPh sb="5" eb="7">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</si>
  <si>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</si>
  <si>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大垣消防組合</t>
    <rPh sb="0" eb="2">
      <t>オオガキ</t>
    </rPh>
    <rPh sb="2" eb="4">
      <t>ショウボウ</t>
    </rPh>
    <rPh sb="4" eb="6">
      <t>クミアイ</t>
    </rPh>
    <phoneticPr fontId="2"/>
  </si>
  <si>
    <t>西濃環境整備組合</t>
    <rPh sb="0" eb="2">
      <t>セイノウ</t>
    </rPh>
    <rPh sb="2" eb="4">
      <t>カンキョウ</t>
    </rPh>
    <rPh sb="4" eb="6">
      <t>セイビ</t>
    </rPh>
    <rPh sb="6" eb="8">
      <t>クミアイ</t>
    </rPh>
    <phoneticPr fontId="2"/>
  </si>
  <si>
    <t>揖斐広域連合（一般会計分）</t>
    <rPh sb="0" eb="2">
      <t>イビ</t>
    </rPh>
    <rPh sb="2" eb="4">
      <t>コウイキ</t>
    </rPh>
    <rPh sb="4" eb="6">
      <t>レンゴウ</t>
    </rPh>
    <rPh sb="7" eb="9">
      <t>イッパン</t>
    </rPh>
    <rPh sb="9" eb="11">
      <t>カイケイ</t>
    </rPh>
    <rPh sb="11" eb="12">
      <t>ブン</t>
    </rPh>
    <phoneticPr fontId="2"/>
  </si>
  <si>
    <t>揖斐広域連合（介護保険事業会計分）</t>
    <rPh sb="0" eb="2">
      <t>イビ</t>
    </rPh>
    <rPh sb="2" eb="4">
      <t>コウイキ</t>
    </rPh>
    <rPh sb="4" eb="6">
      <t>レンゴウ</t>
    </rPh>
    <rPh sb="7" eb="9">
      <t>カイゴ</t>
    </rPh>
    <rPh sb="9" eb="11">
      <t>ホケン</t>
    </rPh>
    <rPh sb="11" eb="13">
      <t>ジギョウ</t>
    </rPh>
    <rPh sb="13" eb="15">
      <t>カイケイ</t>
    </rPh>
    <rPh sb="15" eb="16">
      <t>ブン</t>
    </rPh>
    <phoneticPr fontId="2"/>
  </si>
  <si>
    <t>岐阜県後期高齢者医療広域連合（一般会計分）</t>
    <phoneticPr fontId="2"/>
  </si>
  <si>
    <t>岐阜県後期高齢者医療広域連合（特別会計分）</t>
    <phoneticPr fontId="2"/>
  </si>
  <si>
    <t>西美濃さくら苑介護老人保健施設事務組合</t>
    <phoneticPr fontId="2"/>
  </si>
  <si>
    <t>法適用企業</t>
    <phoneticPr fontId="2"/>
  </si>
  <si>
    <t>-</t>
    <phoneticPr fontId="2"/>
  </si>
  <si>
    <t>基金から21百万円繰入</t>
    <rPh sb="0" eb="2">
      <t>キキン</t>
    </rPh>
    <rPh sb="6" eb="9">
      <t>ヒャクマンエン</t>
    </rPh>
    <rPh sb="9" eb="10">
      <t>ク</t>
    </rPh>
    <rPh sb="10" eb="11">
      <t>イ</t>
    </rPh>
    <phoneticPr fontId="2"/>
  </si>
  <si>
    <t>基金から116百万円繰入</t>
    <rPh sb="0" eb="2">
      <t>キキン</t>
    </rPh>
    <rPh sb="7" eb="10">
      <t>ヒャクマンエン</t>
    </rPh>
    <rPh sb="10" eb="11">
      <t>ク</t>
    </rPh>
    <rPh sb="11" eb="12">
      <t>イ</t>
    </rPh>
    <phoneticPr fontId="2"/>
  </si>
  <si>
    <t>基金から2,348百万円繰入</t>
    <rPh sb="0" eb="2">
      <t>キキン</t>
    </rPh>
    <rPh sb="9" eb="12">
      <t>ヒャクマンエン</t>
    </rPh>
    <rPh sb="12" eb="13">
      <t>クリ</t>
    </rPh>
    <rPh sb="13" eb="14">
      <t>イ</t>
    </rPh>
    <phoneticPr fontId="2"/>
  </si>
  <si>
    <t>基金から480百万円繰入</t>
    <rPh sb="0" eb="2">
      <t>キキン</t>
    </rPh>
    <rPh sb="7" eb="10">
      <t>ヒャクマンエン</t>
    </rPh>
    <rPh sb="10" eb="11">
      <t>ク</t>
    </rPh>
    <rPh sb="11" eb="12">
      <t>イ</t>
    </rPh>
    <phoneticPr fontId="2"/>
  </si>
  <si>
    <t>-</t>
    <phoneticPr fontId="2"/>
  </si>
  <si>
    <t>ふるさと支援まちづくり基金</t>
    <phoneticPr fontId="2"/>
  </si>
  <si>
    <t>地域福祉事業基金</t>
    <phoneticPr fontId="2"/>
  </si>
  <si>
    <t>公共下水道基金</t>
    <phoneticPr fontId="2"/>
  </si>
  <si>
    <t>ふるさと農村活性化対策基金</t>
    <phoneticPr fontId="2"/>
  </si>
  <si>
    <t>森林環境譲与税基金</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</si>
  <si>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</si>
  <si>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</si>
  <si>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</si>
  <si>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</si>
  <si>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</si>
  <si>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実質公債比率ともに類似団体平均値より高い水準にあり、昨年と比較すると増加傾向にある。今後は老朽化した施設の更新が控えているため、これまで以上に公債費の適正化に取り組んでいく必要がある。</t>
    <rPh sb="0" eb="2">
      <t>ショウライ</t>
    </rPh>
    <rPh sb="2" eb="4">
      <t>フタン</t>
    </rPh>
    <rPh sb="4" eb="6">
      <t>ヒリツ</t>
    </rPh>
    <rPh sb="7" eb="9">
      <t>ジッシツ</t>
    </rPh>
    <rPh sb="9" eb="11">
      <t>コウサイ</t>
    </rPh>
    <rPh sb="11" eb="13">
      <t>ヒリツ</t>
    </rPh>
    <rPh sb="16" eb="18">
      <t>ルイジ</t>
    </rPh>
    <rPh sb="18" eb="20">
      <t>ダンタイ</t>
    </rPh>
    <rPh sb="20" eb="23">
      <t>ヘイキンチ</t>
    </rPh>
    <rPh sb="25" eb="26">
      <t>タカ</t>
    </rPh>
    <rPh sb="27" eb="29">
      <t>スイジュン</t>
    </rPh>
    <rPh sb="33" eb="35">
      <t>サクネン</t>
    </rPh>
    <rPh sb="36" eb="38">
      <t>ヒカク</t>
    </rPh>
    <rPh sb="41" eb="43">
      <t>ゾウカ</t>
    </rPh>
    <rPh sb="43" eb="45">
      <t>ケイコウ</t>
    </rPh>
    <rPh sb="49" eb="51">
      <t>コンゴ</t>
    </rPh>
    <rPh sb="52" eb="55">
      <t>ロウキュウカ</t>
    </rPh>
    <rPh sb="57" eb="59">
      <t>シセツ</t>
    </rPh>
    <rPh sb="60" eb="62">
      <t>コウシン</t>
    </rPh>
    <rPh sb="63" eb="64">
      <t>ヒカ</t>
    </rPh>
    <rPh sb="75" eb="77">
      <t>イジョウ</t>
    </rPh>
    <rPh sb="78" eb="81">
      <t>コウサイヒ</t>
    </rPh>
    <rPh sb="82" eb="85">
      <t>テキセイカ</t>
    </rPh>
    <rPh sb="86" eb="87">
      <t>ト</t>
    </rPh>
    <rPh sb="88" eb="89">
      <t>ク</t>
    </rPh>
    <rPh sb="93" eb="95">
      <t>ヒツヨウ</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</si>
  <si>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</si>
  <si>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</si>
  <si>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</si>
  <si>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は類似団体と同じ率であるが、将来負担比率は、類似団体と比べて高い傾向にある。財源面での厳しさから老朽化した施設の更新が進んでいないため今後は少子高齢化や人口減少などに伴う将来の需要を見通した上で、公共施設の規模の縮小や統合、廃止なども検討し、また老朽化した施設を長寿命化し、新規整備の抑制に努める。</t>
    <rPh sb="0" eb="11">
      <t>ユウケイコテイシサンゲンカショウキャクリツ</t>
    </rPh>
    <rPh sb="12" eb="14">
      <t>ルイジ</t>
    </rPh>
    <rPh sb="14" eb="16">
      <t>ダンタイ</t>
    </rPh>
    <rPh sb="17" eb="18">
      <t>オナ</t>
    </rPh>
    <rPh sb="19" eb="20">
      <t>リツ</t>
    </rPh>
    <rPh sb="25" eb="27">
      <t>ショウライ</t>
    </rPh>
    <rPh sb="27" eb="29">
      <t>フタン</t>
    </rPh>
    <rPh sb="29" eb="31">
      <t>ヒリツ</t>
    </rPh>
    <rPh sb="33" eb="35">
      <t>ルイジ</t>
    </rPh>
    <rPh sb="35" eb="37">
      <t>ダンタイ</t>
    </rPh>
    <rPh sb="38" eb="39">
      <t>クラ</t>
    </rPh>
    <rPh sb="41" eb="42">
      <t>タカ</t>
    </rPh>
    <rPh sb="43" eb="45">
      <t>ケイコウ</t>
    </rPh>
    <rPh sb="49" eb="51">
      <t>ザイゲン</t>
    </rPh>
    <rPh sb="51" eb="52">
      <t>メン</t>
    </rPh>
    <rPh sb="54" eb="55">
      <t>キビ</t>
    </rPh>
    <rPh sb="59" eb="61">
      <t>ロウキュウ</t>
    </rPh>
    <rPh sb="61" eb="62">
      <t>カ</t>
    </rPh>
    <rPh sb="64" eb="66">
      <t>シセツ</t>
    </rPh>
    <rPh sb="67" eb="69">
      <t>コウシン</t>
    </rPh>
    <rPh sb="70" eb="71">
      <t>スス</t>
    </rPh>
    <rPh sb="78" eb="80">
      <t>コンゴ</t>
    </rPh>
    <rPh sb="81" eb="83">
      <t>ショウシ</t>
    </rPh>
    <rPh sb="83" eb="86">
      <t>コウレイカ</t>
    </rPh>
    <rPh sb="87" eb="89">
      <t>ジンコウ</t>
    </rPh>
    <rPh sb="89" eb="91">
      <t>ゲンショウ</t>
    </rPh>
    <rPh sb="94" eb="95">
      <t>トモナ</t>
    </rPh>
    <rPh sb="96" eb="98">
      <t>ショウライ</t>
    </rPh>
    <rPh sb="99" eb="101">
      <t>ジュヨウ</t>
    </rPh>
    <rPh sb="102" eb="104">
      <t>ミトオ</t>
    </rPh>
    <rPh sb="106" eb="107">
      <t>ウエ</t>
    </rPh>
    <rPh sb="109" eb="111">
      <t>コウキョウ</t>
    </rPh>
    <rPh sb="111" eb="113">
      <t>シセツ</t>
    </rPh>
    <rPh sb="114" eb="116">
      <t>キボ</t>
    </rPh>
    <rPh sb="117" eb="119">
      <t>シュクショウ</t>
    </rPh>
    <rPh sb="120" eb="122">
      <t>トウゴウ</t>
    </rPh>
    <rPh sb="123" eb="125">
      <t>ハイシ</t>
    </rPh>
    <rPh sb="128" eb="130">
      <t>ケントウ</t>
    </rPh>
    <rPh sb="134" eb="137">
      <t>ロウキュウカ</t>
    </rPh>
    <rPh sb="139" eb="141">
      <t>シセツ</t>
    </rPh>
    <rPh sb="142" eb="145">
      <t>チョウジュミョウ</t>
    </rPh>
    <rPh sb="145" eb="146">
      <t>カ</t>
    </rPh>
    <rPh sb="148" eb="150">
      <t>シンキ</t>
    </rPh>
    <rPh sb="150" eb="152">
      <t>セイビ</t>
    </rPh>
    <rPh sb="153" eb="155">
      <t>ヨクセイ</t>
    </rPh>
    <rPh sb="156" eb="157">
      <t>ツト</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</si>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</sst>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56894</c:v>
                </c:pt>
                <c:pt idx="1">
                  <c:v>57122</c:v>
                </c:pt>
                <c:pt idx="2">
                  <c:v>53655</c:v>
                </c:pt>
                <c:pt idx="3">
                  <c:v>53869</c:v>
                </c:pt>
                <c:pt idx="4">
                  <c:v>59119</c:v>
                </c:pt>
              </c:numCache>
            </c:numRef>
          </c:val>
          <c:smooth val="0"/>
          <c:extLst>
            <c:ext xmlns:c16="http://schemas.microsoft.com/office/drawing/2014/chart" uri="{C3380CC4-5D6E-409C-BE32-E72D297353CC}">
              <c16:uniqueId val="{00000000-C59C-4F69-88E5-56AC95BA806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42833</c:v>
                </c:pt>
                <c:pt idx="1">
                  <c:v>120323</c:v>
                </c:pt>
                <c:pt idx="2">
                  <c:v>49229</c:v>
                </c:pt>
                <c:pt idx="3">
                  <c:v>65429</c:v>
                </c:pt>
                <c:pt idx="4">
                  <c:v>39701</c:v>
                </c:pt>
              </c:numCache>
            </c:numRef>
          </c:val>
          <c:smooth val="0"/>
          <c:extLst>
            <c:ext xmlns:c16="http://schemas.microsoft.com/office/drawing/2014/chart" uri="{C3380CC4-5D6E-409C-BE32-E72D297353CC}">
              <c16:uniqueId val="{00000001-C59C-4F69-88E5-56AC95BA806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7.57</c:v>
                </c:pt>
                <c:pt idx="1">
                  <c:v>6.46</c:v>
                </c:pt>
                <c:pt idx="2">
                  <c:v>5.48</c:v>
                </c:pt>
                <c:pt idx="3">
                  <c:v>8</c:v>
                </c:pt>
                <c:pt idx="4">
                  <c:v>6.61</c:v>
                </c:pt>
              </c:numCache>
            </c:numRef>
          </c:val>
          <c:extLst>
            <c:ext xmlns:c16="http://schemas.microsoft.com/office/drawing/2014/chart" uri="{C3380CC4-5D6E-409C-BE32-E72D297353CC}">
              <c16:uniqueId val="{00000000-CC9C-4625-8CE5-323F5A06FC8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30.24</c:v>
                </c:pt>
                <c:pt idx="1">
                  <c:v>29.73</c:v>
                </c:pt>
                <c:pt idx="2">
                  <c:v>29.21</c:v>
                </c:pt>
                <c:pt idx="3">
                  <c:v>27.93</c:v>
                </c:pt>
                <c:pt idx="4">
                  <c:v>30.07</c:v>
                </c:pt>
              </c:numCache>
            </c:numRef>
          </c:val>
          <c:extLst>
            <c:ext xmlns:c16="http://schemas.microsoft.com/office/drawing/2014/chart" uri="{C3380CC4-5D6E-409C-BE32-E72D297353CC}">
              <c16:uniqueId val="{00000001-CC9C-4625-8CE5-323F5A06FC8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-1.98</c:v>
                </c:pt>
                <c:pt idx="1">
                  <c:v>-2</c:v>
                </c:pt>
                <c:pt idx="2">
                  <c:v>-1.27</c:v>
                </c:pt>
                <c:pt idx="3">
                  <c:v>1.8</c:v>
                </c:pt>
                <c:pt idx="4">
                  <c:v>0.56000000000000005</c:v>
                </c:pt>
              </c:numCache>
            </c:numRef>
          </c:val>
          <c:smooth val="0"/>
          <c:extLst>
            <c:ext xmlns:c16="http://schemas.microsoft.com/office/drawing/2014/chart" uri="{C3380CC4-5D6E-409C-BE32-E72D297353CC}">
              <c16:uniqueId val="{00000002-CC9C-4625-8CE5-323F5A06FC8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0.09</c:v>
                </c:pt>
                <c:pt idx="2">
                  <c:v>#N/A</c:v>
                </c:pt>
                <c:pt idx="3">
                  <c:v>0.22</c:v>
                </c:pt>
                <c:pt idx="4">
                  <c:v>0</c:v>
                </c:pt>
                <c:pt idx="5">
                  <c:v>0</c:v>
                </c:pt>
                <c:pt idx="6">
                  <c:v>0</c:v>
                </c:pt>
                <c:pt idx="7">
                  <c:v>0</c:v>
                </c:pt>
                <c:pt idx="8">
                  <c:v>0</c:v>
                </c:pt>
                <c:pt idx="9">
                  <c:v>0</c:v>
                </c:pt>
              </c:numCache>
            </c:numRef>
          </c:val>
          <c:extLst>
            <c:ext xmlns:c16="http://schemas.microsoft.com/office/drawing/2014/chart" uri="{C3380CC4-5D6E-409C-BE32-E72D297353CC}">
              <c16:uniqueId val="{00000000-209B-4DD2-8AA6-EAA85D2BA9F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09B-4DD2-8AA6-EAA85D2BA9F8}"/>
            </c:ext>
          </c:extLst>
        </c:ser>
        <c:ser>
          <c:idx val="2"/>
          <c:order val="2"/>
          <c:tx>
            <c:strRef>
              <c:f>データシート!$A$29</c:f>
              <c:strCache>
                <c:ptCount val="1"/>
                <c:pt idx="0">
                  <c:v>小水力発電事業特別会計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2-209B-4DD2-8AA6-EAA85D2BA9F8}"/>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09B-4DD2-8AA6-EAA85D2BA9F8}"/>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209B-4DD2-8AA6-EAA85D2BA9F8}"/>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209B-4DD2-8AA6-EAA85D2BA9F8}"/>
            </c:ext>
          </c:extLst>
        </c:ser>
        <c:ser>
          <c:idx val="6"/>
          <c:order val="6"/>
          <c:tx>
            <c:strRef>
              <c:f>データシート!$A$33</c:f>
              <c:strCache>
                <c:ptCount val="1"/>
                <c:pt idx="0">
                  <c:v>温泉施設特別会計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0.08</c:v>
                </c:pt>
                <c:pt idx="2">
                  <c:v>#N/A</c:v>
                </c:pt>
                <c:pt idx="3">
                  <c:v>0.22</c:v>
                </c:pt>
                <c:pt idx="4">
                  <c:v>#N/A</c:v>
                </c:pt>
                <c:pt idx="5">
                  <c:v>0.31</c:v>
                </c:pt>
                <c:pt idx="6">
                  <c:v>#N/A</c:v>
                </c:pt>
                <c:pt idx="7">
                  <c:v>0.18</c:v>
                </c:pt>
                <c:pt idx="8">
                  <c:v>#N/A</c:v>
                </c:pt>
                <c:pt idx="9">
                  <c:v>0.28999999999999998</c:v>
                </c:pt>
              </c:numCache>
            </c:numRef>
          </c:val>
          <c:extLst>
            <c:ext xmlns:c16="http://schemas.microsoft.com/office/drawing/2014/chart" uri="{C3380CC4-5D6E-409C-BE32-E72D297353CC}">
              <c16:uniqueId val="{00000006-209B-4DD2-8AA6-EAA85D2BA9F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0.44</c:v>
                </c:pt>
                <c:pt idx="2">
                  <c:v>#N/A</c:v>
                </c:pt>
                <c:pt idx="3">
                  <c:v>1.73</c:v>
                </c:pt>
                <c:pt idx="4">
                  <c:v>#N/A</c:v>
                </c:pt>
                <c:pt idx="5">
                  <c:v>4.04</c:v>
                </c:pt>
                <c:pt idx="6">
                  <c:v>#N/A</c:v>
                </c:pt>
                <c:pt idx="7">
                  <c:v>3.96</c:v>
                </c:pt>
                <c:pt idx="8">
                  <c:v>#N/A</c:v>
                </c:pt>
                <c:pt idx="9">
                  <c:v>3.46</c:v>
                </c:pt>
              </c:numCache>
            </c:numRef>
          </c:val>
          <c:extLst>
            <c:ext xmlns:c16="http://schemas.microsoft.com/office/drawing/2014/chart" uri="{C3380CC4-5D6E-409C-BE32-E72D297353CC}">
              <c16:uniqueId val="{00000007-209B-4DD2-8AA6-EAA85D2BA9F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7.57</c:v>
                </c:pt>
                <c:pt idx="2">
                  <c:v>#N/A</c:v>
                </c:pt>
                <c:pt idx="3">
                  <c:v>6.45</c:v>
                </c:pt>
                <c:pt idx="4">
                  <c:v>#N/A</c:v>
                </c:pt>
                <c:pt idx="5">
                  <c:v>5.47</c:v>
                </c:pt>
                <c:pt idx="6">
                  <c:v>#N/A</c:v>
                </c:pt>
                <c:pt idx="7">
                  <c:v>8</c:v>
                </c:pt>
                <c:pt idx="8">
                  <c:v>#N/A</c:v>
                </c:pt>
                <c:pt idx="9">
                  <c:v>6.61</c:v>
                </c:pt>
              </c:numCache>
            </c:numRef>
          </c:val>
          <c:extLst>
            <c:ext xmlns:c16="http://schemas.microsoft.com/office/drawing/2014/chart" uri="{C3380CC4-5D6E-409C-BE32-E72D297353CC}">
              <c16:uniqueId val="{00000008-209B-4DD2-8AA6-EAA85D2BA9F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18.149999999999999</c:v>
                </c:pt>
                <c:pt idx="2">
                  <c:v>#N/A</c:v>
                </c:pt>
                <c:pt idx="3">
                  <c:v>12.95</c:v>
                </c:pt>
                <c:pt idx="4">
                  <c:v>#N/A</c:v>
                </c:pt>
                <c:pt idx="5">
                  <c:v>13.29</c:v>
                </c:pt>
                <c:pt idx="6">
                  <c:v>#N/A</c:v>
                </c:pt>
                <c:pt idx="7">
                  <c:v>13.57</c:v>
                </c:pt>
                <c:pt idx="8">
                  <c:v>#N/A</c:v>
                </c:pt>
                <c:pt idx="9">
                  <c:v>14.05</c:v>
                </c:pt>
              </c:numCache>
            </c:numRef>
          </c:val>
          <c:extLst>
            <c:ext xmlns:c16="http://schemas.microsoft.com/office/drawing/2014/chart" uri="{C3380CC4-5D6E-409C-BE32-E72D297353CC}">
              <c16:uniqueId val="{00000009-209B-4DD2-8AA6-EAA85D2BA9F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718</c:v>
                </c:pt>
                <c:pt idx="5">
                  <c:v>737</c:v>
                </c:pt>
                <c:pt idx="8">
                  <c:v>753</c:v>
                </c:pt>
                <c:pt idx="11">
                  <c:v>730</c:v>
                </c:pt>
                <c:pt idx="14">
                  <c:v>718</c:v>
                </c:pt>
              </c:numCache>
            </c:numRef>
          </c:val>
          <c:extLst>
            <c:ext xmlns:c16="http://schemas.microsoft.com/office/drawing/2014/chart" uri="{C3380CC4-5D6E-409C-BE32-E72D297353CC}">
              <c16:uniqueId val="{00000000-07C8-48E3-90DF-8A6A31712E8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7C8-48E3-90DF-8A6A31712E8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10</c:v>
                </c:pt>
                <c:pt idx="3">
                  <c:v>5</c:v>
                </c:pt>
                <c:pt idx="6">
                  <c:v>2</c:v>
                </c:pt>
                <c:pt idx="9">
                  <c:v>2</c:v>
                </c:pt>
                <c:pt idx="12">
                  <c:v>2</c:v>
                </c:pt>
              </c:numCache>
            </c:numRef>
          </c:val>
          <c:extLst>
            <c:ext xmlns:c16="http://schemas.microsoft.com/office/drawing/2014/chart" uri="{C3380CC4-5D6E-409C-BE32-E72D297353CC}">
              <c16:uniqueId val="{00000002-07C8-48E3-90DF-8A6A31712E8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79</c:v>
                </c:pt>
                <c:pt idx="3">
                  <c:v>56</c:v>
                </c:pt>
                <c:pt idx="6">
                  <c:v>60</c:v>
                </c:pt>
                <c:pt idx="9">
                  <c:v>61</c:v>
                </c:pt>
                <c:pt idx="12">
                  <c:v>55</c:v>
                </c:pt>
              </c:numCache>
            </c:numRef>
          </c:val>
          <c:extLst>
            <c:ext xmlns:c16="http://schemas.microsoft.com/office/drawing/2014/chart" uri="{C3380CC4-5D6E-409C-BE32-E72D297353CC}">
              <c16:uniqueId val="{00000003-07C8-48E3-90DF-8A6A31712E8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345</c:v>
                </c:pt>
                <c:pt idx="3">
                  <c:v>358</c:v>
                </c:pt>
                <c:pt idx="6">
                  <c:v>370</c:v>
                </c:pt>
                <c:pt idx="9">
                  <c:v>419</c:v>
                </c:pt>
                <c:pt idx="12">
                  <c:v>399</c:v>
                </c:pt>
              </c:numCache>
            </c:numRef>
          </c:val>
          <c:extLst>
            <c:ext xmlns:c16="http://schemas.microsoft.com/office/drawing/2014/chart" uri="{C3380CC4-5D6E-409C-BE32-E72D297353CC}">
              <c16:uniqueId val="{00000004-07C8-48E3-90DF-8A6A31712E8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7C8-48E3-90DF-8A6A31712E8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7C8-48E3-90DF-8A6A31712E8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658</c:v>
                </c:pt>
                <c:pt idx="3">
                  <c:v>665</c:v>
                </c:pt>
                <c:pt idx="6">
                  <c:v>690</c:v>
                </c:pt>
                <c:pt idx="9">
                  <c:v>714</c:v>
                </c:pt>
                <c:pt idx="12">
                  <c:v>753</c:v>
                </c:pt>
              </c:numCache>
            </c:numRef>
          </c:val>
          <c:extLst>
            <c:ext xmlns:c16="http://schemas.microsoft.com/office/drawing/2014/chart" uri="{C3380CC4-5D6E-409C-BE32-E72D297353CC}">
              <c16:uniqueId val="{00000007-07C8-48E3-90DF-8A6A31712E8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374</c:v>
                </c:pt>
                <c:pt idx="2">
                  <c:v>#N/A</c:v>
                </c:pt>
                <c:pt idx="3">
                  <c:v>#N/A</c:v>
                </c:pt>
                <c:pt idx="4">
                  <c:v>347</c:v>
                </c:pt>
                <c:pt idx="5">
                  <c:v>#N/A</c:v>
                </c:pt>
                <c:pt idx="6">
                  <c:v>#N/A</c:v>
                </c:pt>
                <c:pt idx="7">
                  <c:v>369</c:v>
                </c:pt>
                <c:pt idx="8">
                  <c:v>#N/A</c:v>
                </c:pt>
                <c:pt idx="9">
                  <c:v>#N/A</c:v>
                </c:pt>
                <c:pt idx="10">
                  <c:v>466</c:v>
                </c:pt>
                <c:pt idx="11">
                  <c:v>#N/A</c:v>
                </c:pt>
                <c:pt idx="12">
                  <c:v>#N/A</c:v>
                </c:pt>
                <c:pt idx="13">
                  <c:v>491</c:v>
                </c:pt>
                <c:pt idx="14">
                  <c:v>#N/A</c:v>
                </c:pt>
              </c:numCache>
            </c:numRef>
          </c:val>
          <c:smooth val="0"/>
          <c:extLst>
            <c:ext xmlns:c16="http://schemas.microsoft.com/office/drawing/2014/chart" uri="{C3380CC4-5D6E-409C-BE32-E72D297353CC}">
              <c16:uniqueId val="{00000008-07C8-48E3-90DF-8A6A31712E8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8873</c:v>
                </c:pt>
                <c:pt idx="5">
                  <c:v>8846</c:v>
                </c:pt>
                <c:pt idx="8">
                  <c:v>8580</c:v>
                </c:pt>
                <c:pt idx="11">
                  <c:v>8705</c:v>
                </c:pt>
                <c:pt idx="14">
                  <c:v>8558</c:v>
                </c:pt>
              </c:numCache>
            </c:numRef>
          </c:val>
          <c:extLst>
            <c:ext xmlns:c16="http://schemas.microsoft.com/office/drawing/2014/chart" uri="{C3380CC4-5D6E-409C-BE32-E72D297353CC}">
              <c16:uniqueId val="{00000000-DE15-4C96-8AAF-3AB3E18151A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35</c:v>
                </c:pt>
                <c:pt idx="5">
                  <c:v>20</c:v>
                </c:pt>
                <c:pt idx="8">
                  <c:v>6</c:v>
                </c:pt>
                <c:pt idx="11">
                  <c:v>0</c:v>
                </c:pt>
                <c:pt idx="14">
                  <c:v>0</c:v>
                </c:pt>
              </c:numCache>
            </c:numRef>
          </c:val>
          <c:extLst>
            <c:ext xmlns:c16="http://schemas.microsoft.com/office/drawing/2014/chart" uri="{C3380CC4-5D6E-409C-BE32-E72D297353CC}">
              <c16:uniqueId val="{00000001-DE15-4C96-8AAF-3AB3E18151A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2229</c:v>
                </c:pt>
                <c:pt idx="5">
                  <c:v>2283</c:v>
                </c:pt>
                <c:pt idx="8">
                  <c:v>3044</c:v>
                </c:pt>
                <c:pt idx="11">
                  <c:v>3163</c:v>
                </c:pt>
                <c:pt idx="14">
                  <c:v>3287</c:v>
                </c:pt>
              </c:numCache>
            </c:numRef>
          </c:val>
          <c:extLst>
            <c:ext xmlns:c16="http://schemas.microsoft.com/office/drawing/2014/chart" uri="{C3380CC4-5D6E-409C-BE32-E72D297353CC}">
              <c16:uniqueId val="{00000002-DE15-4C96-8AAF-3AB3E18151A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E15-4C96-8AAF-3AB3E18151A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E15-4C96-8AAF-3AB3E18151A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E15-4C96-8AAF-3AB3E18151A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796</c:v>
                </c:pt>
                <c:pt idx="3">
                  <c:v>753</c:v>
                </c:pt>
                <c:pt idx="6">
                  <c:v>739</c:v>
                </c:pt>
                <c:pt idx="9">
                  <c:v>684</c:v>
                </c:pt>
                <c:pt idx="12">
                  <c:v>704</c:v>
                </c:pt>
              </c:numCache>
            </c:numRef>
          </c:val>
          <c:extLst>
            <c:ext xmlns:c16="http://schemas.microsoft.com/office/drawing/2014/chart" uri="{C3380CC4-5D6E-409C-BE32-E72D297353CC}">
              <c16:uniqueId val="{00000006-DE15-4C96-8AAF-3AB3E18151A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467</c:v>
                </c:pt>
                <c:pt idx="3">
                  <c:v>518</c:v>
                </c:pt>
                <c:pt idx="6">
                  <c:v>531</c:v>
                </c:pt>
                <c:pt idx="9">
                  <c:v>505</c:v>
                </c:pt>
                <c:pt idx="12">
                  <c:v>495</c:v>
                </c:pt>
              </c:numCache>
            </c:numRef>
          </c:val>
          <c:extLst>
            <c:ext xmlns:c16="http://schemas.microsoft.com/office/drawing/2014/chart" uri="{C3380CC4-5D6E-409C-BE32-E72D297353CC}">
              <c16:uniqueId val="{00000007-DE15-4C96-8AAF-3AB3E18151A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4743</c:v>
                </c:pt>
                <c:pt idx="3">
                  <c:v>5157</c:v>
                </c:pt>
                <c:pt idx="6">
                  <c:v>5121</c:v>
                </c:pt>
                <c:pt idx="9">
                  <c:v>5487</c:v>
                </c:pt>
                <c:pt idx="12">
                  <c:v>5687</c:v>
                </c:pt>
              </c:numCache>
            </c:numRef>
          </c:val>
          <c:extLst>
            <c:ext xmlns:c16="http://schemas.microsoft.com/office/drawing/2014/chart" uri="{C3380CC4-5D6E-409C-BE32-E72D297353CC}">
              <c16:uniqueId val="{00000008-DE15-4C96-8AAF-3AB3E18151A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363</c:v>
                </c:pt>
                <c:pt idx="3">
                  <c:v>306</c:v>
                </c:pt>
                <c:pt idx="6">
                  <c:v>194</c:v>
                </c:pt>
                <c:pt idx="9">
                  <c:v>191</c:v>
                </c:pt>
                <c:pt idx="12">
                  <c:v>121</c:v>
                </c:pt>
              </c:numCache>
            </c:numRef>
          </c:val>
          <c:extLst>
            <c:ext xmlns:c16="http://schemas.microsoft.com/office/drawing/2014/chart" uri="{C3380CC4-5D6E-409C-BE32-E72D297353CC}">
              <c16:uniqueId val="{00000009-DE15-4C96-8AAF-3AB3E18151A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7356</c:v>
                </c:pt>
                <c:pt idx="3">
                  <c:v>8083</c:v>
                </c:pt>
                <c:pt idx="6">
                  <c:v>8300</c:v>
                </c:pt>
                <c:pt idx="9">
                  <c:v>8736</c:v>
                </c:pt>
                <c:pt idx="12">
                  <c:v>8780</c:v>
                </c:pt>
              </c:numCache>
            </c:numRef>
          </c:val>
          <c:extLst>
            <c:ext xmlns:c16="http://schemas.microsoft.com/office/drawing/2014/chart" uri="{C3380CC4-5D6E-409C-BE32-E72D297353CC}">
              <c16:uniqueId val="{0000000A-DE15-4C96-8AAF-3AB3E18151A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2588</c:v>
                </c:pt>
                <c:pt idx="2">
                  <c:v>#N/A</c:v>
                </c:pt>
                <c:pt idx="3">
                  <c:v>#N/A</c:v>
                </c:pt>
                <c:pt idx="4">
                  <c:v>3669</c:v>
                </c:pt>
                <c:pt idx="5">
                  <c:v>#N/A</c:v>
                </c:pt>
                <c:pt idx="6">
                  <c:v>#N/A</c:v>
                </c:pt>
                <c:pt idx="7">
                  <c:v>3256</c:v>
                </c:pt>
                <c:pt idx="8">
                  <c:v>#N/A</c:v>
                </c:pt>
                <c:pt idx="9">
                  <c:v>#N/A</c:v>
                </c:pt>
                <c:pt idx="10">
                  <c:v>3735</c:v>
                </c:pt>
                <c:pt idx="11">
                  <c:v>#N/A</c:v>
                </c:pt>
                <c:pt idx="12">
                  <c:v>#N/A</c:v>
                </c:pt>
                <c:pt idx="13">
                  <c:v>3942</c:v>
                </c:pt>
                <c:pt idx="14">
                  <c:v>#N/A</c:v>
                </c:pt>
              </c:numCache>
            </c:numRef>
          </c:val>
          <c:smooth val="0"/>
          <c:extLst>
            <c:ext xmlns:c16="http://schemas.microsoft.com/office/drawing/2014/chart" uri="{C3380CC4-5D6E-409C-BE32-E72D297353CC}">
              <c16:uniqueId val="{0000000B-DE15-4C96-8AAF-3AB3E18151A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1579</c:v>
                </c:pt>
                <c:pt idx="1">
                  <c:v>1535</c:v>
                </c:pt>
                <c:pt idx="2">
                  <c:v>1644</c:v>
                </c:pt>
              </c:numCache>
            </c:numRef>
          </c:val>
          <c:extLst>
            <c:ext xmlns:c16="http://schemas.microsoft.com/office/drawing/2014/chart" uri="{C3380CC4-5D6E-409C-BE32-E72D297353CC}">
              <c16:uniqueId val="{00000000-5EE3-4762-8DB2-175441163A4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74</c:v>
                </c:pt>
                <c:pt idx="1">
                  <c:v>74</c:v>
                </c:pt>
                <c:pt idx="2">
                  <c:v>75</c:v>
                </c:pt>
              </c:numCache>
            </c:numRef>
          </c:val>
          <c:extLst>
            <c:ext xmlns:c16="http://schemas.microsoft.com/office/drawing/2014/chart" uri="{C3380CC4-5D6E-409C-BE32-E72D297353CC}">
              <c16:uniqueId val="{00000001-5EE3-4762-8DB2-175441163A4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1330</c:v>
                </c:pt>
                <c:pt idx="1">
                  <c:v>1344</c:v>
                </c:pt>
                <c:pt idx="2">
                  <c:v>1207</c:v>
                </c:pt>
              </c:numCache>
            </c:numRef>
          </c:val>
          <c:extLst>
            <c:ext xmlns:c16="http://schemas.microsoft.com/office/drawing/2014/chart" uri="{C3380CC4-5D6E-409C-BE32-E72D297353CC}">
              <c16:uniqueId val="{00000002-5EE3-4762-8DB2-175441163A4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{0F309F7D-2C0C-4A41-AC08-B21D6B8B83BD}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043-4268-8F18-FA6CC9943E2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{B7B25A68-B3EA-4102-A089-17D173DAD523}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043-4268-8F18-FA6CC9943E2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{EAFB7941-1363-4309-9B21-FF04C66DC98F}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043-4268-8F18-FA6CC9943E2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{87A514D8-6240-4458-9708-CF3B23147DE8}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043-4268-8F18-FA6CC9943E2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{55FC265F-ED12-4C83-8F29-3B172DA7263C}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043-4268-8F18-FA6CC9943E28}"/>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{442FD46E-DBB4-41DF-B417-C265437B97F9}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043-4268-8F18-FA6CC9943E28}"/>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{F0F0593A-064B-4870-A059-B094300E57F7}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043-4268-8F18-FA6CC9943E28}"/>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{553FA281-D1E4-4F97-8C70-47B5447CC9F1}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043-4268-8F18-FA6CC9943E28}"/>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{CF30F16B-9D59-4C59-A9D5-08771BEDE737}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043-4268-8F18-FA6CC9943E2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56.9</c:v>
                </c:pt>
                <c:pt idx="8">
                  <c:v>57.4</c:v>
                </c:pt>
                <c:pt idx="16">
                  <c:v>57.7</c:v>
                </c:pt>
                <c:pt idx="24">
                  <c:v>59.7</c:v>
                </c:pt>
                <c:pt idx="32">
                  <c:v>60.4</c:v>
                </c:pt>
              </c:numCache>
            </c:numRef>
          </c:xVal>
          <c:yVal>
            <c:numRef>
              <c:f>公会計指標分析・財政指標組合せ分析表!$BP$51:$DC$51</c:f>
              <c:numCache>
                <c:formatCode>#,##0.0;"▲ "#,##0.0</c:formatCode>
                <c:ptCount val="40"/>
                <c:pt idx="0">
                  <c:v>54.8</c:v>
                </c:pt>
                <c:pt idx="8">
                  <c:v>78.900000000000006</c:v>
                </c:pt>
                <c:pt idx="16">
                  <c:v>69.8</c:v>
                </c:pt>
                <c:pt idx="24">
                  <c:v>78.2</c:v>
                </c:pt>
                <c:pt idx="32">
                  <c:v>83</c:v>
                </c:pt>
              </c:numCache>
            </c:numRef>
          </c:yVal>
          <c:smooth val="0"/>
          <c:extLst>
            <c:ext xmlns:c16="http://schemas.microsoft.com/office/drawing/2014/chart" uri="{C3380CC4-5D6E-409C-BE32-E72D297353CC}">
              <c16:uniqueId val="{00000009-3043-4268-8F18-FA6CC9943E2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{4A2FF956-87FB-4BBC-BFBD-53EF0CCFA8FB}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043-4268-8F18-FA6CC9943E2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{3AB44C05-9DD9-462E-B1CA-B69423E52AB5}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043-4268-8F18-FA6CC9943E2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{00EB12FB-48C5-4155-A0AC-3C959957042F}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043-4268-8F18-FA6CC9943E2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{0C681E24-E00A-4FED-80ED-2317A83812F2}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043-4268-8F18-FA6CC9943E2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{F15BFB45-3F5A-4F25-B26F-F5642E4982DA}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043-4268-8F18-FA6CC9943E28}"/>
                </c:ext>
              </c:extLst>
            </c:dLbl>
            <c:dLbl>
              <c:idx val="8"/>
              <c:layout>
                <c:manualLayout>
                  <c:x val="-3.9490494830307026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{FDDD19C3-1D78-4629-9396-C6AD18BA4402}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043-4268-8F18-FA6CC9943E28}"/>
                </c:ext>
              </c:extLst>
            </c:dLbl>
            <c:dLbl>
              <c:idx val="16"/>
              <c:layout>
                <c:manualLayout>
                  <c:x val="-2.4799906108837311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{F55E719D-84A0-4632-A434-387DFBFEF92A}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043-4268-8F18-FA6CC9943E28}"/>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{76E79901-5694-4488-A556-35A0FF752D17}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043-4268-8F18-FA6CC9943E28}"/>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{372D1DDB-7F32-4FBB-848C-E0103C22058D}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043-4268-8F18-FA6CC9943E2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54.5</c:v>
                </c:pt>
                <c:pt idx="8">
                  <c:v>57.7</c:v>
                </c:pt>
                <c:pt idx="16">
                  <c:v>57.8</c:v>
                </c:pt>
                <c:pt idx="24">
                  <c:v>59.5</c:v>
                </c:pt>
                <c:pt idx="32">
                  <c:v>60.4</c:v>
                </c:pt>
              </c:numCache>
            </c:numRef>
          </c:xVal>
          <c:yVal>
            <c:numRef>
              <c:f>公会計指標分析・財政指標組合せ分析表!$BP$55:$DC$55</c:f>
              <c:numCache>
                <c:formatCode>#,##0.0;"▲ "#,##0.0</c:formatCode>
                <c:ptCount val="40"/>
                <c:pt idx="0">
                  <c:v>20.2</c:v>
                </c:pt>
                <c:pt idx="8">
                  <c:v>15.5</c:v>
                </c:pt>
                <c:pt idx="16">
                  <c:v>14</c:v>
                </c:pt>
                <c:pt idx="24">
                  <c:v>11.4</c:v>
                </c:pt>
                <c:pt idx="32">
                  <c:v>10.4</c:v>
                </c:pt>
              </c:numCache>
            </c:numRef>
          </c:yVal>
          <c:smooth val="0"/>
          <c:extLst>
            <c:ext xmlns:c16="http://schemas.microsoft.com/office/drawing/2014/chart" uri="{C3380CC4-5D6E-409C-BE32-E72D297353CC}">
              <c16:uniqueId val="{00000013-3043-4268-8F18-FA6CC9943E28}"/>
            </c:ext>
          </c:extLst>
        </c:ser>
        <c:dLbls>
          <c:showLegendKey val="0"/>
          <c:showVal val="1"/>
          <c:showCatName val="0"/>
          <c:showSerName val="0"/>
          <c:showPercent val="0"/>
          <c:showBubbleSize val="0"/>
        </c:dLbls>
        <c:axId val="536872712"/>
        <c:axId val="536878984"/>
      </c:scatterChart>
      <c:valAx>
        <c:axId val="536872712"/>
        <c:scaling>
          <c:orientation val="minMax"/>
          <c:max val="60.9"/>
          <c:min val="54.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6878984"/>
        <c:crosses val="autoZero"/>
        <c:crossBetween val="midCat"/>
      </c:valAx>
      <c:valAx>
        <c:axId val="536878984"/>
        <c:scaling>
          <c:orientation val="minMax"/>
          <c:max val="96"/>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68727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{42878776-36BA-4859-AB45-A0831EA19065}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777-43A5-8CA4-C057971F82D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{1D9D0B79-B533-44DF-BF1C-CAA1B29767FA}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777-43A5-8CA4-C057971F82D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{E18BF38A-5B96-411B-A484-E64BD11FEBEE}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777-43A5-8CA4-C057971F82D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{6FC89470-C580-4B66-B44A-652E318834CD}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777-43A5-8CA4-C057971F82D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{5B90D7F1-D23A-4838-A8BD-5AC669D1F918}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777-43A5-8CA4-C057971F82DC}"/>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{40A25C2C-E2A6-4C63-915D-A139870DE85E}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777-43A5-8CA4-C057971F82DC}"/>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{68E3B478-90E0-4B7A-8FC2-5F85D5FF55CA}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777-43A5-8CA4-C057971F82DC}"/>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{3A60542B-18A6-494F-B44F-87309A6AFA11}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777-43A5-8CA4-C057971F82DC}"/>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{7F261724-8F77-44BF-8F61-1052CBFE45A2}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777-43A5-8CA4-C057971F82D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c:v>
                </c:pt>
                <c:pt idx="8">
                  <c:v>7.7</c:v>
                </c:pt>
                <c:pt idx="16">
                  <c:v>7.5</c:v>
                </c:pt>
                <c:pt idx="24">
                  <c:v>8.3000000000000007</c:v>
                </c:pt>
                <c:pt idx="32">
                  <c:v>9.3000000000000007</c:v>
                </c:pt>
              </c:numCache>
            </c:numRef>
          </c:xVal>
          <c:yVal>
            <c:numRef>
              <c:f>公会計指標分析・財政指標組合せ分析表!$BP$73:$DC$73</c:f>
              <c:numCache>
                <c:formatCode>#,##0.0;"▲ "#,##0.0</c:formatCode>
                <c:ptCount val="40"/>
                <c:pt idx="0">
                  <c:v>54.8</c:v>
                </c:pt>
                <c:pt idx="8">
                  <c:v>78.900000000000006</c:v>
                </c:pt>
                <c:pt idx="16">
                  <c:v>69.8</c:v>
                </c:pt>
                <c:pt idx="24">
                  <c:v>78.2</c:v>
                </c:pt>
                <c:pt idx="32">
                  <c:v>83</c:v>
                </c:pt>
              </c:numCache>
            </c:numRef>
          </c:yVal>
          <c:smooth val="0"/>
          <c:extLst>
            <c:ext xmlns:c16="http://schemas.microsoft.com/office/drawing/2014/chart" uri="{C3380CC4-5D6E-409C-BE32-E72D297353CC}">
              <c16:uniqueId val="{00000009-4777-43A5-8CA4-C057971F82D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{68F23521-7726-4118-A9F4-802B958989CC}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777-43A5-8CA4-C057971F82D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{96BFA07C-D4BD-46A5-A1A8-50232D4183DB}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777-43A5-8CA4-C057971F82D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{8E328863-71CF-4874-AECA-755ECC3EF114}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777-43A5-8CA4-C057971F82D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{C22D3F37-4AD2-4A2A-8246-E391EA2343E1}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777-43A5-8CA4-C057971F82D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{62B5FBC5-1AFB-4671-AD58-93CB104D49C1}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777-43A5-8CA4-C057971F82DC}"/>
                </c:ext>
              </c:extLst>
            </c:dLbl>
            <c:dLbl>
              <c:idx val="8"/>
              <c:layout>
                <c:manualLayout>
                  <c:x val="-3.1077049389352997E-2"/>
                  <c:y val="-8.124798360443508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{C7C946C0-2AD8-4170-B497-45B628688E82}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777-43A5-8CA4-C057971F82DC}"/>
                </c:ext>
              </c:extLst>
            </c:dLbl>
            <c:dLbl>
              <c:idx val="16"/>
              <c:layout>
                <c:manualLayout>
                  <c:x val="-3.2318933848868289E-2"/>
                  <c:y val="-5.5708685553257843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{EE6FDDD0-1241-4F3A-9715-BD9B17B89BEA}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777-43A5-8CA4-C057971F82DC}"/>
                </c:ext>
              </c:extLst>
            </c:dLbl>
            <c:dLbl>
              <c:idx val="24"/>
              <c:layout>
                <c:manualLayout>
                  <c:x val="-3.1697991619110633E-2"/>
                  <c:y val="-7.117473921284019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{F7DC8ACB-7541-42F1-9FA4-B6CF03C863EF}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777-43A5-8CA4-C057971F82DC}"/>
                </c:ext>
              </c:extLst>
            </c:dLbl>
            <c:dLbl>
              <c:idx val="32"/>
              <c:layout>
                <c:manualLayout>
                  <c:x val="-3.1570342725075584E-2"/>
                  <c:y val="-4.153483749307319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{1CDA8993-9DC7-4EC6-9ABD-9AD8A62855D3}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777-43A5-8CA4-C057971F82D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6.6</c:v>
                </c:pt>
                <c:pt idx="16">
                  <c:v>6.5</c:v>
                </c:pt>
                <c:pt idx="24">
                  <c:v>6.7</c:v>
                </c:pt>
                <c:pt idx="32">
                  <c:v>6.6</c:v>
                </c:pt>
              </c:numCache>
            </c:numRef>
          </c:xVal>
          <c:yVal>
            <c:numRef>
              <c:f>公会計指標分析・財政指標組合せ分析表!$BP$77:$DC$77</c:f>
              <c:numCache>
                <c:formatCode>#,##0.0;"▲ "#,##0.0</c:formatCode>
                <c:ptCount val="40"/>
                <c:pt idx="0">
                  <c:v>20.2</c:v>
                </c:pt>
                <c:pt idx="8">
                  <c:v>15.5</c:v>
                </c:pt>
                <c:pt idx="16">
                  <c:v>14</c:v>
                </c:pt>
                <c:pt idx="24">
                  <c:v>11.4</c:v>
                </c:pt>
                <c:pt idx="32">
                  <c:v>10.4</c:v>
                </c:pt>
              </c:numCache>
            </c:numRef>
          </c:yVal>
          <c:smooth val="0"/>
          <c:extLst>
            <c:ext xmlns:c16="http://schemas.microsoft.com/office/drawing/2014/chart" uri="{C3380CC4-5D6E-409C-BE32-E72D297353CC}">
              <c16:uniqueId val="{00000013-4777-43A5-8CA4-C057971F82DC}"/>
            </c:ext>
          </c:extLst>
        </c:ser>
        <c:dLbls>
          <c:showLegendKey val="0"/>
          <c:showVal val="1"/>
          <c:showCatName val="0"/>
          <c:showSerName val="0"/>
          <c:showPercent val="0"/>
          <c:showBubbleSize val="0"/>
        </c:dLbls>
        <c:axId val="536869184"/>
        <c:axId val="536880160"/>
      </c:scatterChart>
      <c:valAx>
        <c:axId val="536869184"/>
        <c:scaling>
          <c:orientation val="minMax"/>
          <c:max val="9.6"/>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6880160"/>
        <c:crosses val="autoZero"/>
        <c:crossBetween val="midCat"/>
      </c:valAx>
      <c:valAx>
        <c:axId val="536880160"/>
        <c:scaling>
          <c:orientation val="minMax"/>
          <c:max val="96"/>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68691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岐阜県池田町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年度以降大規模事業が集中しており、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491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百万円と前年度と比べ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元利償還金は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753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円台となり、小中学校の整備事業が集中したことや臨時財政対策債の元利償還が始まったことが要因で、令和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年度までは地方債の元利償還金が重い負担となる見込みである。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ゴシック" panose="020B0600070205080204" pitchFamily="50" charset="-128"/>
              <a:ea typeface="ＭＳ Ｐゴシック" panose="020B0600070205080204" pitchFamily="50" charset="-128"/>
            </a:rPr>
            <a:t>該当なし</a:t>
          </a:r>
          <a:endParaRPr kumimoji="1" lang="en-US" altLang="ja-JP" sz="1000">
            <a:latin typeface="ＭＳ Ｐゴシック" panose="020B0600070205080204" pitchFamily="50" charset="-128"/>
            <a:ea typeface="ＭＳ Ｐゴシック" panose="020B0600070205080204" pitchFamily="50"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岐阜県池田町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年度の将来負担比率の分子は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百万円増加した。これは、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池田中学校南舎大規模改修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に伴う地方債の発行により一般会計等に係る地方債現在高の増加によることが要因である。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今後は後世への負担を少しでも軽減するよう、新規事業の実施などについて総点検を図り、財政の健全化を図っていく。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岐阜県池田町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財政調整期金の取り崩し額の増加により、基金全体として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今後は、極限まで経常経費を削減し、また一層の自主財源の確保に努め、町の発展に必要な施策に重点化を図るとともに基金の取り崩しを抑制しながら、全体基金残高を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億円で推移する。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ふるさと支援まちづくり基金：安全で支え合う安心づくり、便利でうるおいのある快適づくり、機能的で創意ある活力づくり、</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人と地域が輝く文化づくり、協働体制による連帯づくりに関する施策。</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地域福祉事業基金：高齢者保健福祉の増進に関する施策。</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公共下水道基金：公共下水道事業に関する施策。</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ふるさと農村活性化対策基金：土地改良施設等の利活用に係る、集落共同活動を支援し、農村の活性化を図るための施策。</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ふるさと創生基金：ふるさと創生事業として、宿泊研修施設建設に関する施策。</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ふるさと支援まちづくり基金積立金の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ふるさと支援まちづくり基金：ふるさと納税の制度改正により、ふるさと支援まちづくり寄附金が減少し、基金残高も減少が見込まれるが、町の活性化に必要な事業を選択し、基金（寄附金）を有効に活用し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社会保障関係経費の増加による変動。</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一般的に財政調整基金残高は標準財政規模の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％が適正と言われており、現状では標準財政規模に対する割合は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％で適正な水準である。しかし、災害など予期せぬ事態に備える必要があるため、今後は基金の取り崩しを抑え、そして過去の実績等を踏まえ、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億円以上を目処に積立を行う。</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基金の利子、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千円を積み立てる。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決算見込みの状況を加味して積み立てを行う。</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岐阜県池田町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23,779
23,254
38.80
9,472,177
9,104,600
361,478
5,465,989
8,779,974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83.0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当町の有形固定資産減価償却率は全国平均より低い水準であるが</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年を経過した施設が町内施設全体の半分を超えている。今後は公共施設の個別管理計画を改訂し、施設の維持管理を適切に進めていく。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34</xdr:row>
      <xdr:rowOff>10287</xdr:rowOff>
    </xdr:to>
    <xdr:cxnSp macro="">
      <xdr:nvCxnSpPr>
        <xdr:cNvPr id="63" name="直線コネクタ 62"/>
        <xdr:cNvCxnSpPr/>
      </xdr:nvCxnSpPr>
      <xdr:spPr>
        <a:xfrm flipV="1">
          <a:off x="4760595" y="4755769"/>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14114</xdr:rowOff>
    </xdr:from>
    <xdr:ext cx="405111" cy="259045"/>
    <xdr:sp macro="" textlink="">
      <xdr:nvSpPr>
        <xdr:cNvPr id="64" name="有形固定資産減価償却率最小値テキスト"/>
        <xdr:cNvSpPr txBox="1"/>
      </xdr:nvSpPr>
      <xdr:spPr>
        <a:xfrm>
          <a:off x="4813300" y="5843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10287</xdr:rowOff>
    </xdr:from>
    <xdr:to>
      <xdr:col>23</xdr:col>
      <xdr:colOff>174625</xdr:colOff>
      <xdr:row>34</xdr:row>
      <xdr:rowOff>10287</xdr:rowOff>
    </xdr:to>
    <xdr:cxnSp macro="">
      <xdr:nvCxnSpPr>
        <xdr:cNvPr id="65" name="直線コネクタ 64"/>
        <xdr:cNvCxnSpPr/>
      </xdr:nvCxnSpPr>
      <xdr:spPr>
        <a:xfrm>
          <a:off x="4673600" y="583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66" name="有形固定資産減価償却率最大値テキスト"/>
        <xdr:cNvSpPr txBox="1"/>
      </xdr:nvSpPr>
      <xdr:spPr>
        <a:xfrm>
          <a:off x="4813300" y="453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67" name="直線コネクタ 66"/>
        <xdr:cNvCxnSpPr/>
      </xdr:nvCxnSpPr>
      <xdr:spPr>
        <a:xfrm>
          <a:off x="4673600" y="4755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142638</xdr:rowOff>
    </xdr:from>
    <xdr:ext cx="405111" cy="259045"/>
    <xdr:sp macro="" textlink="">
      <xdr:nvSpPr>
        <xdr:cNvPr id="68" name="有形固定資産減価償却率平均値テキスト"/>
        <xdr:cNvSpPr txBox="1"/>
      </xdr:nvSpPr>
      <xdr:spPr>
        <a:xfrm>
          <a:off x="4813300" y="5286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119761</xdr:rowOff>
    </xdr:from>
    <xdr:to>
      <xdr:col>23</xdr:col>
      <xdr:colOff>136525</xdr:colOff>
      <xdr:row>32</xdr:row>
      <xdr:rowOff>49911</xdr:rowOff>
    </xdr:to>
    <xdr:sp macro="" textlink="">
      <xdr:nvSpPr>
        <xdr:cNvPr id="69" name="フローチャート: 判断 68"/>
        <xdr:cNvSpPr/>
      </xdr:nvSpPr>
      <xdr:spPr>
        <a:xfrm>
          <a:off x="4711700" y="543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100330</xdr:rowOff>
    </xdr:from>
    <xdr:to>
      <xdr:col>19</xdr:col>
      <xdr:colOff>187325</xdr:colOff>
      <xdr:row>32</xdr:row>
      <xdr:rowOff>30480</xdr:rowOff>
    </xdr:to>
    <xdr:sp macro="" textlink="">
      <xdr:nvSpPr>
        <xdr:cNvPr id="70" name="フローチャート: 判断 69"/>
        <xdr:cNvSpPr/>
      </xdr:nvSpPr>
      <xdr:spPr>
        <a:xfrm>
          <a:off x="4000500" y="54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71" name="フローチャート: 判断 70"/>
        <xdr:cNvSpPr/>
      </xdr:nvSpPr>
      <xdr:spPr>
        <a:xfrm>
          <a:off x="3238500" y="537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72" name="フローチャート: 判断 71"/>
        <xdr:cNvSpPr/>
      </xdr:nvSpPr>
      <xdr:spPr>
        <a:xfrm>
          <a:off x="2476500" y="537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163830</xdr:rowOff>
    </xdr:from>
    <xdr:to>
      <xdr:col>7</xdr:col>
      <xdr:colOff>187325</xdr:colOff>
      <xdr:row>31</xdr:row>
      <xdr:rowOff>93980</xdr:rowOff>
    </xdr:to>
    <xdr:sp macro="" textlink="">
      <xdr:nvSpPr>
        <xdr:cNvPr id="73" name="フローチャート: 判断 72"/>
        <xdr:cNvSpPr/>
      </xdr:nvSpPr>
      <xdr:spPr>
        <a:xfrm>
          <a:off x="1714500" y="53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119761</xdr:rowOff>
    </xdr:from>
    <xdr:to>
      <xdr:col>23</xdr:col>
      <xdr:colOff>136525</xdr:colOff>
      <xdr:row>32</xdr:row>
      <xdr:rowOff>49911</xdr:rowOff>
    </xdr:to>
    <xdr:sp macro="" textlink="">
      <xdr:nvSpPr>
        <xdr:cNvPr id="79" name="楕円 78"/>
        <xdr:cNvSpPr/>
      </xdr:nvSpPr>
      <xdr:spPr>
        <a:xfrm>
          <a:off x="4711700" y="543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98188</xdr:rowOff>
    </xdr:from>
    <xdr:ext cx="405111" cy="259045"/>
    <xdr:sp macro="" textlink="">
      <xdr:nvSpPr>
        <xdr:cNvPr id="80" name="有形固定資産減価償却率該当値テキスト"/>
        <xdr:cNvSpPr txBox="1"/>
      </xdr:nvSpPr>
      <xdr:spPr>
        <a:xfrm>
          <a:off x="4813300" y="5413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104648</xdr:rowOff>
    </xdr:from>
    <xdr:to>
      <xdr:col>19</xdr:col>
      <xdr:colOff>187325</xdr:colOff>
      <xdr:row>32</xdr:row>
      <xdr:rowOff>34798</xdr:rowOff>
    </xdr:to>
    <xdr:sp macro="" textlink="">
      <xdr:nvSpPr>
        <xdr:cNvPr id="81" name="楕円 80"/>
        <xdr:cNvSpPr/>
      </xdr:nvSpPr>
      <xdr:spPr>
        <a:xfrm>
          <a:off x="4000500" y="541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155448</xdr:rowOff>
    </xdr:from>
    <xdr:to>
      <xdr:col>23</xdr:col>
      <xdr:colOff>85725</xdr:colOff>
      <xdr:row>31</xdr:row>
      <xdr:rowOff>170561</xdr:rowOff>
    </xdr:to>
    <xdr:cxnSp macro="">
      <xdr:nvCxnSpPr>
        <xdr:cNvPr id="82" name="直線コネクタ 81"/>
        <xdr:cNvCxnSpPr/>
      </xdr:nvCxnSpPr>
      <xdr:spPr>
        <a:xfrm>
          <a:off x="4051300" y="5470398"/>
          <a:ext cx="7112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61468</xdr:rowOff>
    </xdr:from>
    <xdr:to>
      <xdr:col>15</xdr:col>
      <xdr:colOff>187325</xdr:colOff>
      <xdr:row>31</xdr:row>
      <xdr:rowOff>163068</xdr:rowOff>
    </xdr:to>
    <xdr:sp macro="" textlink="">
      <xdr:nvSpPr>
        <xdr:cNvPr id="83" name="楕円 82"/>
        <xdr:cNvSpPr/>
      </xdr:nvSpPr>
      <xdr:spPr>
        <a:xfrm>
          <a:off x="3238500" y="537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112268</xdr:rowOff>
    </xdr:from>
    <xdr:to>
      <xdr:col>19</xdr:col>
      <xdr:colOff>136525</xdr:colOff>
      <xdr:row>31</xdr:row>
      <xdr:rowOff>155448</xdr:rowOff>
    </xdr:to>
    <xdr:cxnSp macro="">
      <xdr:nvCxnSpPr>
        <xdr:cNvPr id="84" name="直線コネクタ 83"/>
        <xdr:cNvCxnSpPr/>
      </xdr:nvCxnSpPr>
      <xdr:spPr>
        <a:xfrm>
          <a:off x="3289300" y="5427218"/>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54991</xdr:rowOff>
    </xdr:from>
    <xdr:to>
      <xdr:col>11</xdr:col>
      <xdr:colOff>187325</xdr:colOff>
      <xdr:row>31</xdr:row>
      <xdr:rowOff>156591</xdr:rowOff>
    </xdr:to>
    <xdr:sp macro="" textlink="">
      <xdr:nvSpPr>
        <xdr:cNvPr id="85" name="楕円 84"/>
        <xdr:cNvSpPr/>
      </xdr:nvSpPr>
      <xdr:spPr>
        <a:xfrm>
          <a:off x="2476500" y="536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105791</xdr:rowOff>
    </xdr:from>
    <xdr:to>
      <xdr:col>15</xdr:col>
      <xdr:colOff>136525</xdr:colOff>
      <xdr:row>31</xdr:row>
      <xdr:rowOff>112268</xdr:rowOff>
    </xdr:to>
    <xdr:cxnSp macro="">
      <xdr:nvCxnSpPr>
        <xdr:cNvPr id="86" name="直線コネクタ 85"/>
        <xdr:cNvCxnSpPr/>
      </xdr:nvCxnSpPr>
      <xdr:spPr>
        <a:xfrm>
          <a:off x="2527300" y="5420741"/>
          <a:ext cx="762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44196</xdr:rowOff>
    </xdr:from>
    <xdr:to>
      <xdr:col>7</xdr:col>
      <xdr:colOff>187325</xdr:colOff>
      <xdr:row>31</xdr:row>
      <xdr:rowOff>145796</xdr:rowOff>
    </xdr:to>
    <xdr:sp macro="" textlink="">
      <xdr:nvSpPr>
        <xdr:cNvPr id="87" name="楕円 86"/>
        <xdr:cNvSpPr/>
      </xdr:nvSpPr>
      <xdr:spPr>
        <a:xfrm>
          <a:off x="1714500" y="535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94996</xdr:rowOff>
    </xdr:from>
    <xdr:to>
      <xdr:col>11</xdr:col>
      <xdr:colOff>136525</xdr:colOff>
      <xdr:row>31</xdr:row>
      <xdr:rowOff>105791</xdr:rowOff>
    </xdr:to>
    <xdr:cxnSp macro="">
      <xdr:nvCxnSpPr>
        <xdr:cNvPr id="88" name="直線コネクタ 87"/>
        <xdr:cNvCxnSpPr/>
      </xdr:nvCxnSpPr>
      <xdr:spPr>
        <a:xfrm>
          <a:off x="1765300" y="5409946"/>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47007</xdr:rowOff>
    </xdr:from>
    <xdr:ext cx="405111" cy="259045"/>
    <xdr:sp macro="" textlink="">
      <xdr:nvSpPr>
        <xdr:cNvPr id="89" name="n_1aveValue有形固定資産減価償却率"/>
        <xdr:cNvSpPr txBox="1"/>
      </xdr:nvSpPr>
      <xdr:spPr>
        <a:xfrm>
          <a:off x="3836044" y="519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156354</xdr:rowOff>
    </xdr:from>
    <xdr:ext cx="405111" cy="259045"/>
    <xdr:sp macro="" textlink="">
      <xdr:nvSpPr>
        <xdr:cNvPr id="90" name="n_2aveValue有形固定資産減価償却率"/>
        <xdr:cNvSpPr txBox="1"/>
      </xdr:nvSpPr>
      <xdr:spPr>
        <a:xfrm>
          <a:off x="3086744" y="5471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154195</xdr:rowOff>
    </xdr:from>
    <xdr:ext cx="405111" cy="259045"/>
    <xdr:sp macro="" textlink="">
      <xdr:nvSpPr>
        <xdr:cNvPr id="91" name="n_3aveValue有形固定資産減価償却率"/>
        <xdr:cNvSpPr txBox="1"/>
      </xdr:nvSpPr>
      <xdr:spPr>
        <a:xfrm>
          <a:off x="2324744" y="5469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110507</xdr:rowOff>
    </xdr:from>
    <xdr:ext cx="405111" cy="259045"/>
    <xdr:sp macro="" textlink="">
      <xdr:nvSpPr>
        <xdr:cNvPr id="92" name="n_4aveValue有形固定資産減価償却率"/>
        <xdr:cNvSpPr txBox="1"/>
      </xdr:nvSpPr>
      <xdr:spPr>
        <a:xfrm>
          <a:off x="1562744" y="5082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25925</xdr:rowOff>
    </xdr:from>
    <xdr:ext cx="405111" cy="259045"/>
    <xdr:sp macro="" textlink="">
      <xdr:nvSpPr>
        <xdr:cNvPr id="93" name="n_1mainValue有形固定資産減価償却率"/>
        <xdr:cNvSpPr txBox="1"/>
      </xdr:nvSpPr>
      <xdr:spPr>
        <a:xfrm>
          <a:off x="3836044" y="5512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8145</xdr:rowOff>
    </xdr:from>
    <xdr:ext cx="405111" cy="259045"/>
    <xdr:sp macro="" textlink="">
      <xdr:nvSpPr>
        <xdr:cNvPr id="94" name="n_2mainValue有形固定資産減価償却率"/>
        <xdr:cNvSpPr txBox="1"/>
      </xdr:nvSpPr>
      <xdr:spPr>
        <a:xfrm>
          <a:off x="3086744" y="515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1668</xdr:rowOff>
    </xdr:from>
    <xdr:ext cx="405111" cy="259045"/>
    <xdr:sp macro="" textlink="">
      <xdr:nvSpPr>
        <xdr:cNvPr id="95" name="n_3mainValue有形固定資産減価償却率"/>
        <xdr:cNvSpPr txBox="1"/>
      </xdr:nvSpPr>
      <xdr:spPr>
        <a:xfrm>
          <a:off x="2324744" y="5145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136923</xdr:rowOff>
    </xdr:from>
    <xdr:ext cx="405111" cy="259045"/>
    <xdr:sp macro="" textlink="">
      <xdr:nvSpPr>
        <xdr:cNvPr id="96" name="n_4mainValue有形固定資産減価償却率"/>
        <xdr:cNvSpPr txBox="1"/>
      </xdr:nvSpPr>
      <xdr:spPr>
        <a:xfrm>
          <a:off x="1562744" y="5451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町の債務償還可能年数は県平均より高い水準にある。地方債の借れが多いことにより、地方債残高が高いため全国平均よりは高い水準であるが類似団体と比較すると低い水準である。今後は公債費の適正化に努め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154786</xdr:rowOff>
    </xdr:to>
    <xdr:cxnSp macro="">
      <xdr:nvCxnSpPr>
        <xdr:cNvPr id="127" name="直線コネクタ 126"/>
        <xdr:cNvCxnSpPr/>
      </xdr:nvCxnSpPr>
      <xdr:spPr>
        <a:xfrm flipV="1">
          <a:off x="14793595" y="4489903"/>
          <a:ext cx="1269" cy="149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158613</xdr:rowOff>
    </xdr:from>
    <xdr:ext cx="469744" cy="259045"/>
    <xdr:sp macro="" textlink="">
      <xdr:nvSpPr>
        <xdr:cNvPr id="128" name="債務償還比率最小値テキスト"/>
        <xdr:cNvSpPr txBox="1"/>
      </xdr:nvSpPr>
      <xdr:spPr>
        <a:xfrm>
          <a:off x="14846300" y="598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154786</xdr:rowOff>
    </xdr:from>
    <xdr:to>
      <xdr:col>76</xdr:col>
      <xdr:colOff>111125</xdr:colOff>
      <xdr:row>34</xdr:row>
      <xdr:rowOff>154786</xdr:rowOff>
    </xdr:to>
    <xdr:cxnSp macro="">
      <xdr:nvCxnSpPr>
        <xdr:cNvPr id="129" name="直線コネクタ 128"/>
        <xdr:cNvCxnSpPr/>
      </xdr:nvCxnSpPr>
      <xdr:spPr>
        <a:xfrm>
          <a:off x="14706600" y="598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89552</xdr:rowOff>
    </xdr:from>
    <xdr:ext cx="469744" cy="259045"/>
    <xdr:sp macro="" textlink="">
      <xdr:nvSpPr>
        <xdr:cNvPr id="132" name="債務償還比率平均値テキスト"/>
        <xdr:cNvSpPr txBox="1"/>
      </xdr:nvSpPr>
      <xdr:spPr>
        <a:xfrm>
          <a:off x="14846300" y="5061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66675</xdr:rowOff>
    </xdr:from>
    <xdr:to>
      <xdr:col>76</xdr:col>
      <xdr:colOff>73025</xdr:colOff>
      <xdr:row>30</xdr:row>
      <xdr:rowOff>168275</xdr:rowOff>
    </xdr:to>
    <xdr:sp macro="" textlink="">
      <xdr:nvSpPr>
        <xdr:cNvPr id="133" name="フローチャート: 判断 132"/>
        <xdr:cNvSpPr/>
      </xdr:nvSpPr>
      <xdr:spPr>
        <a:xfrm>
          <a:off x="14744700" y="52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62357</xdr:rowOff>
    </xdr:from>
    <xdr:to>
      <xdr:col>72</xdr:col>
      <xdr:colOff>123825</xdr:colOff>
      <xdr:row>30</xdr:row>
      <xdr:rowOff>163957</xdr:rowOff>
    </xdr:to>
    <xdr:sp macro="" textlink="">
      <xdr:nvSpPr>
        <xdr:cNvPr id="134" name="フローチャート: 判断 133"/>
        <xdr:cNvSpPr/>
      </xdr:nvSpPr>
      <xdr:spPr>
        <a:xfrm>
          <a:off x="14033500" y="520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80863</xdr:rowOff>
    </xdr:from>
    <xdr:to>
      <xdr:col>68</xdr:col>
      <xdr:colOff>123825</xdr:colOff>
      <xdr:row>31</xdr:row>
      <xdr:rowOff>11013</xdr:rowOff>
    </xdr:to>
    <xdr:sp macro="" textlink="">
      <xdr:nvSpPr>
        <xdr:cNvPr id="135" name="フローチャート: 判断 134"/>
        <xdr:cNvSpPr/>
      </xdr:nvSpPr>
      <xdr:spPr>
        <a:xfrm>
          <a:off x="13271500" y="522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60661</xdr:rowOff>
    </xdr:from>
    <xdr:to>
      <xdr:col>64</xdr:col>
      <xdr:colOff>123825</xdr:colOff>
      <xdr:row>30</xdr:row>
      <xdr:rowOff>162261</xdr:rowOff>
    </xdr:to>
    <xdr:sp macro="" textlink="">
      <xdr:nvSpPr>
        <xdr:cNvPr id="136" name="フローチャート: 判断 135"/>
        <xdr:cNvSpPr/>
      </xdr:nvSpPr>
      <xdr:spPr>
        <a:xfrm>
          <a:off x="12509500" y="520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44777</xdr:rowOff>
    </xdr:from>
    <xdr:to>
      <xdr:col>60</xdr:col>
      <xdr:colOff>123825</xdr:colOff>
      <xdr:row>30</xdr:row>
      <xdr:rowOff>146377</xdr:rowOff>
    </xdr:to>
    <xdr:sp macro="" textlink="">
      <xdr:nvSpPr>
        <xdr:cNvPr id="137" name="フローチャート: 判断 136"/>
        <xdr:cNvSpPr/>
      </xdr:nvSpPr>
      <xdr:spPr>
        <a:xfrm>
          <a:off x="11747500" y="5188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134067</xdr:rowOff>
    </xdr:from>
    <xdr:to>
      <xdr:col>76</xdr:col>
      <xdr:colOff>73025</xdr:colOff>
      <xdr:row>31</xdr:row>
      <xdr:rowOff>64217</xdr:rowOff>
    </xdr:to>
    <xdr:sp macro="" textlink="">
      <xdr:nvSpPr>
        <xdr:cNvPr id="143" name="楕円 142"/>
        <xdr:cNvSpPr/>
      </xdr:nvSpPr>
      <xdr:spPr>
        <a:xfrm>
          <a:off x="14744700" y="527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112494</xdr:rowOff>
    </xdr:from>
    <xdr:ext cx="469744" cy="259045"/>
    <xdr:sp macro="" textlink="">
      <xdr:nvSpPr>
        <xdr:cNvPr id="144" name="債務償還比率該当値テキスト"/>
        <xdr:cNvSpPr txBox="1"/>
      </xdr:nvSpPr>
      <xdr:spPr>
        <a:xfrm>
          <a:off x="14846300" y="5255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140852</xdr:rowOff>
    </xdr:from>
    <xdr:to>
      <xdr:col>72</xdr:col>
      <xdr:colOff>123825</xdr:colOff>
      <xdr:row>31</xdr:row>
      <xdr:rowOff>71002</xdr:rowOff>
    </xdr:to>
    <xdr:sp macro="" textlink="">
      <xdr:nvSpPr>
        <xdr:cNvPr id="145" name="楕円 144"/>
        <xdr:cNvSpPr/>
      </xdr:nvSpPr>
      <xdr:spPr>
        <a:xfrm>
          <a:off x="14033500" y="528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13417</xdr:rowOff>
    </xdr:from>
    <xdr:to>
      <xdr:col>76</xdr:col>
      <xdr:colOff>22225</xdr:colOff>
      <xdr:row>31</xdr:row>
      <xdr:rowOff>20202</xdr:rowOff>
    </xdr:to>
    <xdr:cxnSp macro="">
      <xdr:nvCxnSpPr>
        <xdr:cNvPr id="146" name="直線コネクタ 145"/>
        <xdr:cNvCxnSpPr/>
      </xdr:nvCxnSpPr>
      <xdr:spPr>
        <a:xfrm flipV="1">
          <a:off x="14084300" y="5328367"/>
          <a:ext cx="711200" cy="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119262</xdr:rowOff>
    </xdr:from>
    <xdr:to>
      <xdr:col>68</xdr:col>
      <xdr:colOff>123825</xdr:colOff>
      <xdr:row>31</xdr:row>
      <xdr:rowOff>49412</xdr:rowOff>
    </xdr:to>
    <xdr:sp macro="" textlink="">
      <xdr:nvSpPr>
        <xdr:cNvPr id="147" name="楕円 146"/>
        <xdr:cNvSpPr/>
      </xdr:nvSpPr>
      <xdr:spPr>
        <a:xfrm>
          <a:off x="13271500" y="52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170062</xdr:rowOff>
    </xdr:from>
    <xdr:to>
      <xdr:col>72</xdr:col>
      <xdr:colOff>73025</xdr:colOff>
      <xdr:row>31</xdr:row>
      <xdr:rowOff>20202</xdr:rowOff>
    </xdr:to>
    <xdr:cxnSp macro="">
      <xdr:nvCxnSpPr>
        <xdr:cNvPr id="148" name="直線コネクタ 147"/>
        <xdr:cNvCxnSpPr/>
      </xdr:nvCxnSpPr>
      <xdr:spPr>
        <a:xfrm>
          <a:off x="13322300" y="5313562"/>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24919</xdr:rowOff>
    </xdr:from>
    <xdr:to>
      <xdr:col>64</xdr:col>
      <xdr:colOff>123825</xdr:colOff>
      <xdr:row>31</xdr:row>
      <xdr:rowOff>126519</xdr:rowOff>
    </xdr:to>
    <xdr:sp macro="" textlink="">
      <xdr:nvSpPr>
        <xdr:cNvPr id="149" name="楕円 148"/>
        <xdr:cNvSpPr/>
      </xdr:nvSpPr>
      <xdr:spPr>
        <a:xfrm>
          <a:off x="12509500" y="533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170062</xdr:rowOff>
    </xdr:from>
    <xdr:to>
      <xdr:col>68</xdr:col>
      <xdr:colOff>73025</xdr:colOff>
      <xdr:row>31</xdr:row>
      <xdr:rowOff>75719</xdr:rowOff>
    </xdr:to>
    <xdr:cxnSp macro="">
      <xdr:nvCxnSpPr>
        <xdr:cNvPr id="150" name="直線コネクタ 149"/>
        <xdr:cNvCxnSpPr/>
      </xdr:nvCxnSpPr>
      <xdr:spPr>
        <a:xfrm flipV="1">
          <a:off x="12560300" y="5313562"/>
          <a:ext cx="762000" cy="7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25191</xdr:rowOff>
    </xdr:from>
    <xdr:to>
      <xdr:col>60</xdr:col>
      <xdr:colOff>123825</xdr:colOff>
      <xdr:row>30</xdr:row>
      <xdr:rowOff>126791</xdr:rowOff>
    </xdr:to>
    <xdr:sp macro="" textlink="">
      <xdr:nvSpPr>
        <xdr:cNvPr id="151" name="楕円 150"/>
        <xdr:cNvSpPr/>
      </xdr:nvSpPr>
      <xdr:spPr>
        <a:xfrm>
          <a:off x="11747500" y="516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75991</xdr:rowOff>
    </xdr:from>
    <xdr:to>
      <xdr:col>64</xdr:col>
      <xdr:colOff>73025</xdr:colOff>
      <xdr:row>31</xdr:row>
      <xdr:rowOff>75719</xdr:rowOff>
    </xdr:to>
    <xdr:cxnSp macro="">
      <xdr:nvCxnSpPr>
        <xdr:cNvPr id="152" name="直線コネクタ 151"/>
        <xdr:cNvCxnSpPr/>
      </xdr:nvCxnSpPr>
      <xdr:spPr>
        <a:xfrm>
          <a:off x="11798300" y="5219491"/>
          <a:ext cx="762000" cy="17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9034</xdr:rowOff>
    </xdr:from>
    <xdr:ext cx="469744" cy="259045"/>
    <xdr:sp macro="" textlink="">
      <xdr:nvSpPr>
        <xdr:cNvPr id="153" name="n_1aveValue債務償還比率"/>
        <xdr:cNvSpPr txBox="1"/>
      </xdr:nvSpPr>
      <xdr:spPr>
        <a:xfrm>
          <a:off x="13836727" y="498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27540</xdr:rowOff>
    </xdr:from>
    <xdr:ext cx="469744" cy="259045"/>
    <xdr:sp macro="" textlink="">
      <xdr:nvSpPr>
        <xdr:cNvPr id="154" name="n_2aveValue債務償還比率"/>
        <xdr:cNvSpPr txBox="1"/>
      </xdr:nvSpPr>
      <xdr:spPr>
        <a:xfrm>
          <a:off x="13087427" y="49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7338</xdr:rowOff>
    </xdr:from>
    <xdr:ext cx="469744" cy="259045"/>
    <xdr:sp macro="" textlink="">
      <xdr:nvSpPr>
        <xdr:cNvPr id="155" name="n_3aveValue債務償還比率"/>
        <xdr:cNvSpPr txBox="1"/>
      </xdr:nvSpPr>
      <xdr:spPr>
        <a:xfrm>
          <a:off x="12325427" y="497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137504</xdr:rowOff>
    </xdr:from>
    <xdr:ext cx="469744" cy="259045"/>
    <xdr:sp macro="" textlink="">
      <xdr:nvSpPr>
        <xdr:cNvPr id="156" name="n_4aveValue債務償還比率"/>
        <xdr:cNvSpPr txBox="1"/>
      </xdr:nvSpPr>
      <xdr:spPr>
        <a:xfrm>
          <a:off x="11563427" y="528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62129</xdr:rowOff>
    </xdr:from>
    <xdr:ext cx="469744" cy="259045"/>
    <xdr:sp macro="" textlink="">
      <xdr:nvSpPr>
        <xdr:cNvPr id="157" name="n_1mainValue債務償還比率"/>
        <xdr:cNvSpPr txBox="1"/>
      </xdr:nvSpPr>
      <xdr:spPr>
        <a:xfrm>
          <a:off x="13836727" y="5377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40539</xdr:rowOff>
    </xdr:from>
    <xdr:ext cx="469744" cy="259045"/>
    <xdr:sp macro="" textlink="">
      <xdr:nvSpPr>
        <xdr:cNvPr id="158" name="n_2mainValue債務償還比率"/>
        <xdr:cNvSpPr txBox="1"/>
      </xdr:nvSpPr>
      <xdr:spPr>
        <a:xfrm>
          <a:off x="13087427" y="5355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117646</xdr:rowOff>
    </xdr:from>
    <xdr:ext cx="469744" cy="259045"/>
    <xdr:sp macro="" textlink="">
      <xdr:nvSpPr>
        <xdr:cNvPr id="159" name="n_3mainValue債務償還比率"/>
        <xdr:cNvSpPr txBox="1"/>
      </xdr:nvSpPr>
      <xdr:spPr>
        <a:xfrm>
          <a:off x="12325427" y="543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143318</xdr:rowOff>
    </xdr:from>
    <xdr:ext cx="469744" cy="259045"/>
    <xdr:sp macro="" textlink="">
      <xdr:nvSpPr>
        <xdr:cNvPr id="160" name="n_4mainValue債務償還比率"/>
        <xdr:cNvSpPr txBox="1"/>
      </xdr:nvSpPr>
      <xdr:spPr>
        <a:xfrm>
          <a:off x="11563427" y="494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岐阜県池田町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23,779
23,254
38.80
9,472,177
9,104,600
361,478
5,465,989
8,779,974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83.0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66403</xdr:rowOff>
    </xdr:to>
    <xdr:cxnSp macro="">
      <xdr:nvCxnSpPr>
        <xdr:cNvPr id="58" name="直線コネクタ 57"/>
        <xdr:cNvCxnSpPr/>
      </xdr:nvCxnSpPr>
      <xdr:spPr>
        <a:xfrm flipV="1">
          <a:off x="4634865" y="579120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道路】&#10;有形固定資産減価償却率最大値テキスト"/>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116857</xdr:rowOff>
    </xdr:from>
    <xdr:ext cx="405111" cy="259045"/>
    <xdr:sp macro="" textlink="">
      <xdr:nvSpPr>
        <xdr:cNvPr id="63" name="【道路】&#10;有形固定資産減価償却率平均値テキスト"/>
        <xdr:cNvSpPr txBox="1"/>
      </xdr:nvSpPr>
      <xdr:spPr>
        <a:xfrm>
          <a:off x="4673600" y="646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64" name="フローチャート: 判断 63"/>
        <xdr:cNvSpPr/>
      </xdr:nvSpPr>
      <xdr:spPr>
        <a:xfrm>
          <a:off x="4584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40096</xdr:rowOff>
    </xdr:from>
    <xdr:to>
      <xdr:col>15</xdr:col>
      <xdr:colOff>101600</xdr:colOff>
      <xdr:row>38</xdr:row>
      <xdr:rowOff>141696</xdr:rowOff>
    </xdr:to>
    <xdr:sp macro="" textlink="">
      <xdr:nvSpPr>
        <xdr:cNvPr id="66" name="フローチャート: 判断 65"/>
        <xdr:cNvSpPr/>
      </xdr:nvSpPr>
      <xdr:spPr>
        <a:xfrm>
          <a:off x="2857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40096</xdr:rowOff>
    </xdr:from>
    <xdr:to>
      <xdr:col>10</xdr:col>
      <xdr:colOff>165100</xdr:colOff>
      <xdr:row>38</xdr:row>
      <xdr:rowOff>141696</xdr:rowOff>
    </xdr:to>
    <xdr:sp macro="" textlink="">
      <xdr:nvSpPr>
        <xdr:cNvPr id="67" name="フローチャート: 判断 66"/>
        <xdr:cNvSpPr/>
      </xdr:nvSpPr>
      <xdr:spPr>
        <a:xfrm>
          <a:off x="1968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151130</xdr:rowOff>
    </xdr:from>
    <xdr:to>
      <xdr:col>24</xdr:col>
      <xdr:colOff>114300</xdr:colOff>
      <xdr:row>39</xdr:row>
      <xdr:rowOff>81280</xdr:rowOff>
    </xdr:to>
    <xdr:sp macro="" textlink="">
      <xdr:nvSpPr>
        <xdr:cNvPr id="74" name="楕円 73"/>
        <xdr:cNvSpPr/>
      </xdr:nvSpPr>
      <xdr:spPr>
        <a:xfrm>
          <a:off x="4584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129557</xdr:rowOff>
    </xdr:from>
    <xdr:ext cx="405111" cy="259045"/>
    <xdr:sp macro="" textlink="">
      <xdr:nvSpPr>
        <xdr:cNvPr id="75" name="【道路】&#10;有形固定資産減価償却率該当値テキスト"/>
        <xdr:cNvSpPr txBox="1"/>
      </xdr:nvSpPr>
      <xdr:spPr>
        <a:xfrm>
          <a:off x="4673600"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128270</xdr:rowOff>
    </xdr:from>
    <xdr:to>
      <xdr:col>20</xdr:col>
      <xdr:colOff>38100</xdr:colOff>
      <xdr:row>39</xdr:row>
      <xdr:rowOff>58420</xdr:rowOff>
    </xdr:to>
    <xdr:sp macro="" textlink="">
      <xdr:nvSpPr>
        <xdr:cNvPr id="76" name="楕円 75"/>
        <xdr:cNvSpPr/>
      </xdr:nvSpPr>
      <xdr:spPr>
        <a:xfrm>
          <a:off x="3746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7620</xdr:rowOff>
    </xdr:from>
    <xdr:to>
      <xdr:col>24</xdr:col>
      <xdr:colOff>63500</xdr:colOff>
      <xdr:row>39</xdr:row>
      <xdr:rowOff>30480</xdr:rowOff>
    </xdr:to>
    <xdr:cxnSp macro="">
      <xdr:nvCxnSpPr>
        <xdr:cNvPr id="77" name="直線コネクタ 76"/>
        <xdr:cNvCxnSpPr/>
      </xdr:nvCxnSpPr>
      <xdr:spPr>
        <a:xfrm>
          <a:off x="3797300" y="66941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95613</xdr:rowOff>
    </xdr:from>
    <xdr:to>
      <xdr:col>15</xdr:col>
      <xdr:colOff>101600</xdr:colOff>
      <xdr:row>39</xdr:row>
      <xdr:rowOff>25763</xdr:rowOff>
    </xdr:to>
    <xdr:sp macro="" textlink="">
      <xdr:nvSpPr>
        <xdr:cNvPr id="78" name="楕円 77"/>
        <xdr:cNvSpPr/>
      </xdr:nvSpPr>
      <xdr:spPr>
        <a:xfrm>
          <a:off x="2857500" y="66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146413</xdr:rowOff>
    </xdr:from>
    <xdr:to>
      <xdr:col>19</xdr:col>
      <xdr:colOff>177800</xdr:colOff>
      <xdr:row>39</xdr:row>
      <xdr:rowOff>7620</xdr:rowOff>
    </xdr:to>
    <xdr:cxnSp macro="">
      <xdr:nvCxnSpPr>
        <xdr:cNvPr id="79" name="直線コネクタ 78"/>
        <xdr:cNvCxnSpPr/>
      </xdr:nvCxnSpPr>
      <xdr:spPr>
        <a:xfrm>
          <a:off x="2908300" y="666151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72753</xdr:rowOff>
    </xdr:from>
    <xdr:to>
      <xdr:col>10</xdr:col>
      <xdr:colOff>165100</xdr:colOff>
      <xdr:row>39</xdr:row>
      <xdr:rowOff>2903</xdr:rowOff>
    </xdr:to>
    <xdr:sp macro="" textlink="">
      <xdr:nvSpPr>
        <xdr:cNvPr id="80" name="楕円 79"/>
        <xdr:cNvSpPr/>
      </xdr:nvSpPr>
      <xdr:spPr>
        <a:xfrm>
          <a:off x="19685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123553</xdr:rowOff>
    </xdr:from>
    <xdr:to>
      <xdr:col>15</xdr:col>
      <xdr:colOff>50800</xdr:colOff>
      <xdr:row>38</xdr:row>
      <xdr:rowOff>146413</xdr:rowOff>
    </xdr:to>
    <xdr:cxnSp macro="">
      <xdr:nvCxnSpPr>
        <xdr:cNvPr id="81" name="直線コネクタ 80"/>
        <xdr:cNvCxnSpPr/>
      </xdr:nvCxnSpPr>
      <xdr:spPr>
        <a:xfrm>
          <a:off x="2019300" y="663865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46627</xdr:rowOff>
    </xdr:from>
    <xdr:to>
      <xdr:col>6</xdr:col>
      <xdr:colOff>38100</xdr:colOff>
      <xdr:row>38</xdr:row>
      <xdr:rowOff>148227</xdr:rowOff>
    </xdr:to>
    <xdr:sp macro="" textlink="">
      <xdr:nvSpPr>
        <xdr:cNvPr id="82" name="楕円 81"/>
        <xdr:cNvSpPr/>
      </xdr:nvSpPr>
      <xdr:spPr>
        <a:xfrm>
          <a:off x="1079500" y="6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97427</xdr:rowOff>
    </xdr:from>
    <xdr:to>
      <xdr:col>10</xdr:col>
      <xdr:colOff>114300</xdr:colOff>
      <xdr:row>38</xdr:row>
      <xdr:rowOff>123553</xdr:rowOff>
    </xdr:to>
    <xdr:cxnSp macro="">
      <xdr:nvCxnSpPr>
        <xdr:cNvPr id="83" name="直線コネクタ 82"/>
        <xdr:cNvCxnSpPr/>
      </xdr:nvCxnSpPr>
      <xdr:spPr>
        <a:xfrm>
          <a:off x="1130300" y="661252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17797</xdr:rowOff>
    </xdr:from>
    <xdr:ext cx="405111" cy="259045"/>
    <xdr:sp macro="" textlink="">
      <xdr:nvSpPr>
        <xdr:cNvPr id="84" name="n_1aveValue【道路】&#10;有形固定資産減価償却率"/>
        <xdr:cNvSpPr txBox="1"/>
      </xdr:nvSpPr>
      <xdr:spPr>
        <a:xfrm>
          <a:off x="35820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158223</xdr:rowOff>
    </xdr:from>
    <xdr:ext cx="405111" cy="259045"/>
    <xdr:sp macro="" textlink="">
      <xdr:nvSpPr>
        <xdr:cNvPr id="85" name="n_2aveValue【道路】&#10;有形固定資産減価償却率"/>
        <xdr:cNvSpPr txBox="1"/>
      </xdr:nvSpPr>
      <xdr:spPr>
        <a:xfrm>
          <a:off x="2705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158223</xdr:rowOff>
    </xdr:from>
    <xdr:ext cx="405111" cy="259045"/>
    <xdr:sp macro="" textlink="">
      <xdr:nvSpPr>
        <xdr:cNvPr id="86" name="n_3aveValue【道路】&#10;有形固定資産減価償却率"/>
        <xdr:cNvSpPr txBox="1"/>
      </xdr:nvSpPr>
      <xdr:spPr>
        <a:xfrm>
          <a:off x="1816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87" name="n_4aveValue【道路】&#10;有形固定資産減価償却率"/>
        <xdr:cNvSpPr txBox="1"/>
      </xdr:nvSpPr>
      <xdr:spPr>
        <a:xfrm>
          <a:off x="927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49547</xdr:rowOff>
    </xdr:from>
    <xdr:ext cx="405111" cy="259045"/>
    <xdr:sp macro="" textlink="">
      <xdr:nvSpPr>
        <xdr:cNvPr id="88" name="n_1mainValue【道路】&#10;有形固定資産減価償却率"/>
        <xdr:cNvSpPr txBox="1"/>
      </xdr:nvSpPr>
      <xdr:spPr>
        <a:xfrm>
          <a:off x="35820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16890</xdr:rowOff>
    </xdr:from>
    <xdr:ext cx="405111" cy="259045"/>
    <xdr:sp macro="" textlink="">
      <xdr:nvSpPr>
        <xdr:cNvPr id="89" name="n_2mainValue【道路】&#10;有形固定資産減価償却率"/>
        <xdr:cNvSpPr txBox="1"/>
      </xdr:nvSpPr>
      <xdr:spPr>
        <a:xfrm>
          <a:off x="2705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165480</xdr:rowOff>
    </xdr:from>
    <xdr:ext cx="405111" cy="259045"/>
    <xdr:sp macro="" textlink="">
      <xdr:nvSpPr>
        <xdr:cNvPr id="90" name="n_3mainValue【道路】&#10;有形固定資産減価償却率"/>
        <xdr:cNvSpPr txBox="1"/>
      </xdr:nvSpPr>
      <xdr:spPr>
        <a:xfrm>
          <a:off x="1816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139354</xdr:rowOff>
    </xdr:from>
    <xdr:ext cx="405111" cy="259045"/>
    <xdr:sp macro="" textlink="">
      <xdr:nvSpPr>
        <xdr:cNvPr id="91" name="n_4mainValue【道路】&#10;有形固定資産減価償却率"/>
        <xdr:cNvSpPr txBox="1"/>
      </xdr:nvSpPr>
      <xdr:spPr>
        <a:xfrm>
          <a:off x="9277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33681</xdr:rowOff>
    </xdr:from>
    <xdr:to>
      <xdr:col>54</xdr:col>
      <xdr:colOff>189865</xdr:colOff>
      <xdr:row>42</xdr:row>
      <xdr:rowOff>37465</xdr:rowOff>
    </xdr:to>
    <xdr:cxnSp macro="">
      <xdr:nvCxnSpPr>
        <xdr:cNvPr id="115" name="直線コネクタ 114"/>
        <xdr:cNvCxnSpPr/>
      </xdr:nvCxnSpPr>
      <xdr:spPr>
        <a:xfrm flipV="1">
          <a:off x="10476865" y="5691531"/>
          <a:ext cx="0" cy="1546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6" name="【道路】&#10;一人当たり延長最小値テキスト"/>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7" name="直線コネクタ 116"/>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151808</xdr:rowOff>
    </xdr:from>
    <xdr:ext cx="599010" cy="259045"/>
    <xdr:sp macro="" textlink="">
      <xdr:nvSpPr>
        <xdr:cNvPr id="118" name="【道路】&#10;一人当たり延長最大値テキスト"/>
        <xdr:cNvSpPr txBox="1"/>
      </xdr:nvSpPr>
      <xdr:spPr>
        <a:xfrm>
          <a:off x="10515600" y="546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33681</xdr:rowOff>
    </xdr:from>
    <xdr:to>
      <xdr:col>55</xdr:col>
      <xdr:colOff>88900</xdr:colOff>
      <xdr:row>33</xdr:row>
      <xdr:rowOff>33681</xdr:rowOff>
    </xdr:to>
    <xdr:cxnSp macro="">
      <xdr:nvCxnSpPr>
        <xdr:cNvPr id="119" name="直線コネクタ 118"/>
        <xdr:cNvCxnSpPr/>
      </xdr:nvCxnSpPr>
      <xdr:spPr>
        <a:xfrm>
          <a:off x="10388600" y="569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112221</xdr:rowOff>
    </xdr:from>
    <xdr:ext cx="534377" cy="259045"/>
    <xdr:sp macro="" textlink="">
      <xdr:nvSpPr>
        <xdr:cNvPr id="120" name="【道路】&#10;一人当たり延長平均値テキスト"/>
        <xdr:cNvSpPr txBox="1"/>
      </xdr:nvSpPr>
      <xdr:spPr>
        <a:xfrm>
          <a:off x="10515600" y="6798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89344</xdr:rowOff>
    </xdr:from>
    <xdr:to>
      <xdr:col>55</xdr:col>
      <xdr:colOff>50800</xdr:colOff>
      <xdr:row>41</xdr:row>
      <xdr:rowOff>19494</xdr:rowOff>
    </xdr:to>
    <xdr:sp macro="" textlink="">
      <xdr:nvSpPr>
        <xdr:cNvPr id="121" name="フローチャート: 判断 120"/>
        <xdr:cNvSpPr/>
      </xdr:nvSpPr>
      <xdr:spPr>
        <a:xfrm>
          <a:off x="10426700" y="694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75794</xdr:rowOff>
    </xdr:from>
    <xdr:to>
      <xdr:col>50</xdr:col>
      <xdr:colOff>165100</xdr:colOff>
      <xdr:row>41</xdr:row>
      <xdr:rowOff>5944</xdr:rowOff>
    </xdr:to>
    <xdr:sp macro="" textlink="">
      <xdr:nvSpPr>
        <xdr:cNvPr id="122" name="フローチャート: 判断 121"/>
        <xdr:cNvSpPr/>
      </xdr:nvSpPr>
      <xdr:spPr>
        <a:xfrm>
          <a:off x="9588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76479</xdr:rowOff>
    </xdr:from>
    <xdr:to>
      <xdr:col>46</xdr:col>
      <xdr:colOff>38100</xdr:colOff>
      <xdr:row>41</xdr:row>
      <xdr:rowOff>6629</xdr:rowOff>
    </xdr:to>
    <xdr:sp macro="" textlink="">
      <xdr:nvSpPr>
        <xdr:cNvPr id="123" name="フローチャート: 判断 122"/>
        <xdr:cNvSpPr/>
      </xdr:nvSpPr>
      <xdr:spPr>
        <a:xfrm>
          <a:off x="8699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113017</xdr:rowOff>
    </xdr:from>
    <xdr:to>
      <xdr:col>41</xdr:col>
      <xdr:colOff>101600</xdr:colOff>
      <xdr:row>41</xdr:row>
      <xdr:rowOff>43167</xdr:rowOff>
    </xdr:to>
    <xdr:sp macro="" textlink="">
      <xdr:nvSpPr>
        <xdr:cNvPr id="124" name="フローチャート: 判断 123"/>
        <xdr:cNvSpPr/>
      </xdr:nvSpPr>
      <xdr:spPr>
        <a:xfrm>
          <a:off x="7810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119888</xdr:rowOff>
    </xdr:from>
    <xdr:to>
      <xdr:col>36</xdr:col>
      <xdr:colOff>165100</xdr:colOff>
      <xdr:row>41</xdr:row>
      <xdr:rowOff>50038</xdr:rowOff>
    </xdr:to>
    <xdr:sp macro="" textlink="">
      <xdr:nvSpPr>
        <xdr:cNvPr id="125" name="フローチャート: 判断 124"/>
        <xdr:cNvSpPr/>
      </xdr:nvSpPr>
      <xdr:spPr>
        <a:xfrm>
          <a:off x="6921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115239</xdr:rowOff>
    </xdr:from>
    <xdr:to>
      <xdr:col>55</xdr:col>
      <xdr:colOff>50800</xdr:colOff>
      <xdr:row>41</xdr:row>
      <xdr:rowOff>45389</xdr:rowOff>
    </xdr:to>
    <xdr:sp macro="" textlink="">
      <xdr:nvSpPr>
        <xdr:cNvPr id="131" name="楕円 130"/>
        <xdr:cNvSpPr/>
      </xdr:nvSpPr>
      <xdr:spPr>
        <a:xfrm>
          <a:off x="10426700" y="697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93666</xdr:rowOff>
    </xdr:from>
    <xdr:ext cx="534377" cy="259045"/>
    <xdr:sp macro="" textlink="">
      <xdr:nvSpPr>
        <xdr:cNvPr id="132" name="【道路】&#10;一人当たり延長該当値テキスト"/>
        <xdr:cNvSpPr txBox="1"/>
      </xdr:nvSpPr>
      <xdr:spPr>
        <a:xfrm>
          <a:off x="10515600" y="695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117119</xdr:rowOff>
    </xdr:from>
    <xdr:to>
      <xdr:col>50</xdr:col>
      <xdr:colOff>165100</xdr:colOff>
      <xdr:row>41</xdr:row>
      <xdr:rowOff>47269</xdr:rowOff>
    </xdr:to>
    <xdr:sp macro="" textlink="">
      <xdr:nvSpPr>
        <xdr:cNvPr id="133" name="楕円 132"/>
        <xdr:cNvSpPr/>
      </xdr:nvSpPr>
      <xdr:spPr>
        <a:xfrm>
          <a:off x="9588500" y="697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166039</xdr:rowOff>
    </xdr:from>
    <xdr:to>
      <xdr:col>55</xdr:col>
      <xdr:colOff>0</xdr:colOff>
      <xdr:row>40</xdr:row>
      <xdr:rowOff>167919</xdr:rowOff>
    </xdr:to>
    <xdr:cxnSp macro="">
      <xdr:nvCxnSpPr>
        <xdr:cNvPr id="134" name="直線コネクタ 133"/>
        <xdr:cNvCxnSpPr/>
      </xdr:nvCxnSpPr>
      <xdr:spPr>
        <a:xfrm flipV="1">
          <a:off x="9639300" y="7024039"/>
          <a:ext cx="838200" cy="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119532</xdr:rowOff>
    </xdr:from>
    <xdr:to>
      <xdr:col>46</xdr:col>
      <xdr:colOff>38100</xdr:colOff>
      <xdr:row>41</xdr:row>
      <xdr:rowOff>49682</xdr:rowOff>
    </xdr:to>
    <xdr:sp macro="" textlink="">
      <xdr:nvSpPr>
        <xdr:cNvPr id="135" name="楕円 134"/>
        <xdr:cNvSpPr/>
      </xdr:nvSpPr>
      <xdr:spPr>
        <a:xfrm>
          <a:off x="8699500" y="697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167919</xdr:rowOff>
    </xdr:from>
    <xdr:to>
      <xdr:col>50</xdr:col>
      <xdr:colOff>114300</xdr:colOff>
      <xdr:row>40</xdr:row>
      <xdr:rowOff>170332</xdr:rowOff>
    </xdr:to>
    <xdr:cxnSp macro="">
      <xdr:nvCxnSpPr>
        <xdr:cNvPr id="136" name="直線コネクタ 135"/>
        <xdr:cNvCxnSpPr/>
      </xdr:nvCxnSpPr>
      <xdr:spPr>
        <a:xfrm flipV="1">
          <a:off x="8750300" y="7025919"/>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120980</xdr:rowOff>
    </xdr:from>
    <xdr:to>
      <xdr:col>41</xdr:col>
      <xdr:colOff>101600</xdr:colOff>
      <xdr:row>41</xdr:row>
      <xdr:rowOff>51130</xdr:rowOff>
    </xdr:to>
    <xdr:sp macro="" textlink="">
      <xdr:nvSpPr>
        <xdr:cNvPr id="137" name="楕円 136"/>
        <xdr:cNvSpPr/>
      </xdr:nvSpPr>
      <xdr:spPr>
        <a:xfrm>
          <a:off x="7810500" y="69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170332</xdr:rowOff>
    </xdr:from>
    <xdr:to>
      <xdr:col>45</xdr:col>
      <xdr:colOff>177800</xdr:colOff>
      <xdr:row>41</xdr:row>
      <xdr:rowOff>330</xdr:rowOff>
    </xdr:to>
    <xdr:cxnSp macro="">
      <xdr:nvCxnSpPr>
        <xdr:cNvPr id="138" name="直線コネクタ 137"/>
        <xdr:cNvCxnSpPr/>
      </xdr:nvCxnSpPr>
      <xdr:spPr>
        <a:xfrm flipV="1">
          <a:off x="7861300" y="7028332"/>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122745</xdr:rowOff>
    </xdr:from>
    <xdr:to>
      <xdr:col>36</xdr:col>
      <xdr:colOff>165100</xdr:colOff>
      <xdr:row>41</xdr:row>
      <xdr:rowOff>52895</xdr:rowOff>
    </xdr:to>
    <xdr:sp macro="" textlink="">
      <xdr:nvSpPr>
        <xdr:cNvPr id="139" name="楕円 138"/>
        <xdr:cNvSpPr/>
      </xdr:nvSpPr>
      <xdr:spPr>
        <a:xfrm>
          <a:off x="6921500" y="698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330</xdr:rowOff>
    </xdr:from>
    <xdr:to>
      <xdr:col>41</xdr:col>
      <xdr:colOff>50800</xdr:colOff>
      <xdr:row>41</xdr:row>
      <xdr:rowOff>2095</xdr:rowOff>
    </xdr:to>
    <xdr:cxnSp macro="">
      <xdr:nvCxnSpPr>
        <xdr:cNvPr id="140" name="直線コネクタ 139"/>
        <xdr:cNvCxnSpPr/>
      </xdr:nvCxnSpPr>
      <xdr:spPr>
        <a:xfrm flipV="1">
          <a:off x="6972300" y="7029780"/>
          <a:ext cx="889000" cy="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22471</xdr:rowOff>
    </xdr:from>
    <xdr:ext cx="534377" cy="259045"/>
    <xdr:sp macro="" textlink="">
      <xdr:nvSpPr>
        <xdr:cNvPr id="141" name="n_1aveValue【道路】&#10;一人当たり延長"/>
        <xdr:cNvSpPr txBox="1"/>
      </xdr:nvSpPr>
      <xdr:spPr>
        <a:xfrm>
          <a:off x="9359411" y="670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23156</xdr:rowOff>
    </xdr:from>
    <xdr:ext cx="534377" cy="259045"/>
    <xdr:sp macro="" textlink="">
      <xdr:nvSpPr>
        <xdr:cNvPr id="142" name="n_2aveValue【道路】&#10;一人当たり延長"/>
        <xdr:cNvSpPr txBox="1"/>
      </xdr:nvSpPr>
      <xdr:spPr>
        <a:xfrm>
          <a:off x="84831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59694</xdr:rowOff>
    </xdr:from>
    <xdr:ext cx="534377" cy="259045"/>
    <xdr:sp macro="" textlink="">
      <xdr:nvSpPr>
        <xdr:cNvPr id="143" name="n_3aveValue【道路】&#10;一人当たり延長"/>
        <xdr:cNvSpPr txBox="1"/>
      </xdr:nvSpPr>
      <xdr:spPr>
        <a:xfrm>
          <a:off x="7594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66565</xdr:rowOff>
    </xdr:from>
    <xdr:ext cx="534377" cy="259045"/>
    <xdr:sp macro="" textlink="">
      <xdr:nvSpPr>
        <xdr:cNvPr id="144" name="n_4aveValue【道路】&#10;一人当たり延長"/>
        <xdr:cNvSpPr txBox="1"/>
      </xdr:nvSpPr>
      <xdr:spPr>
        <a:xfrm>
          <a:off x="6705111" y="67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38396</xdr:rowOff>
    </xdr:from>
    <xdr:ext cx="534377" cy="259045"/>
    <xdr:sp macro="" textlink="">
      <xdr:nvSpPr>
        <xdr:cNvPr id="145" name="n_1mainValue【道路】&#10;一人当たり延長"/>
        <xdr:cNvSpPr txBox="1"/>
      </xdr:nvSpPr>
      <xdr:spPr>
        <a:xfrm>
          <a:off x="9359411" y="706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40809</xdr:rowOff>
    </xdr:from>
    <xdr:ext cx="534377" cy="259045"/>
    <xdr:sp macro="" textlink="">
      <xdr:nvSpPr>
        <xdr:cNvPr id="146" name="n_2mainValue【道路】&#10;一人当たり延長"/>
        <xdr:cNvSpPr txBox="1"/>
      </xdr:nvSpPr>
      <xdr:spPr>
        <a:xfrm>
          <a:off x="8483111" y="707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42257</xdr:rowOff>
    </xdr:from>
    <xdr:ext cx="534377" cy="259045"/>
    <xdr:sp macro="" textlink="">
      <xdr:nvSpPr>
        <xdr:cNvPr id="147" name="n_3mainValue【道路】&#10;一人当たり延長"/>
        <xdr:cNvSpPr txBox="1"/>
      </xdr:nvSpPr>
      <xdr:spPr>
        <a:xfrm>
          <a:off x="7594111" y="707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44022</xdr:rowOff>
    </xdr:from>
    <xdr:ext cx="534377" cy="259045"/>
    <xdr:sp macro="" textlink="">
      <xdr:nvSpPr>
        <xdr:cNvPr id="148" name="n_4mainValue【道路】&#10;一人当たり延長"/>
        <xdr:cNvSpPr txBox="1"/>
      </xdr:nvSpPr>
      <xdr:spPr>
        <a:xfrm>
          <a:off x="6705111" y="707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9" name="テキスト ボックス 168"/>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7620</xdr:rowOff>
    </xdr:from>
    <xdr:to>
      <xdr:col>24</xdr:col>
      <xdr:colOff>62865</xdr:colOff>
      <xdr:row>64</xdr:row>
      <xdr:rowOff>62865</xdr:rowOff>
    </xdr:to>
    <xdr:cxnSp macro="">
      <xdr:nvCxnSpPr>
        <xdr:cNvPr id="172" name="直線コネクタ 171"/>
        <xdr:cNvCxnSpPr/>
      </xdr:nvCxnSpPr>
      <xdr:spPr>
        <a:xfrm flipV="1">
          <a:off x="4634865" y="960882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66692</xdr:rowOff>
    </xdr:from>
    <xdr:ext cx="405111" cy="259045"/>
    <xdr:sp macro="" textlink="">
      <xdr:nvSpPr>
        <xdr:cNvPr id="173" name="【橋りょう・トンネル】&#10;有形固定資産減価償却率最小値テキスト"/>
        <xdr:cNvSpPr txBox="1"/>
      </xdr:nvSpPr>
      <xdr:spPr>
        <a:xfrm>
          <a:off x="4673600" y="1103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62865</xdr:rowOff>
    </xdr:from>
    <xdr:to>
      <xdr:col>24</xdr:col>
      <xdr:colOff>152400</xdr:colOff>
      <xdr:row>64</xdr:row>
      <xdr:rowOff>62865</xdr:rowOff>
    </xdr:to>
    <xdr:cxnSp macro="">
      <xdr:nvCxnSpPr>
        <xdr:cNvPr id="174" name="直線コネクタ 173"/>
        <xdr:cNvCxnSpPr/>
      </xdr:nvCxnSpPr>
      <xdr:spPr>
        <a:xfrm>
          <a:off x="4546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125747</xdr:rowOff>
    </xdr:from>
    <xdr:ext cx="340478" cy="259045"/>
    <xdr:sp macro="" textlink="">
      <xdr:nvSpPr>
        <xdr:cNvPr id="175" name="【橋りょう・トンネル】&#10;有形固定資産減価償却率最大値テキスト"/>
        <xdr:cNvSpPr txBox="1"/>
      </xdr:nvSpPr>
      <xdr:spPr>
        <a:xfrm>
          <a:off x="4673600" y="93840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xdr:rowOff>
    </xdr:from>
    <xdr:to>
      <xdr:col>24</xdr:col>
      <xdr:colOff>152400</xdr:colOff>
      <xdr:row>56</xdr:row>
      <xdr:rowOff>7620</xdr:rowOff>
    </xdr:to>
    <xdr:cxnSp macro="">
      <xdr:nvCxnSpPr>
        <xdr:cNvPr id="176" name="直線コネクタ 175"/>
        <xdr:cNvCxnSpPr/>
      </xdr:nvCxnSpPr>
      <xdr:spPr>
        <a:xfrm>
          <a:off x="4546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120667</xdr:rowOff>
    </xdr:from>
    <xdr:ext cx="405111" cy="259045"/>
    <xdr:sp macro="" textlink="">
      <xdr:nvSpPr>
        <xdr:cNvPr id="177" name="【橋りょう・トンネル】&#10;有形固定資産減価償却率平均値テキスト"/>
        <xdr:cNvSpPr txBox="1"/>
      </xdr:nvSpPr>
      <xdr:spPr>
        <a:xfrm>
          <a:off x="4673600" y="10407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8" name="フローチャート: 判断 177"/>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86360</xdr:rowOff>
    </xdr:from>
    <xdr:to>
      <xdr:col>20</xdr:col>
      <xdr:colOff>38100</xdr:colOff>
      <xdr:row>62</xdr:row>
      <xdr:rowOff>16510</xdr:rowOff>
    </xdr:to>
    <xdr:sp macro="" textlink="">
      <xdr:nvSpPr>
        <xdr:cNvPr id="179" name="フローチャート: 判断 178"/>
        <xdr:cNvSpPr/>
      </xdr:nvSpPr>
      <xdr:spPr>
        <a:xfrm>
          <a:off x="3746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53975</xdr:rowOff>
    </xdr:from>
    <xdr:to>
      <xdr:col>15</xdr:col>
      <xdr:colOff>101600</xdr:colOff>
      <xdr:row>61</xdr:row>
      <xdr:rowOff>155575</xdr:rowOff>
    </xdr:to>
    <xdr:sp macro="" textlink="">
      <xdr:nvSpPr>
        <xdr:cNvPr id="180" name="フローチャート: 判断 179"/>
        <xdr:cNvSpPr/>
      </xdr:nvSpPr>
      <xdr:spPr>
        <a:xfrm>
          <a:off x="2857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27305</xdr:rowOff>
    </xdr:from>
    <xdr:to>
      <xdr:col>10</xdr:col>
      <xdr:colOff>165100</xdr:colOff>
      <xdr:row>61</xdr:row>
      <xdr:rowOff>128905</xdr:rowOff>
    </xdr:to>
    <xdr:sp macro="" textlink="">
      <xdr:nvSpPr>
        <xdr:cNvPr id="181" name="フローチャート: 判断 180"/>
        <xdr:cNvSpPr/>
      </xdr:nvSpPr>
      <xdr:spPr>
        <a:xfrm>
          <a:off x="1968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31115</xdr:rowOff>
    </xdr:from>
    <xdr:to>
      <xdr:col>6</xdr:col>
      <xdr:colOff>38100</xdr:colOff>
      <xdr:row>61</xdr:row>
      <xdr:rowOff>132715</xdr:rowOff>
    </xdr:to>
    <xdr:sp macro="" textlink="">
      <xdr:nvSpPr>
        <xdr:cNvPr id="182" name="フローチャート: 判断 181"/>
        <xdr:cNvSpPr/>
      </xdr:nvSpPr>
      <xdr:spPr>
        <a:xfrm>
          <a:off x="1079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114935</xdr:rowOff>
    </xdr:from>
    <xdr:to>
      <xdr:col>24</xdr:col>
      <xdr:colOff>114300</xdr:colOff>
      <xdr:row>62</xdr:row>
      <xdr:rowOff>45085</xdr:rowOff>
    </xdr:to>
    <xdr:sp macro="" textlink="">
      <xdr:nvSpPr>
        <xdr:cNvPr id="188" name="楕円 187"/>
        <xdr:cNvSpPr/>
      </xdr:nvSpPr>
      <xdr:spPr>
        <a:xfrm>
          <a:off x="45847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93362</xdr:rowOff>
    </xdr:from>
    <xdr:ext cx="405111" cy="259045"/>
    <xdr:sp macro="" textlink="">
      <xdr:nvSpPr>
        <xdr:cNvPr id="189" name="【橋りょう・トンネル】&#10;有形固定資産減価償却率該当値テキスト"/>
        <xdr:cNvSpPr txBox="1"/>
      </xdr:nvSpPr>
      <xdr:spPr>
        <a:xfrm>
          <a:off x="4673600"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120650</xdr:rowOff>
    </xdr:from>
    <xdr:to>
      <xdr:col>20</xdr:col>
      <xdr:colOff>38100</xdr:colOff>
      <xdr:row>62</xdr:row>
      <xdr:rowOff>50800</xdr:rowOff>
    </xdr:to>
    <xdr:sp macro="" textlink="">
      <xdr:nvSpPr>
        <xdr:cNvPr id="190" name="楕円 189"/>
        <xdr:cNvSpPr/>
      </xdr:nvSpPr>
      <xdr:spPr>
        <a:xfrm>
          <a:off x="3746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165735</xdr:rowOff>
    </xdr:from>
    <xdr:to>
      <xdr:col>24</xdr:col>
      <xdr:colOff>63500</xdr:colOff>
      <xdr:row>62</xdr:row>
      <xdr:rowOff>0</xdr:rowOff>
    </xdr:to>
    <xdr:cxnSp macro="">
      <xdr:nvCxnSpPr>
        <xdr:cNvPr id="191" name="直線コネクタ 190"/>
        <xdr:cNvCxnSpPr/>
      </xdr:nvCxnSpPr>
      <xdr:spPr>
        <a:xfrm flipV="1">
          <a:off x="3797300" y="1062418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105410</xdr:rowOff>
    </xdr:from>
    <xdr:to>
      <xdr:col>15</xdr:col>
      <xdr:colOff>101600</xdr:colOff>
      <xdr:row>62</xdr:row>
      <xdr:rowOff>35560</xdr:rowOff>
    </xdr:to>
    <xdr:sp macro="" textlink="">
      <xdr:nvSpPr>
        <xdr:cNvPr id="192" name="楕円 191"/>
        <xdr:cNvSpPr/>
      </xdr:nvSpPr>
      <xdr:spPr>
        <a:xfrm>
          <a:off x="2857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156210</xdr:rowOff>
    </xdr:from>
    <xdr:to>
      <xdr:col>19</xdr:col>
      <xdr:colOff>177800</xdr:colOff>
      <xdr:row>62</xdr:row>
      <xdr:rowOff>0</xdr:rowOff>
    </xdr:to>
    <xdr:cxnSp macro="">
      <xdr:nvCxnSpPr>
        <xdr:cNvPr id="193" name="直線コネクタ 192"/>
        <xdr:cNvCxnSpPr/>
      </xdr:nvCxnSpPr>
      <xdr:spPr>
        <a:xfrm>
          <a:off x="2908300" y="10614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164465</xdr:rowOff>
    </xdr:from>
    <xdr:to>
      <xdr:col>10</xdr:col>
      <xdr:colOff>165100</xdr:colOff>
      <xdr:row>62</xdr:row>
      <xdr:rowOff>94615</xdr:rowOff>
    </xdr:to>
    <xdr:sp macro="" textlink="">
      <xdr:nvSpPr>
        <xdr:cNvPr id="194" name="楕円 193"/>
        <xdr:cNvSpPr/>
      </xdr:nvSpPr>
      <xdr:spPr>
        <a:xfrm>
          <a:off x="1968500" y="1062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156210</xdr:rowOff>
    </xdr:from>
    <xdr:to>
      <xdr:col>15</xdr:col>
      <xdr:colOff>50800</xdr:colOff>
      <xdr:row>62</xdr:row>
      <xdr:rowOff>43815</xdr:rowOff>
    </xdr:to>
    <xdr:cxnSp macro="">
      <xdr:nvCxnSpPr>
        <xdr:cNvPr id="195" name="直線コネクタ 194"/>
        <xdr:cNvCxnSpPr/>
      </xdr:nvCxnSpPr>
      <xdr:spPr>
        <a:xfrm flipV="1">
          <a:off x="2019300" y="1061466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133985</xdr:rowOff>
    </xdr:from>
    <xdr:to>
      <xdr:col>6</xdr:col>
      <xdr:colOff>38100</xdr:colOff>
      <xdr:row>62</xdr:row>
      <xdr:rowOff>64135</xdr:rowOff>
    </xdr:to>
    <xdr:sp macro="" textlink="">
      <xdr:nvSpPr>
        <xdr:cNvPr id="196" name="楕円 195"/>
        <xdr:cNvSpPr/>
      </xdr:nvSpPr>
      <xdr:spPr>
        <a:xfrm>
          <a:off x="10795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13335</xdr:rowOff>
    </xdr:from>
    <xdr:to>
      <xdr:col>10</xdr:col>
      <xdr:colOff>114300</xdr:colOff>
      <xdr:row>62</xdr:row>
      <xdr:rowOff>43815</xdr:rowOff>
    </xdr:to>
    <xdr:cxnSp macro="">
      <xdr:nvCxnSpPr>
        <xdr:cNvPr id="197" name="直線コネクタ 196"/>
        <xdr:cNvCxnSpPr/>
      </xdr:nvCxnSpPr>
      <xdr:spPr>
        <a:xfrm>
          <a:off x="1130300" y="1064323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33037</xdr:rowOff>
    </xdr:from>
    <xdr:ext cx="405111" cy="259045"/>
    <xdr:sp macro="" textlink="">
      <xdr:nvSpPr>
        <xdr:cNvPr id="198" name="n_1aveValue【橋りょう・トンネル】&#10;有形固定資産減価償却率"/>
        <xdr:cNvSpPr txBox="1"/>
      </xdr:nvSpPr>
      <xdr:spPr>
        <a:xfrm>
          <a:off x="3582044" y="1032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652</xdr:rowOff>
    </xdr:from>
    <xdr:ext cx="405111" cy="259045"/>
    <xdr:sp macro="" textlink="">
      <xdr:nvSpPr>
        <xdr:cNvPr id="199" name="n_2aveValue【橋りょう・トンネル】&#10;有形固定資産減価償却率"/>
        <xdr:cNvSpPr txBox="1"/>
      </xdr:nvSpPr>
      <xdr:spPr>
        <a:xfrm>
          <a:off x="27057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145432</xdr:rowOff>
    </xdr:from>
    <xdr:ext cx="405111" cy="259045"/>
    <xdr:sp macro="" textlink="">
      <xdr:nvSpPr>
        <xdr:cNvPr id="200" name="n_3aveValue【橋りょう・トンネル】&#10;有形固定資産減価償却率"/>
        <xdr:cNvSpPr txBox="1"/>
      </xdr:nvSpPr>
      <xdr:spPr>
        <a:xfrm>
          <a:off x="1816744" y="1026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149242</xdr:rowOff>
    </xdr:from>
    <xdr:ext cx="405111" cy="259045"/>
    <xdr:sp macro="" textlink="">
      <xdr:nvSpPr>
        <xdr:cNvPr id="201" name="n_4aveValue【橋りょう・トンネル】&#10;有形固定資産減価償却率"/>
        <xdr:cNvSpPr txBox="1"/>
      </xdr:nvSpPr>
      <xdr:spPr>
        <a:xfrm>
          <a:off x="927744" y="1026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41927</xdr:rowOff>
    </xdr:from>
    <xdr:ext cx="405111" cy="259045"/>
    <xdr:sp macro="" textlink="">
      <xdr:nvSpPr>
        <xdr:cNvPr id="202" name="n_1mainValue【橋りょう・トンネル】&#10;有形固定資産減価償却率"/>
        <xdr:cNvSpPr txBox="1"/>
      </xdr:nvSpPr>
      <xdr:spPr>
        <a:xfrm>
          <a:off x="35820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26687</xdr:rowOff>
    </xdr:from>
    <xdr:ext cx="405111" cy="259045"/>
    <xdr:sp macro="" textlink="">
      <xdr:nvSpPr>
        <xdr:cNvPr id="203" name="n_2mainValue【橋りょう・トンネル】&#10;有形固定資産減価償却率"/>
        <xdr:cNvSpPr txBox="1"/>
      </xdr:nvSpPr>
      <xdr:spPr>
        <a:xfrm>
          <a:off x="2705744"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85742</xdr:rowOff>
    </xdr:from>
    <xdr:ext cx="405111" cy="259045"/>
    <xdr:sp macro="" textlink="">
      <xdr:nvSpPr>
        <xdr:cNvPr id="204" name="n_3mainValue【橋りょう・トンネル】&#10;有形固定資産減価償却率"/>
        <xdr:cNvSpPr txBox="1"/>
      </xdr:nvSpPr>
      <xdr:spPr>
        <a:xfrm>
          <a:off x="1816744" y="1071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55262</xdr:rowOff>
    </xdr:from>
    <xdr:ext cx="405111" cy="259045"/>
    <xdr:sp macro="" textlink="">
      <xdr:nvSpPr>
        <xdr:cNvPr id="205" name="n_4mainValue【橋りょう・トンネル】&#10;有形固定資産減価償却率"/>
        <xdr:cNvSpPr txBox="1"/>
      </xdr:nvSpPr>
      <xdr:spPr>
        <a:xfrm>
          <a:off x="9277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73061</xdr:rowOff>
    </xdr:from>
    <xdr:to>
      <xdr:col>54</xdr:col>
      <xdr:colOff>189865</xdr:colOff>
      <xdr:row>63</xdr:row>
      <xdr:rowOff>164964</xdr:rowOff>
    </xdr:to>
    <xdr:cxnSp macro="">
      <xdr:nvCxnSpPr>
        <xdr:cNvPr id="227" name="直線コネクタ 226"/>
        <xdr:cNvCxnSpPr/>
      </xdr:nvCxnSpPr>
      <xdr:spPr>
        <a:xfrm flipV="1">
          <a:off x="10476865" y="9674261"/>
          <a:ext cx="0" cy="1292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168791</xdr:rowOff>
    </xdr:from>
    <xdr:ext cx="469744" cy="259045"/>
    <xdr:sp macro="" textlink="">
      <xdr:nvSpPr>
        <xdr:cNvPr id="228" name="【橋りょう・トンネル】&#10;一人当たり有形固定資産（償却資産）額最小値テキスト"/>
        <xdr:cNvSpPr txBox="1"/>
      </xdr:nvSpPr>
      <xdr:spPr>
        <a:xfrm>
          <a:off x="10515600" y="1097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164964</xdr:rowOff>
    </xdr:from>
    <xdr:to>
      <xdr:col>55</xdr:col>
      <xdr:colOff>88900</xdr:colOff>
      <xdr:row>63</xdr:row>
      <xdr:rowOff>164964</xdr:rowOff>
    </xdr:to>
    <xdr:cxnSp macro="">
      <xdr:nvCxnSpPr>
        <xdr:cNvPr id="229" name="直線コネクタ 228"/>
        <xdr:cNvCxnSpPr/>
      </xdr:nvCxnSpPr>
      <xdr:spPr>
        <a:xfrm>
          <a:off x="10388600" y="1096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19738</xdr:rowOff>
    </xdr:from>
    <xdr:ext cx="599010" cy="259045"/>
    <xdr:sp macro="" textlink="">
      <xdr:nvSpPr>
        <xdr:cNvPr id="230" name="【橋りょう・トンネル】&#10;一人当たり有形固定資産（償却資産）額最大値テキスト"/>
        <xdr:cNvSpPr txBox="1"/>
      </xdr:nvSpPr>
      <xdr:spPr>
        <a:xfrm>
          <a:off x="10515600" y="944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73061</xdr:rowOff>
    </xdr:from>
    <xdr:to>
      <xdr:col>55</xdr:col>
      <xdr:colOff>88900</xdr:colOff>
      <xdr:row>56</xdr:row>
      <xdr:rowOff>73061</xdr:rowOff>
    </xdr:to>
    <xdr:cxnSp macro="">
      <xdr:nvCxnSpPr>
        <xdr:cNvPr id="231" name="直線コネクタ 230"/>
        <xdr:cNvCxnSpPr/>
      </xdr:nvCxnSpPr>
      <xdr:spPr>
        <a:xfrm>
          <a:off x="10388600" y="967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63231</xdr:rowOff>
    </xdr:from>
    <xdr:ext cx="599010" cy="259045"/>
    <xdr:sp macro="" textlink="">
      <xdr:nvSpPr>
        <xdr:cNvPr id="232" name="【橋りょう・トンネル】&#10;一人当たり有形固定資産（償却資産）額平均値テキスト"/>
        <xdr:cNvSpPr txBox="1"/>
      </xdr:nvSpPr>
      <xdr:spPr>
        <a:xfrm>
          <a:off x="10515600" y="103502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40354</xdr:rowOff>
    </xdr:from>
    <xdr:to>
      <xdr:col>55</xdr:col>
      <xdr:colOff>50800</xdr:colOff>
      <xdr:row>61</xdr:row>
      <xdr:rowOff>141954</xdr:rowOff>
    </xdr:to>
    <xdr:sp macro="" textlink="">
      <xdr:nvSpPr>
        <xdr:cNvPr id="233" name="フローチャート: 判断 232"/>
        <xdr:cNvSpPr/>
      </xdr:nvSpPr>
      <xdr:spPr>
        <a:xfrm>
          <a:off x="10426700" y="1049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28815</xdr:rowOff>
    </xdr:from>
    <xdr:to>
      <xdr:col>50</xdr:col>
      <xdr:colOff>165100</xdr:colOff>
      <xdr:row>61</xdr:row>
      <xdr:rowOff>130415</xdr:rowOff>
    </xdr:to>
    <xdr:sp macro="" textlink="">
      <xdr:nvSpPr>
        <xdr:cNvPr id="234" name="フローチャート: 判断 233"/>
        <xdr:cNvSpPr/>
      </xdr:nvSpPr>
      <xdr:spPr>
        <a:xfrm>
          <a:off x="9588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38441</xdr:rowOff>
    </xdr:from>
    <xdr:to>
      <xdr:col>46</xdr:col>
      <xdr:colOff>38100</xdr:colOff>
      <xdr:row>61</xdr:row>
      <xdr:rowOff>140041</xdr:rowOff>
    </xdr:to>
    <xdr:sp macro="" textlink="">
      <xdr:nvSpPr>
        <xdr:cNvPr id="235" name="フローチャート: 判断 234"/>
        <xdr:cNvSpPr/>
      </xdr:nvSpPr>
      <xdr:spPr>
        <a:xfrm>
          <a:off x="8699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62702</xdr:rowOff>
    </xdr:from>
    <xdr:to>
      <xdr:col>41</xdr:col>
      <xdr:colOff>101600</xdr:colOff>
      <xdr:row>61</xdr:row>
      <xdr:rowOff>164302</xdr:rowOff>
    </xdr:to>
    <xdr:sp macro="" textlink="">
      <xdr:nvSpPr>
        <xdr:cNvPr id="236" name="フローチャート: 判断 235"/>
        <xdr:cNvSpPr/>
      </xdr:nvSpPr>
      <xdr:spPr>
        <a:xfrm>
          <a:off x="7810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99306</xdr:rowOff>
    </xdr:from>
    <xdr:to>
      <xdr:col>36</xdr:col>
      <xdr:colOff>165100</xdr:colOff>
      <xdr:row>62</xdr:row>
      <xdr:rowOff>29456</xdr:rowOff>
    </xdr:to>
    <xdr:sp macro="" textlink="">
      <xdr:nvSpPr>
        <xdr:cNvPr id="237" name="フローチャート: 判断 236"/>
        <xdr:cNvSpPr/>
      </xdr:nvSpPr>
      <xdr:spPr>
        <a:xfrm>
          <a:off x="6921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54795</xdr:rowOff>
    </xdr:from>
    <xdr:to>
      <xdr:col>55</xdr:col>
      <xdr:colOff>50800</xdr:colOff>
      <xdr:row>61</xdr:row>
      <xdr:rowOff>156395</xdr:rowOff>
    </xdr:to>
    <xdr:sp macro="" textlink="">
      <xdr:nvSpPr>
        <xdr:cNvPr id="243" name="楕円 242"/>
        <xdr:cNvSpPr/>
      </xdr:nvSpPr>
      <xdr:spPr>
        <a:xfrm>
          <a:off x="10426700" y="1051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33222</xdr:rowOff>
    </xdr:from>
    <xdr:ext cx="599010" cy="259045"/>
    <xdr:sp macro="" textlink="">
      <xdr:nvSpPr>
        <xdr:cNvPr id="244" name="【橋りょう・トンネル】&#10;一人当たり有形固定資産（償却資産）額該当値テキスト"/>
        <xdr:cNvSpPr txBox="1"/>
      </xdr:nvSpPr>
      <xdr:spPr>
        <a:xfrm>
          <a:off x="10515600" y="10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38240</xdr:rowOff>
    </xdr:from>
    <xdr:to>
      <xdr:col>50</xdr:col>
      <xdr:colOff>165100</xdr:colOff>
      <xdr:row>61</xdr:row>
      <xdr:rowOff>139840</xdr:rowOff>
    </xdr:to>
    <xdr:sp macro="" textlink="">
      <xdr:nvSpPr>
        <xdr:cNvPr id="245" name="楕円 244"/>
        <xdr:cNvSpPr/>
      </xdr:nvSpPr>
      <xdr:spPr>
        <a:xfrm>
          <a:off x="9588500" y="1049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89040</xdr:rowOff>
    </xdr:from>
    <xdr:to>
      <xdr:col>55</xdr:col>
      <xdr:colOff>0</xdr:colOff>
      <xdr:row>61</xdr:row>
      <xdr:rowOff>105595</xdr:rowOff>
    </xdr:to>
    <xdr:cxnSp macro="">
      <xdr:nvCxnSpPr>
        <xdr:cNvPr id="246" name="直線コネクタ 245"/>
        <xdr:cNvCxnSpPr/>
      </xdr:nvCxnSpPr>
      <xdr:spPr>
        <a:xfrm>
          <a:off x="9639300" y="10547490"/>
          <a:ext cx="838200" cy="1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32273</xdr:rowOff>
    </xdr:from>
    <xdr:to>
      <xdr:col>46</xdr:col>
      <xdr:colOff>38100</xdr:colOff>
      <xdr:row>61</xdr:row>
      <xdr:rowOff>133873</xdr:rowOff>
    </xdr:to>
    <xdr:sp macro="" textlink="">
      <xdr:nvSpPr>
        <xdr:cNvPr id="247" name="楕円 246"/>
        <xdr:cNvSpPr/>
      </xdr:nvSpPr>
      <xdr:spPr>
        <a:xfrm>
          <a:off x="8699500" y="104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83073</xdr:rowOff>
    </xdr:from>
    <xdr:to>
      <xdr:col>50</xdr:col>
      <xdr:colOff>114300</xdr:colOff>
      <xdr:row>61</xdr:row>
      <xdr:rowOff>89040</xdr:rowOff>
    </xdr:to>
    <xdr:cxnSp macro="">
      <xdr:nvCxnSpPr>
        <xdr:cNvPr id="248" name="直線コネクタ 247"/>
        <xdr:cNvCxnSpPr/>
      </xdr:nvCxnSpPr>
      <xdr:spPr>
        <a:xfrm>
          <a:off x="8750300" y="10541523"/>
          <a:ext cx="889000" cy="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153013</xdr:rowOff>
    </xdr:from>
    <xdr:to>
      <xdr:col>41</xdr:col>
      <xdr:colOff>101600</xdr:colOff>
      <xdr:row>61</xdr:row>
      <xdr:rowOff>83163</xdr:rowOff>
    </xdr:to>
    <xdr:sp macro="" textlink="">
      <xdr:nvSpPr>
        <xdr:cNvPr id="249" name="楕円 248"/>
        <xdr:cNvSpPr/>
      </xdr:nvSpPr>
      <xdr:spPr>
        <a:xfrm>
          <a:off x="7810500" y="1044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32363</xdr:rowOff>
    </xdr:from>
    <xdr:to>
      <xdr:col>45</xdr:col>
      <xdr:colOff>177800</xdr:colOff>
      <xdr:row>61</xdr:row>
      <xdr:rowOff>83073</xdr:rowOff>
    </xdr:to>
    <xdr:cxnSp macro="">
      <xdr:nvCxnSpPr>
        <xdr:cNvPr id="250" name="直線コネクタ 249"/>
        <xdr:cNvCxnSpPr/>
      </xdr:nvCxnSpPr>
      <xdr:spPr>
        <a:xfrm>
          <a:off x="7861300" y="10490813"/>
          <a:ext cx="889000" cy="5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157475</xdr:rowOff>
    </xdr:from>
    <xdr:to>
      <xdr:col>36</xdr:col>
      <xdr:colOff>165100</xdr:colOff>
      <xdr:row>61</xdr:row>
      <xdr:rowOff>87625</xdr:rowOff>
    </xdr:to>
    <xdr:sp macro="" textlink="">
      <xdr:nvSpPr>
        <xdr:cNvPr id="251" name="楕円 250"/>
        <xdr:cNvSpPr/>
      </xdr:nvSpPr>
      <xdr:spPr>
        <a:xfrm>
          <a:off x="6921500" y="1044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32363</xdr:rowOff>
    </xdr:from>
    <xdr:to>
      <xdr:col>41</xdr:col>
      <xdr:colOff>50800</xdr:colOff>
      <xdr:row>61</xdr:row>
      <xdr:rowOff>36825</xdr:rowOff>
    </xdr:to>
    <xdr:cxnSp macro="">
      <xdr:nvCxnSpPr>
        <xdr:cNvPr id="252" name="直線コネクタ 251"/>
        <xdr:cNvCxnSpPr/>
      </xdr:nvCxnSpPr>
      <xdr:spPr>
        <a:xfrm flipV="1">
          <a:off x="6972300" y="10490813"/>
          <a:ext cx="889000" cy="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146942</xdr:rowOff>
    </xdr:from>
    <xdr:ext cx="599010" cy="259045"/>
    <xdr:sp macro="" textlink="">
      <xdr:nvSpPr>
        <xdr:cNvPr id="253" name="n_1aveValue【橋りょう・トンネル】&#10;一人当たり有形固定資産（償却資産）額"/>
        <xdr:cNvSpPr txBox="1"/>
      </xdr:nvSpPr>
      <xdr:spPr>
        <a:xfrm>
          <a:off x="9327095" y="1026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131168</xdr:rowOff>
    </xdr:from>
    <xdr:ext cx="599010" cy="259045"/>
    <xdr:sp macro="" textlink="">
      <xdr:nvSpPr>
        <xdr:cNvPr id="254" name="n_2aveValue【橋りょう・トンネル】&#10;一人当たり有形固定資産（償却資産）額"/>
        <xdr:cNvSpPr txBox="1"/>
      </xdr:nvSpPr>
      <xdr:spPr>
        <a:xfrm>
          <a:off x="8450795" y="1058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155429</xdr:rowOff>
    </xdr:from>
    <xdr:ext cx="599010" cy="259045"/>
    <xdr:sp macro="" textlink="">
      <xdr:nvSpPr>
        <xdr:cNvPr id="255" name="n_3aveValue【橋りょう・トンネル】&#10;一人当たり有形固定資産（償却資産）額"/>
        <xdr:cNvSpPr txBox="1"/>
      </xdr:nvSpPr>
      <xdr:spPr>
        <a:xfrm>
          <a:off x="7561795" y="106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20583</xdr:rowOff>
    </xdr:from>
    <xdr:ext cx="599010" cy="259045"/>
    <xdr:sp macro="" textlink="">
      <xdr:nvSpPr>
        <xdr:cNvPr id="256" name="n_4aveValue【橋りょう・トンネル】&#10;一人当たり有形固定資産（償却資産）額"/>
        <xdr:cNvSpPr txBox="1"/>
      </xdr:nvSpPr>
      <xdr:spPr>
        <a:xfrm>
          <a:off x="6672795" y="1065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130967</xdr:rowOff>
    </xdr:from>
    <xdr:ext cx="599010" cy="259045"/>
    <xdr:sp macro="" textlink="">
      <xdr:nvSpPr>
        <xdr:cNvPr id="257" name="n_1mainValue【橋りょう・トンネル】&#10;一人当たり有形固定資産（償却資産）額"/>
        <xdr:cNvSpPr txBox="1"/>
      </xdr:nvSpPr>
      <xdr:spPr>
        <a:xfrm>
          <a:off x="9327095" y="10589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150400</xdr:rowOff>
    </xdr:from>
    <xdr:ext cx="599010" cy="259045"/>
    <xdr:sp macro="" textlink="">
      <xdr:nvSpPr>
        <xdr:cNvPr id="258" name="n_2mainValue【橋りょう・トンネル】&#10;一人当たり有形固定資産（償却資産）額"/>
        <xdr:cNvSpPr txBox="1"/>
      </xdr:nvSpPr>
      <xdr:spPr>
        <a:xfrm>
          <a:off x="8450795" y="1026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99690</xdr:rowOff>
    </xdr:from>
    <xdr:ext cx="599010" cy="259045"/>
    <xdr:sp macro="" textlink="">
      <xdr:nvSpPr>
        <xdr:cNvPr id="259" name="n_3mainValue【橋りょう・トンネル】&#10;一人当たり有形固定資産（償却資産）額"/>
        <xdr:cNvSpPr txBox="1"/>
      </xdr:nvSpPr>
      <xdr:spPr>
        <a:xfrm>
          <a:off x="7561795" y="10215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104152</xdr:rowOff>
    </xdr:from>
    <xdr:ext cx="599010" cy="259045"/>
    <xdr:sp macro="" textlink="">
      <xdr:nvSpPr>
        <xdr:cNvPr id="260" name="n_4mainValue【橋りょう・トンネル】&#10;一人当たり有形固定資産（償却資産）額"/>
        <xdr:cNvSpPr txBox="1"/>
      </xdr:nvSpPr>
      <xdr:spPr>
        <a:xfrm>
          <a:off x="6672795" y="10219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2" name="直線コネクタ 27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3" name="テキスト ボックス 272"/>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4" name="直線コネクタ 27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5" name="テキスト ボックス 27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6" name="直線コネクタ 27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7" name="テキスト ボックス 27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8" name="直線コネクタ 27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9" name="テキスト ボックス 27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0" name="直線コネクタ 27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1" name="テキスト ボックス 28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3" name="テキスト ボックス 282"/>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5714</xdr:rowOff>
    </xdr:from>
    <xdr:to>
      <xdr:col>24</xdr:col>
      <xdr:colOff>62865</xdr:colOff>
      <xdr:row>86</xdr:row>
      <xdr:rowOff>106680</xdr:rowOff>
    </xdr:to>
    <xdr:cxnSp macro="">
      <xdr:nvCxnSpPr>
        <xdr:cNvPr id="285" name="直線コネクタ 284"/>
        <xdr:cNvCxnSpPr/>
      </xdr:nvCxnSpPr>
      <xdr:spPr>
        <a:xfrm flipV="1">
          <a:off x="4634865" y="13550264"/>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86" name="【公営住宅】&#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87" name="直線コネクタ 286"/>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123841</xdr:rowOff>
    </xdr:from>
    <xdr:ext cx="405111" cy="259045"/>
    <xdr:sp macro="" textlink="">
      <xdr:nvSpPr>
        <xdr:cNvPr id="288" name="【公営住宅】&#10;有形固定資産減価償却率最大値テキスト"/>
        <xdr:cNvSpPr txBox="1"/>
      </xdr:nvSpPr>
      <xdr:spPr>
        <a:xfrm>
          <a:off x="4673600" y="1332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5714</xdr:rowOff>
    </xdr:from>
    <xdr:to>
      <xdr:col>24</xdr:col>
      <xdr:colOff>152400</xdr:colOff>
      <xdr:row>79</xdr:row>
      <xdr:rowOff>5714</xdr:rowOff>
    </xdr:to>
    <xdr:cxnSp macro="">
      <xdr:nvCxnSpPr>
        <xdr:cNvPr id="289" name="直線コネクタ 288"/>
        <xdr:cNvCxnSpPr/>
      </xdr:nvCxnSpPr>
      <xdr:spPr>
        <a:xfrm>
          <a:off x="4546600" y="1355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106697</xdr:rowOff>
    </xdr:from>
    <xdr:ext cx="405111" cy="259045"/>
    <xdr:sp macro="" textlink="">
      <xdr:nvSpPr>
        <xdr:cNvPr id="290" name="【公営住宅】&#10;有形固定資産減価償却率平均値テキスト"/>
        <xdr:cNvSpPr txBox="1"/>
      </xdr:nvSpPr>
      <xdr:spPr>
        <a:xfrm>
          <a:off x="4673600" y="14165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128270</xdr:rowOff>
    </xdr:from>
    <xdr:to>
      <xdr:col>24</xdr:col>
      <xdr:colOff>114300</xdr:colOff>
      <xdr:row>83</xdr:row>
      <xdr:rowOff>58420</xdr:rowOff>
    </xdr:to>
    <xdr:sp macro="" textlink="">
      <xdr:nvSpPr>
        <xdr:cNvPr id="291" name="フローチャート: 判断 290"/>
        <xdr:cNvSpPr/>
      </xdr:nvSpPr>
      <xdr:spPr>
        <a:xfrm>
          <a:off x="4584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133986</xdr:rowOff>
    </xdr:from>
    <xdr:to>
      <xdr:col>20</xdr:col>
      <xdr:colOff>38100</xdr:colOff>
      <xdr:row>83</xdr:row>
      <xdr:rowOff>64136</xdr:rowOff>
    </xdr:to>
    <xdr:sp macro="" textlink="">
      <xdr:nvSpPr>
        <xdr:cNvPr id="292" name="フローチャート: 判断 291"/>
        <xdr:cNvSpPr/>
      </xdr:nvSpPr>
      <xdr:spPr>
        <a:xfrm>
          <a:off x="3746500" y="1419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93" name="フローチャート: 判断 292"/>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4" name="フローチャート: 判断 293"/>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65405</xdr:rowOff>
    </xdr:from>
    <xdr:to>
      <xdr:col>6</xdr:col>
      <xdr:colOff>38100</xdr:colOff>
      <xdr:row>82</xdr:row>
      <xdr:rowOff>167005</xdr:rowOff>
    </xdr:to>
    <xdr:sp macro="" textlink="">
      <xdr:nvSpPr>
        <xdr:cNvPr id="295" name="フローチャート: 判断 294"/>
        <xdr:cNvSpPr/>
      </xdr:nvSpPr>
      <xdr:spPr>
        <a:xfrm>
          <a:off x="1079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170180</xdr:rowOff>
    </xdr:from>
    <xdr:to>
      <xdr:col>24</xdr:col>
      <xdr:colOff>114300</xdr:colOff>
      <xdr:row>82</xdr:row>
      <xdr:rowOff>100330</xdr:rowOff>
    </xdr:to>
    <xdr:sp macro="" textlink="">
      <xdr:nvSpPr>
        <xdr:cNvPr id="301" name="楕円 300"/>
        <xdr:cNvSpPr/>
      </xdr:nvSpPr>
      <xdr:spPr>
        <a:xfrm>
          <a:off x="45847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21607</xdr:rowOff>
    </xdr:from>
    <xdr:ext cx="405111" cy="259045"/>
    <xdr:sp macro="" textlink="">
      <xdr:nvSpPr>
        <xdr:cNvPr id="302" name="【公営住宅】&#10;有形固定資産減価償却率該当値テキスト"/>
        <xdr:cNvSpPr txBox="1"/>
      </xdr:nvSpPr>
      <xdr:spPr>
        <a:xfrm>
          <a:off x="4673600"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128270</xdr:rowOff>
    </xdr:from>
    <xdr:to>
      <xdr:col>20</xdr:col>
      <xdr:colOff>38100</xdr:colOff>
      <xdr:row>82</xdr:row>
      <xdr:rowOff>58420</xdr:rowOff>
    </xdr:to>
    <xdr:sp macro="" textlink="">
      <xdr:nvSpPr>
        <xdr:cNvPr id="303" name="楕円 302"/>
        <xdr:cNvSpPr/>
      </xdr:nvSpPr>
      <xdr:spPr>
        <a:xfrm>
          <a:off x="3746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7620</xdr:rowOff>
    </xdr:from>
    <xdr:to>
      <xdr:col>24</xdr:col>
      <xdr:colOff>63500</xdr:colOff>
      <xdr:row>82</xdr:row>
      <xdr:rowOff>49530</xdr:rowOff>
    </xdr:to>
    <xdr:cxnSp macro="">
      <xdr:nvCxnSpPr>
        <xdr:cNvPr id="304" name="直線コネクタ 303"/>
        <xdr:cNvCxnSpPr/>
      </xdr:nvCxnSpPr>
      <xdr:spPr>
        <a:xfrm>
          <a:off x="3797300" y="140665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84455</xdr:rowOff>
    </xdr:from>
    <xdr:to>
      <xdr:col>15</xdr:col>
      <xdr:colOff>101600</xdr:colOff>
      <xdr:row>82</xdr:row>
      <xdr:rowOff>14605</xdr:rowOff>
    </xdr:to>
    <xdr:sp macro="" textlink="">
      <xdr:nvSpPr>
        <xdr:cNvPr id="305" name="楕円 304"/>
        <xdr:cNvSpPr/>
      </xdr:nvSpPr>
      <xdr:spPr>
        <a:xfrm>
          <a:off x="28575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135255</xdr:rowOff>
    </xdr:from>
    <xdr:to>
      <xdr:col>19</xdr:col>
      <xdr:colOff>177800</xdr:colOff>
      <xdr:row>82</xdr:row>
      <xdr:rowOff>7620</xdr:rowOff>
    </xdr:to>
    <xdr:cxnSp macro="">
      <xdr:nvCxnSpPr>
        <xdr:cNvPr id="306" name="直線コネクタ 305"/>
        <xdr:cNvCxnSpPr/>
      </xdr:nvCxnSpPr>
      <xdr:spPr>
        <a:xfrm>
          <a:off x="2908300" y="140227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42545</xdr:rowOff>
    </xdr:from>
    <xdr:to>
      <xdr:col>10</xdr:col>
      <xdr:colOff>165100</xdr:colOff>
      <xdr:row>81</xdr:row>
      <xdr:rowOff>144145</xdr:rowOff>
    </xdr:to>
    <xdr:sp macro="" textlink="">
      <xdr:nvSpPr>
        <xdr:cNvPr id="307" name="楕円 306"/>
        <xdr:cNvSpPr/>
      </xdr:nvSpPr>
      <xdr:spPr>
        <a:xfrm>
          <a:off x="19685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93345</xdr:rowOff>
    </xdr:from>
    <xdr:to>
      <xdr:col>15</xdr:col>
      <xdr:colOff>50800</xdr:colOff>
      <xdr:row>81</xdr:row>
      <xdr:rowOff>135255</xdr:rowOff>
    </xdr:to>
    <xdr:cxnSp macro="">
      <xdr:nvCxnSpPr>
        <xdr:cNvPr id="308" name="直線コネクタ 307"/>
        <xdr:cNvCxnSpPr/>
      </xdr:nvCxnSpPr>
      <xdr:spPr>
        <a:xfrm>
          <a:off x="2019300" y="139807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170180</xdr:rowOff>
    </xdr:from>
    <xdr:to>
      <xdr:col>6</xdr:col>
      <xdr:colOff>38100</xdr:colOff>
      <xdr:row>81</xdr:row>
      <xdr:rowOff>100330</xdr:rowOff>
    </xdr:to>
    <xdr:sp macro="" textlink="">
      <xdr:nvSpPr>
        <xdr:cNvPr id="309" name="楕円 308"/>
        <xdr:cNvSpPr/>
      </xdr:nvSpPr>
      <xdr:spPr>
        <a:xfrm>
          <a:off x="1079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49530</xdr:rowOff>
    </xdr:from>
    <xdr:to>
      <xdr:col>10</xdr:col>
      <xdr:colOff>114300</xdr:colOff>
      <xdr:row>81</xdr:row>
      <xdr:rowOff>93345</xdr:rowOff>
    </xdr:to>
    <xdr:cxnSp macro="">
      <xdr:nvCxnSpPr>
        <xdr:cNvPr id="310" name="直線コネクタ 309"/>
        <xdr:cNvCxnSpPr/>
      </xdr:nvCxnSpPr>
      <xdr:spPr>
        <a:xfrm>
          <a:off x="1130300" y="139369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55263</xdr:rowOff>
    </xdr:from>
    <xdr:ext cx="405111" cy="259045"/>
    <xdr:sp macro="" textlink="">
      <xdr:nvSpPr>
        <xdr:cNvPr id="311" name="n_1aveValue【公営住宅】&#10;有形固定資産減価償却率"/>
        <xdr:cNvSpPr txBox="1"/>
      </xdr:nvSpPr>
      <xdr:spPr>
        <a:xfrm>
          <a:off x="35820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41927</xdr:rowOff>
    </xdr:from>
    <xdr:ext cx="405111" cy="259045"/>
    <xdr:sp macro="" textlink="">
      <xdr:nvSpPr>
        <xdr:cNvPr id="312" name="n_2aveValue【公営住宅】&#10;有形固定資産減価償却率"/>
        <xdr:cNvSpPr txBox="1"/>
      </xdr:nvSpPr>
      <xdr:spPr>
        <a:xfrm>
          <a:off x="2705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3827</xdr:rowOff>
    </xdr:from>
    <xdr:ext cx="405111" cy="259045"/>
    <xdr:sp macro="" textlink="">
      <xdr:nvSpPr>
        <xdr:cNvPr id="313" name="n_3aveValue【公営住宅】&#10;有形固定資産減価償却率"/>
        <xdr:cNvSpPr txBox="1"/>
      </xdr:nvSpPr>
      <xdr:spPr>
        <a:xfrm>
          <a:off x="1816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158132</xdr:rowOff>
    </xdr:from>
    <xdr:ext cx="405111" cy="259045"/>
    <xdr:sp macro="" textlink="">
      <xdr:nvSpPr>
        <xdr:cNvPr id="314" name="n_4aveValue【公営住宅】&#10;有形固定資産減価償却率"/>
        <xdr:cNvSpPr txBox="1"/>
      </xdr:nvSpPr>
      <xdr:spPr>
        <a:xfrm>
          <a:off x="927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74947</xdr:rowOff>
    </xdr:from>
    <xdr:ext cx="405111" cy="259045"/>
    <xdr:sp macro="" textlink="">
      <xdr:nvSpPr>
        <xdr:cNvPr id="315" name="n_1mainValue【公営住宅】&#10;有形固定資産減価償却率"/>
        <xdr:cNvSpPr txBox="1"/>
      </xdr:nvSpPr>
      <xdr:spPr>
        <a:xfrm>
          <a:off x="35820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31132</xdr:rowOff>
    </xdr:from>
    <xdr:ext cx="405111" cy="259045"/>
    <xdr:sp macro="" textlink="">
      <xdr:nvSpPr>
        <xdr:cNvPr id="316" name="n_2mainValue【公営住宅】&#10;有形固定資産減価償却率"/>
        <xdr:cNvSpPr txBox="1"/>
      </xdr:nvSpPr>
      <xdr:spPr>
        <a:xfrm>
          <a:off x="2705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160672</xdr:rowOff>
    </xdr:from>
    <xdr:ext cx="405111" cy="259045"/>
    <xdr:sp macro="" textlink="">
      <xdr:nvSpPr>
        <xdr:cNvPr id="317" name="n_3mainValue【公営住宅】&#10;有形固定資産減価償却率"/>
        <xdr:cNvSpPr txBox="1"/>
      </xdr:nvSpPr>
      <xdr:spPr>
        <a:xfrm>
          <a:off x="1816744"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18" name="n_4mainValue【公営住宅】&#10;有形固定資産減価償却率"/>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9" name="直線コネクタ 328"/>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0" name="テキスト ボックス 329"/>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1" name="直線コネクタ 33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2" name="テキスト ボックス 33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3" name="直線コネクタ 332"/>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4" name="テキスト ボックス 333"/>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43244</xdr:rowOff>
    </xdr:from>
    <xdr:to>
      <xdr:col>54</xdr:col>
      <xdr:colOff>189865</xdr:colOff>
      <xdr:row>85</xdr:row>
      <xdr:rowOff>83820</xdr:rowOff>
    </xdr:to>
    <xdr:cxnSp macro="">
      <xdr:nvCxnSpPr>
        <xdr:cNvPr id="338" name="直線コネクタ 337"/>
        <xdr:cNvCxnSpPr/>
      </xdr:nvCxnSpPr>
      <xdr:spPr>
        <a:xfrm flipV="1">
          <a:off x="10476865" y="13416344"/>
          <a:ext cx="0" cy="1240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39" name="【公営住宅】&#10;一人当たり面積最小値テキスト"/>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40" name="直線コネクタ 339"/>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161371</xdr:rowOff>
    </xdr:from>
    <xdr:ext cx="469744" cy="259045"/>
    <xdr:sp macro="" textlink="">
      <xdr:nvSpPr>
        <xdr:cNvPr id="341" name="【公営住宅】&#10;一人当たり面積最大値テキスト"/>
        <xdr:cNvSpPr txBox="1"/>
      </xdr:nvSpPr>
      <xdr:spPr>
        <a:xfrm>
          <a:off x="10515600" y="131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43244</xdr:rowOff>
    </xdr:from>
    <xdr:to>
      <xdr:col>55</xdr:col>
      <xdr:colOff>88900</xdr:colOff>
      <xdr:row>78</xdr:row>
      <xdr:rowOff>43244</xdr:rowOff>
    </xdr:to>
    <xdr:cxnSp macro="">
      <xdr:nvCxnSpPr>
        <xdr:cNvPr id="342" name="直線コネクタ 341"/>
        <xdr:cNvCxnSpPr/>
      </xdr:nvCxnSpPr>
      <xdr:spPr>
        <a:xfrm>
          <a:off x="10388600" y="13416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119333</xdr:rowOff>
    </xdr:from>
    <xdr:ext cx="469744" cy="259045"/>
    <xdr:sp macro="" textlink="">
      <xdr:nvSpPr>
        <xdr:cNvPr id="343" name="【公営住宅】&#10;一人当たり面積平均値テキスト"/>
        <xdr:cNvSpPr txBox="1"/>
      </xdr:nvSpPr>
      <xdr:spPr>
        <a:xfrm>
          <a:off x="10515600" y="14178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96456</xdr:rowOff>
    </xdr:from>
    <xdr:to>
      <xdr:col>55</xdr:col>
      <xdr:colOff>50800</xdr:colOff>
      <xdr:row>84</xdr:row>
      <xdr:rowOff>26606</xdr:rowOff>
    </xdr:to>
    <xdr:sp macro="" textlink="">
      <xdr:nvSpPr>
        <xdr:cNvPr id="344" name="フローチャート: 判断 343"/>
        <xdr:cNvSpPr/>
      </xdr:nvSpPr>
      <xdr:spPr>
        <a:xfrm>
          <a:off x="10426700" y="1432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85026</xdr:rowOff>
    </xdr:from>
    <xdr:to>
      <xdr:col>50</xdr:col>
      <xdr:colOff>165100</xdr:colOff>
      <xdr:row>84</xdr:row>
      <xdr:rowOff>15176</xdr:rowOff>
    </xdr:to>
    <xdr:sp macro="" textlink="">
      <xdr:nvSpPr>
        <xdr:cNvPr id="345" name="フローチャート: 判断 344"/>
        <xdr:cNvSpPr/>
      </xdr:nvSpPr>
      <xdr:spPr>
        <a:xfrm>
          <a:off x="9588500" y="1431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70738</xdr:rowOff>
    </xdr:from>
    <xdr:to>
      <xdr:col>46</xdr:col>
      <xdr:colOff>38100</xdr:colOff>
      <xdr:row>84</xdr:row>
      <xdr:rowOff>888</xdr:rowOff>
    </xdr:to>
    <xdr:sp macro="" textlink="">
      <xdr:nvSpPr>
        <xdr:cNvPr id="346" name="フローチャート: 判断 345"/>
        <xdr:cNvSpPr/>
      </xdr:nvSpPr>
      <xdr:spPr>
        <a:xfrm>
          <a:off x="8699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83883</xdr:rowOff>
    </xdr:from>
    <xdr:to>
      <xdr:col>41</xdr:col>
      <xdr:colOff>101600</xdr:colOff>
      <xdr:row>84</xdr:row>
      <xdr:rowOff>14033</xdr:rowOff>
    </xdr:to>
    <xdr:sp macro="" textlink="">
      <xdr:nvSpPr>
        <xdr:cNvPr id="347" name="フローチャート: 判断 346"/>
        <xdr:cNvSpPr/>
      </xdr:nvSpPr>
      <xdr:spPr>
        <a:xfrm>
          <a:off x="7810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74740</xdr:rowOff>
    </xdr:from>
    <xdr:to>
      <xdr:col>36</xdr:col>
      <xdr:colOff>165100</xdr:colOff>
      <xdr:row>84</xdr:row>
      <xdr:rowOff>4890</xdr:rowOff>
    </xdr:to>
    <xdr:sp macro="" textlink="">
      <xdr:nvSpPr>
        <xdr:cNvPr id="348" name="フローチャート: 判断 347"/>
        <xdr:cNvSpPr/>
      </xdr:nvSpPr>
      <xdr:spPr>
        <a:xfrm>
          <a:off x="6921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46737</xdr:rowOff>
    </xdr:from>
    <xdr:to>
      <xdr:col>55</xdr:col>
      <xdr:colOff>50800</xdr:colOff>
      <xdr:row>84</xdr:row>
      <xdr:rowOff>148337</xdr:rowOff>
    </xdr:to>
    <xdr:sp macro="" textlink="">
      <xdr:nvSpPr>
        <xdr:cNvPr id="354" name="楕円 353"/>
        <xdr:cNvSpPr/>
      </xdr:nvSpPr>
      <xdr:spPr>
        <a:xfrm>
          <a:off x="104267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25164</xdr:rowOff>
    </xdr:from>
    <xdr:ext cx="469744" cy="259045"/>
    <xdr:sp macro="" textlink="">
      <xdr:nvSpPr>
        <xdr:cNvPr id="355" name="【公営住宅】&#10;一人当たり面積該当値テキスト"/>
        <xdr:cNvSpPr txBox="1"/>
      </xdr:nvSpPr>
      <xdr:spPr>
        <a:xfrm>
          <a:off x="10515600"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48450</xdr:rowOff>
    </xdr:from>
    <xdr:to>
      <xdr:col>50</xdr:col>
      <xdr:colOff>165100</xdr:colOff>
      <xdr:row>84</xdr:row>
      <xdr:rowOff>150050</xdr:rowOff>
    </xdr:to>
    <xdr:sp macro="" textlink="">
      <xdr:nvSpPr>
        <xdr:cNvPr id="356" name="楕円 355"/>
        <xdr:cNvSpPr/>
      </xdr:nvSpPr>
      <xdr:spPr>
        <a:xfrm>
          <a:off x="9588500" y="1445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97537</xdr:rowOff>
    </xdr:from>
    <xdr:to>
      <xdr:col>55</xdr:col>
      <xdr:colOff>0</xdr:colOff>
      <xdr:row>84</xdr:row>
      <xdr:rowOff>99250</xdr:rowOff>
    </xdr:to>
    <xdr:cxnSp macro="">
      <xdr:nvCxnSpPr>
        <xdr:cNvPr id="357" name="直線コネクタ 356"/>
        <xdr:cNvCxnSpPr/>
      </xdr:nvCxnSpPr>
      <xdr:spPr>
        <a:xfrm flipV="1">
          <a:off x="9639300" y="14499337"/>
          <a:ext cx="838200" cy="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50164</xdr:rowOff>
    </xdr:from>
    <xdr:to>
      <xdr:col>46</xdr:col>
      <xdr:colOff>38100</xdr:colOff>
      <xdr:row>84</xdr:row>
      <xdr:rowOff>151764</xdr:rowOff>
    </xdr:to>
    <xdr:sp macro="" textlink="">
      <xdr:nvSpPr>
        <xdr:cNvPr id="358" name="楕円 357"/>
        <xdr:cNvSpPr/>
      </xdr:nvSpPr>
      <xdr:spPr>
        <a:xfrm>
          <a:off x="86995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99250</xdr:rowOff>
    </xdr:from>
    <xdr:to>
      <xdr:col>50</xdr:col>
      <xdr:colOff>114300</xdr:colOff>
      <xdr:row>84</xdr:row>
      <xdr:rowOff>100964</xdr:rowOff>
    </xdr:to>
    <xdr:cxnSp macro="">
      <xdr:nvCxnSpPr>
        <xdr:cNvPr id="359" name="直線コネクタ 358"/>
        <xdr:cNvCxnSpPr/>
      </xdr:nvCxnSpPr>
      <xdr:spPr>
        <a:xfrm flipV="1">
          <a:off x="8750300" y="14501050"/>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50736</xdr:rowOff>
    </xdr:from>
    <xdr:to>
      <xdr:col>41</xdr:col>
      <xdr:colOff>101600</xdr:colOff>
      <xdr:row>84</xdr:row>
      <xdr:rowOff>152336</xdr:rowOff>
    </xdr:to>
    <xdr:sp macro="" textlink="">
      <xdr:nvSpPr>
        <xdr:cNvPr id="360" name="楕円 359"/>
        <xdr:cNvSpPr/>
      </xdr:nvSpPr>
      <xdr:spPr>
        <a:xfrm>
          <a:off x="7810500" y="1445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100964</xdr:rowOff>
    </xdr:from>
    <xdr:to>
      <xdr:col>45</xdr:col>
      <xdr:colOff>177800</xdr:colOff>
      <xdr:row>84</xdr:row>
      <xdr:rowOff>101536</xdr:rowOff>
    </xdr:to>
    <xdr:cxnSp macro="">
      <xdr:nvCxnSpPr>
        <xdr:cNvPr id="361" name="直線コネクタ 360"/>
        <xdr:cNvCxnSpPr/>
      </xdr:nvCxnSpPr>
      <xdr:spPr>
        <a:xfrm flipV="1">
          <a:off x="7861300" y="14502764"/>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52451</xdr:rowOff>
    </xdr:from>
    <xdr:to>
      <xdr:col>36</xdr:col>
      <xdr:colOff>165100</xdr:colOff>
      <xdr:row>84</xdr:row>
      <xdr:rowOff>154051</xdr:rowOff>
    </xdr:to>
    <xdr:sp macro="" textlink="">
      <xdr:nvSpPr>
        <xdr:cNvPr id="362" name="楕円 361"/>
        <xdr:cNvSpPr/>
      </xdr:nvSpPr>
      <xdr:spPr>
        <a:xfrm>
          <a:off x="6921500" y="1445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101536</xdr:rowOff>
    </xdr:from>
    <xdr:to>
      <xdr:col>41</xdr:col>
      <xdr:colOff>50800</xdr:colOff>
      <xdr:row>84</xdr:row>
      <xdr:rowOff>103251</xdr:rowOff>
    </xdr:to>
    <xdr:cxnSp macro="">
      <xdr:nvCxnSpPr>
        <xdr:cNvPr id="363" name="直線コネクタ 362"/>
        <xdr:cNvCxnSpPr/>
      </xdr:nvCxnSpPr>
      <xdr:spPr>
        <a:xfrm flipV="1">
          <a:off x="6972300" y="14503336"/>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31703</xdr:rowOff>
    </xdr:from>
    <xdr:ext cx="469744" cy="259045"/>
    <xdr:sp macro="" textlink="">
      <xdr:nvSpPr>
        <xdr:cNvPr id="364" name="n_1aveValue【公営住宅】&#10;一人当たり面積"/>
        <xdr:cNvSpPr txBox="1"/>
      </xdr:nvSpPr>
      <xdr:spPr>
        <a:xfrm>
          <a:off x="9391727" y="1409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17415</xdr:rowOff>
    </xdr:from>
    <xdr:ext cx="469744" cy="259045"/>
    <xdr:sp macro="" textlink="">
      <xdr:nvSpPr>
        <xdr:cNvPr id="365" name="n_2aveValue【公営住宅】&#10;一人当たり面積"/>
        <xdr:cNvSpPr txBox="1"/>
      </xdr:nvSpPr>
      <xdr:spPr>
        <a:xfrm>
          <a:off x="85154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30560</xdr:rowOff>
    </xdr:from>
    <xdr:ext cx="469744" cy="259045"/>
    <xdr:sp macro="" textlink="">
      <xdr:nvSpPr>
        <xdr:cNvPr id="366" name="n_3aveValue【公営住宅】&#10;一人当たり面積"/>
        <xdr:cNvSpPr txBox="1"/>
      </xdr:nvSpPr>
      <xdr:spPr>
        <a:xfrm>
          <a:off x="76264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21417</xdr:rowOff>
    </xdr:from>
    <xdr:ext cx="469744" cy="259045"/>
    <xdr:sp macro="" textlink="">
      <xdr:nvSpPr>
        <xdr:cNvPr id="367" name="n_4aveValue【公営住宅】&#10;一人当たり面積"/>
        <xdr:cNvSpPr txBox="1"/>
      </xdr:nvSpPr>
      <xdr:spPr>
        <a:xfrm>
          <a:off x="6737427" y="140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141177</xdr:rowOff>
    </xdr:from>
    <xdr:ext cx="469744" cy="259045"/>
    <xdr:sp macro="" textlink="">
      <xdr:nvSpPr>
        <xdr:cNvPr id="368" name="n_1mainValue【公営住宅】&#10;一人当たり面積"/>
        <xdr:cNvSpPr txBox="1"/>
      </xdr:nvSpPr>
      <xdr:spPr>
        <a:xfrm>
          <a:off x="9391727" y="1454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142891</xdr:rowOff>
    </xdr:from>
    <xdr:ext cx="469744" cy="259045"/>
    <xdr:sp macro="" textlink="">
      <xdr:nvSpPr>
        <xdr:cNvPr id="369" name="n_2mainValue【公営住宅】&#10;一人当たり面積"/>
        <xdr:cNvSpPr txBox="1"/>
      </xdr:nvSpPr>
      <xdr:spPr>
        <a:xfrm>
          <a:off x="8515427" y="1454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143463</xdr:rowOff>
    </xdr:from>
    <xdr:ext cx="469744" cy="259045"/>
    <xdr:sp macro="" textlink="">
      <xdr:nvSpPr>
        <xdr:cNvPr id="370" name="n_3mainValue【公営住宅】&#10;一人当たり面積"/>
        <xdr:cNvSpPr txBox="1"/>
      </xdr:nvSpPr>
      <xdr:spPr>
        <a:xfrm>
          <a:off x="7626427" y="1454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145178</xdr:rowOff>
    </xdr:from>
    <xdr:ext cx="469744" cy="259045"/>
    <xdr:sp macro="" textlink="">
      <xdr:nvSpPr>
        <xdr:cNvPr id="371" name="n_4mainValue【公営住宅】&#10;一人当たり面積"/>
        <xdr:cNvSpPr txBox="1"/>
      </xdr:nvSpPr>
      <xdr:spPr>
        <a:xfrm>
          <a:off x="6737427" y="1454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9" name="直線コネクタ 39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0" name="テキスト ボックス 39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1" name="直線コネクタ 40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2" name="テキスト ボックス 40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3" name="直線コネクタ 40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4" name="テキスト ボックス 40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5" name="直線コネクタ 40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6" name="テキスト ボックス 40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7" name="直線コネクタ 40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8" name="テキスト ボックス 40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0" name="テキスト ボックス 40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163830</xdr:rowOff>
    </xdr:from>
    <xdr:to>
      <xdr:col>85</xdr:col>
      <xdr:colOff>126364</xdr:colOff>
      <xdr:row>41</xdr:row>
      <xdr:rowOff>112395</xdr:rowOff>
    </xdr:to>
    <xdr:cxnSp macro="">
      <xdr:nvCxnSpPr>
        <xdr:cNvPr id="412" name="直線コネクタ 411"/>
        <xdr:cNvCxnSpPr/>
      </xdr:nvCxnSpPr>
      <xdr:spPr>
        <a:xfrm flipV="1">
          <a:off x="16318864" y="582168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116222</xdr:rowOff>
    </xdr:from>
    <xdr:ext cx="405111" cy="259045"/>
    <xdr:sp macro="" textlink="">
      <xdr:nvSpPr>
        <xdr:cNvPr id="413" name="【認定こども園・幼稚園・保育所】&#10;有形固定資産減価償却率最小値テキスト"/>
        <xdr:cNvSpPr txBox="1"/>
      </xdr:nvSpPr>
      <xdr:spPr>
        <a:xfrm>
          <a:off x="16357600" y="714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112395</xdr:rowOff>
    </xdr:from>
    <xdr:to>
      <xdr:col>86</xdr:col>
      <xdr:colOff>25400</xdr:colOff>
      <xdr:row>41</xdr:row>
      <xdr:rowOff>112395</xdr:rowOff>
    </xdr:to>
    <xdr:cxnSp macro="">
      <xdr:nvCxnSpPr>
        <xdr:cNvPr id="414" name="直線コネクタ 413"/>
        <xdr:cNvCxnSpPr/>
      </xdr:nvCxnSpPr>
      <xdr:spPr>
        <a:xfrm>
          <a:off x="16230600" y="714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110507</xdr:rowOff>
    </xdr:from>
    <xdr:ext cx="405111" cy="259045"/>
    <xdr:sp macro="" textlink="">
      <xdr:nvSpPr>
        <xdr:cNvPr id="415" name="【認定こども園・幼稚園・保育所】&#10;有形固定資産減価償却率最大値テキスト"/>
        <xdr:cNvSpPr txBox="1"/>
      </xdr:nvSpPr>
      <xdr:spPr>
        <a:xfrm>
          <a:off x="16357600" y="559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163830</xdr:rowOff>
    </xdr:from>
    <xdr:to>
      <xdr:col>86</xdr:col>
      <xdr:colOff>25400</xdr:colOff>
      <xdr:row>33</xdr:row>
      <xdr:rowOff>163830</xdr:rowOff>
    </xdr:to>
    <xdr:cxnSp macro="">
      <xdr:nvCxnSpPr>
        <xdr:cNvPr id="416" name="直線コネクタ 415"/>
        <xdr:cNvCxnSpPr/>
      </xdr:nvCxnSpPr>
      <xdr:spPr>
        <a:xfrm>
          <a:off x="16230600" y="582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13987</xdr:rowOff>
    </xdr:from>
    <xdr:ext cx="405111" cy="259045"/>
    <xdr:sp macro="" textlink="">
      <xdr:nvSpPr>
        <xdr:cNvPr id="417" name="【認定こども園・幼稚園・保育所】&#10;有形固定資産減価償却率平均値テキスト"/>
        <xdr:cNvSpPr txBox="1"/>
      </xdr:nvSpPr>
      <xdr:spPr>
        <a:xfrm>
          <a:off x="16357600" y="618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162560</xdr:rowOff>
    </xdr:from>
    <xdr:to>
      <xdr:col>85</xdr:col>
      <xdr:colOff>177800</xdr:colOff>
      <xdr:row>37</xdr:row>
      <xdr:rowOff>92710</xdr:rowOff>
    </xdr:to>
    <xdr:sp macro="" textlink="">
      <xdr:nvSpPr>
        <xdr:cNvPr id="418" name="フローチャート: 判断 417"/>
        <xdr:cNvSpPr/>
      </xdr:nvSpPr>
      <xdr:spPr>
        <a:xfrm>
          <a:off x="162687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xdr:rowOff>
    </xdr:from>
    <xdr:to>
      <xdr:col>81</xdr:col>
      <xdr:colOff>101600</xdr:colOff>
      <xdr:row>37</xdr:row>
      <xdr:rowOff>102235</xdr:rowOff>
    </xdr:to>
    <xdr:sp macro="" textlink="">
      <xdr:nvSpPr>
        <xdr:cNvPr id="419" name="フローチャート: 判断 418"/>
        <xdr:cNvSpPr/>
      </xdr:nvSpPr>
      <xdr:spPr>
        <a:xfrm>
          <a:off x="15430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149225</xdr:rowOff>
    </xdr:from>
    <xdr:to>
      <xdr:col>76</xdr:col>
      <xdr:colOff>165100</xdr:colOff>
      <xdr:row>37</xdr:row>
      <xdr:rowOff>79375</xdr:rowOff>
    </xdr:to>
    <xdr:sp macro="" textlink="">
      <xdr:nvSpPr>
        <xdr:cNvPr id="420" name="フローチャート: 判断 419"/>
        <xdr:cNvSpPr/>
      </xdr:nvSpPr>
      <xdr:spPr>
        <a:xfrm>
          <a:off x="14541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168275</xdr:rowOff>
    </xdr:from>
    <xdr:to>
      <xdr:col>72</xdr:col>
      <xdr:colOff>38100</xdr:colOff>
      <xdr:row>37</xdr:row>
      <xdr:rowOff>98425</xdr:rowOff>
    </xdr:to>
    <xdr:sp macro="" textlink="">
      <xdr:nvSpPr>
        <xdr:cNvPr id="421" name="フローチャート: 判断 420"/>
        <xdr:cNvSpPr/>
      </xdr:nvSpPr>
      <xdr:spPr>
        <a:xfrm>
          <a:off x="13652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422" name="フローチャート: 判断 421"/>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xdr:rowOff>
    </xdr:from>
    <xdr:to>
      <xdr:col>85</xdr:col>
      <xdr:colOff>177800</xdr:colOff>
      <xdr:row>37</xdr:row>
      <xdr:rowOff>117475</xdr:rowOff>
    </xdr:to>
    <xdr:sp macro="" textlink="">
      <xdr:nvSpPr>
        <xdr:cNvPr id="428" name="楕円 427"/>
        <xdr:cNvSpPr/>
      </xdr:nvSpPr>
      <xdr:spPr>
        <a:xfrm>
          <a:off x="162687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165752</xdr:rowOff>
    </xdr:from>
    <xdr:ext cx="405111" cy="259045"/>
    <xdr:sp macro="" textlink="">
      <xdr:nvSpPr>
        <xdr:cNvPr id="429" name="【認定こども園・幼稚園・保育所】&#10;有形固定資産減価償却率該当値テキスト"/>
        <xdr:cNvSpPr txBox="1"/>
      </xdr:nvSpPr>
      <xdr:spPr>
        <a:xfrm>
          <a:off x="16357600" y="633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71120</xdr:rowOff>
    </xdr:from>
    <xdr:to>
      <xdr:col>81</xdr:col>
      <xdr:colOff>101600</xdr:colOff>
      <xdr:row>39</xdr:row>
      <xdr:rowOff>1270</xdr:rowOff>
    </xdr:to>
    <xdr:sp macro="" textlink="">
      <xdr:nvSpPr>
        <xdr:cNvPr id="430" name="楕円 429"/>
        <xdr:cNvSpPr/>
      </xdr:nvSpPr>
      <xdr:spPr>
        <a:xfrm>
          <a:off x="15430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66675</xdr:rowOff>
    </xdr:from>
    <xdr:to>
      <xdr:col>85</xdr:col>
      <xdr:colOff>127000</xdr:colOff>
      <xdr:row>38</xdr:row>
      <xdr:rowOff>121920</xdr:rowOff>
    </xdr:to>
    <xdr:cxnSp macro="">
      <xdr:nvCxnSpPr>
        <xdr:cNvPr id="431" name="直線コネクタ 430"/>
        <xdr:cNvCxnSpPr/>
      </xdr:nvCxnSpPr>
      <xdr:spPr>
        <a:xfrm flipV="1">
          <a:off x="15481300" y="6410325"/>
          <a:ext cx="838200" cy="22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635</xdr:rowOff>
    </xdr:from>
    <xdr:to>
      <xdr:col>76</xdr:col>
      <xdr:colOff>165100</xdr:colOff>
      <xdr:row>38</xdr:row>
      <xdr:rowOff>102235</xdr:rowOff>
    </xdr:to>
    <xdr:sp macro="" textlink="">
      <xdr:nvSpPr>
        <xdr:cNvPr id="432" name="楕円 431"/>
        <xdr:cNvSpPr/>
      </xdr:nvSpPr>
      <xdr:spPr>
        <a:xfrm>
          <a:off x="14541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51435</xdr:rowOff>
    </xdr:from>
    <xdr:to>
      <xdr:col>81</xdr:col>
      <xdr:colOff>50800</xdr:colOff>
      <xdr:row>38</xdr:row>
      <xdr:rowOff>121920</xdr:rowOff>
    </xdr:to>
    <xdr:cxnSp macro="">
      <xdr:nvCxnSpPr>
        <xdr:cNvPr id="433" name="直線コネクタ 432"/>
        <xdr:cNvCxnSpPr/>
      </xdr:nvCxnSpPr>
      <xdr:spPr>
        <a:xfrm>
          <a:off x="14592300" y="656653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124460</xdr:rowOff>
    </xdr:from>
    <xdr:to>
      <xdr:col>72</xdr:col>
      <xdr:colOff>38100</xdr:colOff>
      <xdr:row>38</xdr:row>
      <xdr:rowOff>54610</xdr:rowOff>
    </xdr:to>
    <xdr:sp macro="" textlink="">
      <xdr:nvSpPr>
        <xdr:cNvPr id="434" name="楕円 433"/>
        <xdr:cNvSpPr/>
      </xdr:nvSpPr>
      <xdr:spPr>
        <a:xfrm>
          <a:off x="13652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3810</xdr:rowOff>
    </xdr:from>
    <xdr:to>
      <xdr:col>76</xdr:col>
      <xdr:colOff>114300</xdr:colOff>
      <xdr:row>38</xdr:row>
      <xdr:rowOff>51435</xdr:rowOff>
    </xdr:to>
    <xdr:cxnSp macro="">
      <xdr:nvCxnSpPr>
        <xdr:cNvPr id="435" name="直線コネクタ 434"/>
        <xdr:cNvCxnSpPr/>
      </xdr:nvCxnSpPr>
      <xdr:spPr>
        <a:xfrm>
          <a:off x="13703300" y="651891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53975</xdr:rowOff>
    </xdr:from>
    <xdr:to>
      <xdr:col>67</xdr:col>
      <xdr:colOff>101600</xdr:colOff>
      <xdr:row>37</xdr:row>
      <xdr:rowOff>155575</xdr:rowOff>
    </xdr:to>
    <xdr:sp macro="" textlink="">
      <xdr:nvSpPr>
        <xdr:cNvPr id="436" name="楕円 435"/>
        <xdr:cNvSpPr/>
      </xdr:nvSpPr>
      <xdr:spPr>
        <a:xfrm>
          <a:off x="12763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104775</xdr:rowOff>
    </xdr:from>
    <xdr:to>
      <xdr:col>71</xdr:col>
      <xdr:colOff>177800</xdr:colOff>
      <xdr:row>38</xdr:row>
      <xdr:rowOff>3810</xdr:rowOff>
    </xdr:to>
    <xdr:cxnSp macro="">
      <xdr:nvCxnSpPr>
        <xdr:cNvPr id="437" name="直線コネクタ 436"/>
        <xdr:cNvCxnSpPr/>
      </xdr:nvCxnSpPr>
      <xdr:spPr>
        <a:xfrm>
          <a:off x="12814300" y="644842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118762</xdr:rowOff>
    </xdr:from>
    <xdr:ext cx="405111" cy="259045"/>
    <xdr:sp macro="" textlink="">
      <xdr:nvSpPr>
        <xdr:cNvPr id="438" name="n_1aveValue【認定こども園・幼稚園・保育所】&#10;有形固定資産減価償却率"/>
        <xdr:cNvSpPr txBox="1"/>
      </xdr:nvSpPr>
      <xdr:spPr>
        <a:xfrm>
          <a:off x="152660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95902</xdr:rowOff>
    </xdr:from>
    <xdr:ext cx="405111" cy="259045"/>
    <xdr:sp macro="" textlink="">
      <xdr:nvSpPr>
        <xdr:cNvPr id="439" name="n_2aveValue【認定こども園・幼稚園・保育所】&#10;有形固定資産減価償却率"/>
        <xdr:cNvSpPr txBox="1"/>
      </xdr:nvSpPr>
      <xdr:spPr>
        <a:xfrm>
          <a:off x="14389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114952</xdr:rowOff>
    </xdr:from>
    <xdr:ext cx="405111" cy="259045"/>
    <xdr:sp macro="" textlink="">
      <xdr:nvSpPr>
        <xdr:cNvPr id="440" name="n_3aveValue【認定こども園・幼稚園・保育所】&#10;有形固定資産減価償却率"/>
        <xdr:cNvSpPr txBox="1"/>
      </xdr:nvSpPr>
      <xdr:spPr>
        <a:xfrm>
          <a:off x="13500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103522</xdr:rowOff>
    </xdr:from>
    <xdr:ext cx="405111" cy="259045"/>
    <xdr:sp macro="" textlink="">
      <xdr:nvSpPr>
        <xdr:cNvPr id="441" name="n_4aveValue【認定こども園・幼稚園・保育所】&#10;有形固定資産減価償却率"/>
        <xdr:cNvSpPr txBox="1"/>
      </xdr:nvSpPr>
      <xdr:spPr>
        <a:xfrm>
          <a:off x="12611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163847</xdr:rowOff>
    </xdr:from>
    <xdr:ext cx="405111" cy="259045"/>
    <xdr:sp macro="" textlink="">
      <xdr:nvSpPr>
        <xdr:cNvPr id="442" name="n_1mainValue【認定こども園・幼稚園・保育所】&#10;有形固定資産減価償却率"/>
        <xdr:cNvSpPr txBox="1"/>
      </xdr:nvSpPr>
      <xdr:spPr>
        <a:xfrm>
          <a:off x="15266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93362</xdr:rowOff>
    </xdr:from>
    <xdr:ext cx="405111" cy="259045"/>
    <xdr:sp macro="" textlink="">
      <xdr:nvSpPr>
        <xdr:cNvPr id="443" name="n_2mainValue【認定こども園・幼稚園・保育所】&#10;有形固定資産減価償却率"/>
        <xdr:cNvSpPr txBox="1"/>
      </xdr:nvSpPr>
      <xdr:spPr>
        <a:xfrm>
          <a:off x="143897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45737</xdr:rowOff>
    </xdr:from>
    <xdr:ext cx="405111" cy="259045"/>
    <xdr:sp macro="" textlink="">
      <xdr:nvSpPr>
        <xdr:cNvPr id="444" name="n_3mainValue【認定こども園・幼稚園・保育所】&#10;有形固定資産減価償却率"/>
        <xdr:cNvSpPr txBox="1"/>
      </xdr:nvSpPr>
      <xdr:spPr>
        <a:xfrm>
          <a:off x="13500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146702</xdr:rowOff>
    </xdr:from>
    <xdr:ext cx="405111" cy="259045"/>
    <xdr:sp macro="" textlink="">
      <xdr:nvSpPr>
        <xdr:cNvPr id="445" name="n_4mainValue【認定こども園・幼稚園・保育所】&#10;有形固定資産減価償却率"/>
        <xdr:cNvSpPr txBox="1"/>
      </xdr:nvSpPr>
      <xdr:spPr>
        <a:xfrm>
          <a:off x="126117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6" name="正方形/長方形 4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7" name="正方形/長方形 4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8" name="正方形/長方形 4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9" name="正方形/長方形 4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0" name="正方形/長方形 4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1" name="正方形/長方形 4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2" name="正方形/長方形 4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3" name="正方形/長方形 4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4" name="テキスト ボックス 4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5" name="直線コネクタ 4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6" name="直線コネクタ 45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7" name="テキスト ボックス 45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8" name="直線コネクタ 45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9" name="テキスト ボックス 45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0" name="直線コネクタ 45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1" name="テキスト ボックス 46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2" name="直線コネクタ 46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3" name="テキスト ボックス 46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119634</xdr:rowOff>
    </xdr:from>
    <xdr:to>
      <xdr:col>116</xdr:col>
      <xdr:colOff>62864</xdr:colOff>
      <xdr:row>41</xdr:row>
      <xdr:rowOff>67056</xdr:rowOff>
    </xdr:to>
    <xdr:cxnSp macro="">
      <xdr:nvCxnSpPr>
        <xdr:cNvPr id="467" name="直線コネクタ 466"/>
        <xdr:cNvCxnSpPr/>
      </xdr:nvCxnSpPr>
      <xdr:spPr>
        <a:xfrm flipV="1">
          <a:off x="22160864" y="5777484"/>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468" name="【認定こども園・幼稚園・保育所】&#10;一人当たり面積最小値テキスト"/>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469" name="直線コネクタ 468"/>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66311</xdr:rowOff>
    </xdr:from>
    <xdr:ext cx="469744" cy="259045"/>
    <xdr:sp macro="" textlink="">
      <xdr:nvSpPr>
        <xdr:cNvPr id="470" name="【認定こども園・幼稚園・保育所】&#10;一人当たり面積最大値テキスト"/>
        <xdr:cNvSpPr txBox="1"/>
      </xdr:nvSpPr>
      <xdr:spPr>
        <a:xfrm>
          <a:off x="22199600" y="555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119634</xdr:rowOff>
    </xdr:from>
    <xdr:to>
      <xdr:col>116</xdr:col>
      <xdr:colOff>152400</xdr:colOff>
      <xdr:row>33</xdr:row>
      <xdr:rowOff>119634</xdr:rowOff>
    </xdr:to>
    <xdr:cxnSp macro="">
      <xdr:nvCxnSpPr>
        <xdr:cNvPr id="471" name="直線コネクタ 470"/>
        <xdr:cNvCxnSpPr/>
      </xdr:nvCxnSpPr>
      <xdr:spPr>
        <a:xfrm>
          <a:off x="22072600" y="577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79265</xdr:rowOff>
    </xdr:from>
    <xdr:ext cx="469744" cy="259045"/>
    <xdr:sp macro="" textlink="">
      <xdr:nvSpPr>
        <xdr:cNvPr id="472" name="【認定こども園・幼稚園・保育所】&#10;一人当たり面積平均値テキスト"/>
        <xdr:cNvSpPr txBox="1"/>
      </xdr:nvSpPr>
      <xdr:spPr>
        <a:xfrm>
          <a:off x="22199600" y="6594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100838</xdr:rowOff>
    </xdr:from>
    <xdr:to>
      <xdr:col>116</xdr:col>
      <xdr:colOff>114300</xdr:colOff>
      <xdr:row>39</xdr:row>
      <xdr:rowOff>30988</xdr:rowOff>
    </xdr:to>
    <xdr:sp macro="" textlink="">
      <xdr:nvSpPr>
        <xdr:cNvPr id="473" name="フローチャート: 判断 472"/>
        <xdr:cNvSpPr/>
      </xdr:nvSpPr>
      <xdr:spPr>
        <a:xfrm>
          <a:off x="221107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114554</xdr:rowOff>
    </xdr:from>
    <xdr:to>
      <xdr:col>112</xdr:col>
      <xdr:colOff>38100</xdr:colOff>
      <xdr:row>39</xdr:row>
      <xdr:rowOff>44704</xdr:rowOff>
    </xdr:to>
    <xdr:sp macro="" textlink="">
      <xdr:nvSpPr>
        <xdr:cNvPr id="474" name="フローチャート: 判断 473"/>
        <xdr:cNvSpPr/>
      </xdr:nvSpPr>
      <xdr:spPr>
        <a:xfrm>
          <a:off x="21272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475" name="フローチャート: 判断 474"/>
        <xdr:cNvSpPr/>
      </xdr:nvSpPr>
      <xdr:spPr>
        <a:xfrm>
          <a:off x="20383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476" name="フローチャート: 判断 475"/>
        <xdr:cNvSpPr/>
      </xdr:nvSpPr>
      <xdr:spPr>
        <a:xfrm>
          <a:off x="19494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125984</xdr:rowOff>
    </xdr:from>
    <xdr:to>
      <xdr:col>98</xdr:col>
      <xdr:colOff>38100</xdr:colOff>
      <xdr:row>39</xdr:row>
      <xdr:rowOff>56134</xdr:rowOff>
    </xdr:to>
    <xdr:sp macro="" textlink="">
      <xdr:nvSpPr>
        <xdr:cNvPr id="477" name="フローチャート: 判断 476"/>
        <xdr:cNvSpPr/>
      </xdr:nvSpPr>
      <xdr:spPr>
        <a:xfrm>
          <a:off x="18605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59690</xdr:rowOff>
    </xdr:from>
    <xdr:to>
      <xdr:col>116</xdr:col>
      <xdr:colOff>114300</xdr:colOff>
      <xdr:row>38</xdr:row>
      <xdr:rowOff>161290</xdr:rowOff>
    </xdr:to>
    <xdr:sp macro="" textlink="">
      <xdr:nvSpPr>
        <xdr:cNvPr id="483" name="楕円 482"/>
        <xdr:cNvSpPr/>
      </xdr:nvSpPr>
      <xdr:spPr>
        <a:xfrm>
          <a:off x="221107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82567</xdr:rowOff>
    </xdr:from>
    <xdr:ext cx="469744" cy="259045"/>
    <xdr:sp macro="" textlink="">
      <xdr:nvSpPr>
        <xdr:cNvPr id="484" name="【認定こども園・幼稚園・保育所】&#10;一人当たり面積該当値テキスト"/>
        <xdr:cNvSpPr txBox="1"/>
      </xdr:nvSpPr>
      <xdr:spPr>
        <a:xfrm>
          <a:off x="22199600" y="642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55118</xdr:rowOff>
    </xdr:from>
    <xdr:to>
      <xdr:col>112</xdr:col>
      <xdr:colOff>38100</xdr:colOff>
      <xdr:row>39</xdr:row>
      <xdr:rowOff>156718</xdr:rowOff>
    </xdr:to>
    <xdr:sp macro="" textlink="">
      <xdr:nvSpPr>
        <xdr:cNvPr id="485" name="楕円 484"/>
        <xdr:cNvSpPr/>
      </xdr:nvSpPr>
      <xdr:spPr>
        <a:xfrm>
          <a:off x="21272500" y="67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110490</xdr:rowOff>
    </xdr:from>
    <xdr:to>
      <xdr:col>116</xdr:col>
      <xdr:colOff>63500</xdr:colOff>
      <xdr:row>39</xdr:row>
      <xdr:rowOff>105918</xdr:rowOff>
    </xdr:to>
    <xdr:cxnSp macro="">
      <xdr:nvCxnSpPr>
        <xdr:cNvPr id="486" name="直線コネクタ 485"/>
        <xdr:cNvCxnSpPr/>
      </xdr:nvCxnSpPr>
      <xdr:spPr>
        <a:xfrm flipV="1">
          <a:off x="21323300" y="6625590"/>
          <a:ext cx="8382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59690</xdr:rowOff>
    </xdr:from>
    <xdr:to>
      <xdr:col>107</xdr:col>
      <xdr:colOff>101600</xdr:colOff>
      <xdr:row>39</xdr:row>
      <xdr:rowOff>161290</xdr:rowOff>
    </xdr:to>
    <xdr:sp macro="" textlink="">
      <xdr:nvSpPr>
        <xdr:cNvPr id="487" name="楕円 486"/>
        <xdr:cNvSpPr/>
      </xdr:nvSpPr>
      <xdr:spPr>
        <a:xfrm>
          <a:off x="20383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105918</xdr:rowOff>
    </xdr:from>
    <xdr:to>
      <xdr:col>111</xdr:col>
      <xdr:colOff>177800</xdr:colOff>
      <xdr:row>39</xdr:row>
      <xdr:rowOff>110490</xdr:rowOff>
    </xdr:to>
    <xdr:cxnSp macro="">
      <xdr:nvCxnSpPr>
        <xdr:cNvPr id="488" name="直線コネクタ 487"/>
        <xdr:cNvCxnSpPr/>
      </xdr:nvCxnSpPr>
      <xdr:spPr>
        <a:xfrm flipV="1">
          <a:off x="20434300" y="67924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61976</xdr:rowOff>
    </xdr:from>
    <xdr:to>
      <xdr:col>102</xdr:col>
      <xdr:colOff>165100</xdr:colOff>
      <xdr:row>39</xdr:row>
      <xdr:rowOff>163576</xdr:rowOff>
    </xdr:to>
    <xdr:sp macro="" textlink="">
      <xdr:nvSpPr>
        <xdr:cNvPr id="489" name="楕円 488"/>
        <xdr:cNvSpPr/>
      </xdr:nvSpPr>
      <xdr:spPr>
        <a:xfrm>
          <a:off x="19494500" y="674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110490</xdr:rowOff>
    </xdr:from>
    <xdr:to>
      <xdr:col>107</xdr:col>
      <xdr:colOff>50800</xdr:colOff>
      <xdr:row>39</xdr:row>
      <xdr:rowOff>112776</xdr:rowOff>
    </xdr:to>
    <xdr:cxnSp macro="">
      <xdr:nvCxnSpPr>
        <xdr:cNvPr id="490" name="直線コネクタ 489"/>
        <xdr:cNvCxnSpPr/>
      </xdr:nvCxnSpPr>
      <xdr:spPr>
        <a:xfrm flipV="1">
          <a:off x="19545300" y="679704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64262</xdr:rowOff>
    </xdr:from>
    <xdr:to>
      <xdr:col>98</xdr:col>
      <xdr:colOff>38100</xdr:colOff>
      <xdr:row>39</xdr:row>
      <xdr:rowOff>165862</xdr:rowOff>
    </xdr:to>
    <xdr:sp macro="" textlink="">
      <xdr:nvSpPr>
        <xdr:cNvPr id="491" name="楕円 490"/>
        <xdr:cNvSpPr/>
      </xdr:nvSpPr>
      <xdr:spPr>
        <a:xfrm>
          <a:off x="186055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112776</xdr:rowOff>
    </xdr:from>
    <xdr:to>
      <xdr:col>102</xdr:col>
      <xdr:colOff>114300</xdr:colOff>
      <xdr:row>39</xdr:row>
      <xdr:rowOff>115062</xdr:rowOff>
    </xdr:to>
    <xdr:cxnSp macro="">
      <xdr:nvCxnSpPr>
        <xdr:cNvPr id="492" name="直線コネクタ 491"/>
        <xdr:cNvCxnSpPr/>
      </xdr:nvCxnSpPr>
      <xdr:spPr>
        <a:xfrm flipV="1">
          <a:off x="18656300" y="679932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61231</xdr:rowOff>
    </xdr:from>
    <xdr:ext cx="469744" cy="259045"/>
    <xdr:sp macro="" textlink="">
      <xdr:nvSpPr>
        <xdr:cNvPr id="493" name="n_1aveValue【認定こども園・幼稚園・保育所】&#10;一人当たり面積"/>
        <xdr:cNvSpPr txBox="1"/>
      </xdr:nvSpPr>
      <xdr:spPr>
        <a:xfrm>
          <a:off x="21075727" y="640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56659</xdr:rowOff>
    </xdr:from>
    <xdr:ext cx="469744" cy="259045"/>
    <xdr:sp macro="" textlink="">
      <xdr:nvSpPr>
        <xdr:cNvPr id="494" name="n_2aveValue【認定こども園・幼稚園・保育所】&#10;一人当たり面積"/>
        <xdr:cNvSpPr txBox="1"/>
      </xdr:nvSpPr>
      <xdr:spPr>
        <a:xfrm>
          <a:off x="201994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47515</xdr:rowOff>
    </xdr:from>
    <xdr:ext cx="469744" cy="259045"/>
    <xdr:sp macro="" textlink="">
      <xdr:nvSpPr>
        <xdr:cNvPr id="495" name="n_3aveValue【認定こども園・幼稚園・保育所】&#10;一人当たり面積"/>
        <xdr:cNvSpPr txBox="1"/>
      </xdr:nvSpPr>
      <xdr:spPr>
        <a:xfrm>
          <a:off x="19310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72661</xdr:rowOff>
    </xdr:from>
    <xdr:ext cx="469744" cy="259045"/>
    <xdr:sp macro="" textlink="">
      <xdr:nvSpPr>
        <xdr:cNvPr id="496" name="n_4aveValue【認定こども園・幼稚園・保育所】&#10;一人当たり面積"/>
        <xdr:cNvSpPr txBox="1"/>
      </xdr:nvSpPr>
      <xdr:spPr>
        <a:xfrm>
          <a:off x="18421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147845</xdr:rowOff>
    </xdr:from>
    <xdr:ext cx="469744" cy="259045"/>
    <xdr:sp macro="" textlink="">
      <xdr:nvSpPr>
        <xdr:cNvPr id="497" name="n_1mainValue【認定こども園・幼稚園・保育所】&#10;一人当たり面積"/>
        <xdr:cNvSpPr txBox="1"/>
      </xdr:nvSpPr>
      <xdr:spPr>
        <a:xfrm>
          <a:off x="210757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152417</xdr:rowOff>
    </xdr:from>
    <xdr:ext cx="469744" cy="259045"/>
    <xdr:sp macro="" textlink="">
      <xdr:nvSpPr>
        <xdr:cNvPr id="498" name="n_2mainValue【認定こども園・幼稚園・保育所】&#10;一人当たり面積"/>
        <xdr:cNvSpPr txBox="1"/>
      </xdr:nvSpPr>
      <xdr:spPr>
        <a:xfrm>
          <a:off x="20199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154703</xdr:rowOff>
    </xdr:from>
    <xdr:ext cx="469744" cy="259045"/>
    <xdr:sp macro="" textlink="">
      <xdr:nvSpPr>
        <xdr:cNvPr id="499" name="n_3mainValue【認定こども園・幼稚園・保育所】&#10;一人当たり面積"/>
        <xdr:cNvSpPr txBox="1"/>
      </xdr:nvSpPr>
      <xdr:spPr>
        <a:xfrm>
          <a:off x="19310427" y="684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156989</xdr:rowOff>
    </xdr:from>
    <xdr:ext cx="469744" cy="259045"/>
    <xdr:sp macro="" textlink="">
      <xdr:nvSpPr>
        <xdr:cNvPr id="500" name="n_4mainValue【認定こども園・幼稚園・保育所】&#10;一人当たり面積"/>
        <xdr:cNvSpPr txBox="1"/>
      </xdr:nvSpPr>
      <xdr:spPr>
        <a:xfrm>
          <a:off x="18421427" y="684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2" name="直線コネクタ 51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3" name="テキスト ボックス 51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4" name="直線コネクタ 51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5" name="テキスト ボックス 51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6" name="直線コネクタ 51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7" name="テキスト ボックス 51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8" name="直線コネクタ 51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9" name="テキスト ボックス 51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0" name="直線コネクタ 51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1" name="テキスト ボックス 52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2" name="直線コネクタ 52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3" name="テキスト ボックス 52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5" name="テキスト ボックス 52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39188</xdr:rowOff>
    </xdr:from>
    <xdr:to>
      <xdr:col>85</xdr:col>
      <xdr:colOff>126364</xdr:colOff>
      <xdr:row>64</xdr:row>
      <xdr:rowOff>117566</xdr:rowOff>
    </xdr:to>
    <xdr:cxnSp macro="">
      <xdr:nvCxnSpPr>
        <xdr:cNvPr id="527" name="直線コネクタ 526"/>
        <xdr:cNvCxnSpPr/>
      </xdr:nvCxnSpPr>
      <xdr:spPr>
        <a:xfrm flipV="1">
          <a:off x="16318864" y="9640388"/>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121393</xdr:rowOff>
    </xdr:from>
    <xdr:ext cx="405111" cy="259045"/>
    <xdr:sp macro="" textlink="">
      <xdr:nvSpPr>
        <xdr:cNvPr id="528" name="【学校施設】&#10;有形固定資産減価償却率最小値テキスト"/>
        <xdr:cNvSpPr txBox="1"/>
      </xdr:nvSpPr>
      <xdr:spPr>
        <a:xfrm>
          <a:off x="16357600" y="1109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117566</xdr:rowOff>
    </xdr:from>
    <xdr:to>
      <xdr:col>86</xdr:col>
      <xdr:colOff>25400</xdr:colOff>
      <xdr:row>64</xdr:row>
      <xdr:rowOff>117566</xdr:rowOff>
    </xdr:to>
    <xdr:cxnSp macro="">
      <xdr:nvCxnSpPr>
        <xdr:cNvPr id="529" name="直線コネクタ 528"/>
        <xdr:cNvCxnSpPr/>
      </xdr:nvCxnSpPr>
      <xdr:spPr>
        <a:xfrm>
          <a:off x="16230600" y="1109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157315</xdr:rowOff>
    </xdr:from>
    <xdr:ext cx="405111" cy="259045"/>
    <xdr:sp macro="" textlink="">
      <xdr:nvSpPr>
        <xdr:cNvPr id="530" name="【学校施設】&#10;有形固定資産減価償却率最大値テキスト"/>
        <xdr:cNvSpPr txBox="1"/>
      </xdr:nvSpPr>
      <xdr:spPr>
        <a:xfrm>
          <a:off x="16357600" y="941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39188</xdr:rowOff>
    </xdr:from>
    <xdr:to>
      <xdr:col>86</xdr:col>
      <xdr:colOff>25400</xdr:colOff>
      <xdr:row>56</xdr:row>
      <xdr:rowOff>39188</xdr:rowOff>
    </xdr:to>
    <xdr:cxnSp macro="">
      <xdr:nvCxnSpPr>
        <xdr:cNvPr id="531" name="直線コネクタ 530"/>
        <xdr:cNvCxnSpPr/>
      </xdr:nvCxnSpPr>
      <xdr:spPr>
        <a:xfrm>
          <a:off x="16230600" y="96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532" name="【学校施設】&#10;有形固定資産減価償却率平均値テキスト"/>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33" name="フローチャート: 判断 532"/>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34" name="フローチャート: 判断 533"/>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535" name="フローチャート: 判断 534"/>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16147</xdr:rowOff>
    </xdr:from>
    <xdr:to>
      <xdr:col>72</xdr:col>
      <xdr:colOff>38100</xdr:colOff>
      <xdr:row>59</xdr:row>
      <xdr:rowOff>117747</xdr:rowOff>
    </xdr:to>
    <xdr:sp macro="" textlink="">
      <xdr:nvSpPr>
        <xdr:cNvPr id="536" name="フローチャート: 判断 535"/>
        <xdr:cNvSpPr/>
      </xdr:nvSpPr>
      <xdr:spPr>
        <a:xfrm>
          <a:off x="13652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138612</xdr:rowOff>
    </xdr:from>
    <xdr:to>
      <xdr:col>67</xdr:col>
      <xdr:colOff>101600</xdr:colOff>
      <xdr:row>59</xdr:row>
      <xdr:rowOff>68762</xdr:rowOff>
    </xdr:to>
    <xdr:sp macro="" textlink="">
      <xdr:nvSpPr>
        <xdr:cNvPr id="537" name="フローチャート: 判断 536"/>
        <xdr:cNvSpPr/>
      </xdr:nvSpPr>
      <xdr:spPr>
        <a:xfrm>
          <a:off x="127635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6350</xdr:rowOff>
    </xdr:from>
    <xdr:to>
      <xdr:col>85</xdr:col>
      <xdr:colOff>177800</xdr:colOff>
      <xdr:row>57</xdr:row>
      <xdr:rowOff>107950</xdr:rowOff>
    </xdr:to>
    <xdr:sp macro="" textlink="">
      <xdr:nvSpPr>
        <xdr:cNvPr id="543" name="楕円 542"/>
        <xdr:cNvSpPr/>
      </xdr:nvSpPr>
      <xdr:spPr>
        <a:xfrm>
          <a:off x="162687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29227</xdr:rowOff>
    </xdr:from>
    <xdr:ext cx="405111" cy="259045"/>
    <xdr:sp macro="" textlink="">
      <xdr:nvSpPr>
        <xdr:cNvPr id="544" name="【学校施設】&#10;有形固定資産減価償却率該当値テキスト"/>
        <xdr:cNvSpPr txBox="1"/>
      </xdr:nvSpPr>
      <xdr:spPr>
        <a:xfrm>
          <a:off x="16357600"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153307</xdr:rowOff>
    </xdr:from>
    <xdr:to>
      <xdr:col>81</xdr:col>
      <xdr:colOff>101600</xdr:colOff>
      <xdr:row>58</xdr:row>
      <xdr:rowOff>83457</xdr:rowOff>
    </xdr:to>
    <xdr:sp macro="" textlink="">
      <xdr:nvSpPr>
        <xdr:cNvPr id="545" name="楕円 544"/>
        <xdr:cNvSpPr/>
      </xdr:nvSpPr>
      <xdr:spPr>
        <a:xfrm>
          <a:off x="15430500" y="992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57150</xdr:rowOff>
    </xdr:from>
    <xdr:to>
      <xdr:col>85</xdr:col>
      <xdr:colOff>127000</xdr:colOff>
      <xdr:row>58</xdr:row>
      <xdr:rowOff>32657</xdr:rowOff>
    </xdr:to>
    <xdr:cxnSp macro="">
      <xdr:nvCxnSpPr>
        <xdr:cNvPr id="546" name="直線コネクタ 545"/>
        <xdr:cNvCxnSpPr/>
      </xdr:nvCxnSpPr>
      <xdr:spPr>
        <a:xfrm flipV="1">
          <a:off x="15481300" y="9829800"/>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109220</xdr:rowOff>
    </xdr:from>
    <xdr:to>
      <xdr:col>76</xdr:col>
      <xdr:colOff>165100</xdr:colOff>
      <xdr:row>57</xdr:row>
      <xdr:rowOff>39370</xdr:rowOff>
    </xdr:to>
    <xdr:sp macro="" textlink="">
      <xdr:nvSpPr>
        <xdr:cNvPr id="547" name="楕円 546"/>
        <xdr:cNvSpPr/>
      </xdr:nvSpPr>
      <xdr:spPr>
        <a:xfrm>
          <a:off x="14541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160020</xdr:rowOff>
    </xdr:from>
    <xdr:to>
      <xdr:col>81</xdr:col>
      <xdr:colOff>50800</xdr:colOff>
      <xdr:row>58</xdr:row>
      <xdr:rowOff>32657</xdr:rowOff>
    </xdr:to>
    <xdr:cxnSp macro="">
      <xdr:nvCxnSpPr>
        <xdr:cNvPr id="548" name="直線コネクタ 547"/>
        <xdr:cNvCxnSpPr/>
      </xdr:nvCxnSpPr>
      <xdr:spPr>
        <a:xfrm>
          <a:off x="14592300" y="9761220"/>
          <a:ext cx="889000" cy="2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99423</xdr:rowOff>
    </xdr:from>
    <xdr:to>
      <xdr:col>72</xdr:col>
      <xdr:colOff>38100</xdr:colOff>
      <xdr:row>57</xdr:row>
      <xdr:rowOff>29573</xdr:rowOff>
    </xdr:to>
    <xdr:sp macro="" textlink="">
      <xdr:nvSpPr>
        <xdr:cNvPr id="549" name="楕円 548"/>
        <xdr:cNvSpPr/>
      </xdr:nvSpPr>
      <xdr:spPr>
        <a:xfrm>
          <a:off x="13652500" y="970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150223</xdr:rowOff>
    </xdr:from>
    <xdr:to>
      <xdr:col>76</xdr:col>
      <xdr:colOff>114300</xdr:colOff>
      <xdr:row>56</xdr:row>
      <xdr:rowOff>160020</xdr:rowOff>
    </xdr:to>
    <xdr:cxnSp macro="">
      <xdr:nvCxnSpPr>
        <xdr:cNvPr id="550" name="直線コネクタ 549"/>
        <xdr:cNvCxnSpPr/>
      </xdr:nvCxnSpPr>
      <xdr:spPr>
        <a:xfrm>
          <a:off x="13703300" y="975142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91259</xdr:rowOff>
    </xdr:from>
    <xdr:to>
      <xdr:col>67</xdr:col>
      <xdr:colOff>101600</xdr:colOff>
      <xdr:row>58</xdr:row>
      <xdr:rowOff>21409</xdr:rowOff>
    </xdr:to>
    <xdr:sp macro="" textlink="">
      <xdr:nvSpPr>
        <xdr:cNvPr id="551" name="楕円 550"/>
        <xdr:cNvSpPr/>
      </xdr:nvSpPr>
      <xdr:spPr>
        <a:xfrm>
          <a:off x="12763500" y="986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150223</xdr:rowOff>
    </xdr:from>
    <xdr:to>
      <xdr:col>71</xdr:col>
      <xdr:colOff>177800</xdr:colOff>
      <xdr:row>57</xdr:row>
      <xdr:rowOff>142059</xdr:rowOff>
    </xdr:to>
    <xdr:cxnSp macro="">
      <xdr:nvCxnSpPr>
        <xdr:cNvPr id="552" name="直線コネクタ 551"/>
        <xdr:cNvCxnSpPr/>
      </xdr:nvCxnSpPr>
      <xdr:spPr>
        <a:xfrm flipV="1">
          <a:off x="12814300" y="9751423"/>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25599</xdr:rowOff>
    </xdr:from>
    <xdr:ext cx="405111" cy="259045"/>
    <xdr:sp macro="" textlink="">
      <xdr:nvSpPr>
        <xdr:cNvPr id="553" name="n_1aveValue【学校施設】&#10;有形固定資産減価償却率"/>
        <xdr:cNvSpPr txBox="1"/>
      </xdr:nvSpPr>
      <xdr:spPr>
        <a:xfrm>
          <a:off x="152660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161126</xdr:rowOff>
    </xdr:from>
    <xdr:ext cx="405111" cy="259045"/>
    <xdr:sp macro="" textlink="">
      <xdr:nvSpPr>
        <xdr:cNvPr id="554" name="n_2aveValue【学校施設】&#10;有形固定資産減価償却率"/>
        <xdr:cNvSpPr txBox="1"/>
      </xdr:nvSpPr>
      <xdr:spPr>
        <a:xfrm>
          <a:off x="14389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108874</xdr:rowOff>
    </xdr:from>
    <xdr:ext cx="405111" cy="259045"/>
    <xdr:sp macro="" textlink="">
      <xdr:nvSpPr>
        <xdr:cNvPr id="555" name="n_3aveValue【学校施設】&#10;有形固定資産減価償却率"/>
        <xdr:cNvSpPr txBox="1"/>
      </xdr:nvSpPr>
      <xdr:spPr>
        <a:xfrm>
          <a:off x="1350074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59889</xdr:rowOff>
    </xdr:from>
    <xdr:ext cx="405111" cy="259045"/>
    <xdr:sp macro="" textlink="">
      <xdr:nvSpPr>
        <xdr:cNvPr id="556" name="n_4aveValue【学校施設】&#10;有形固定資産減価償却率"/>
        <xdr:cNvSpPr txBox="1"/>
      </xdr:nvSpPr>
      <xdr:spPr>
        <a:xfrm>
          <a:off x="12611744" y="1017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99984</xdr:rowOff>
    </xdr:from>
    <xdr:ext cx="405111" cy="259045"/>
    <xdr:sp macro="" textlink="">
      <xdr:nvSpPr>
        <xdr:cNvPr id="557" name="n_1mainValue【学校施設】&#10;有形固定資産減価償却率"/>
        <xdr:cNvSpPr txBox="1"/>
      </xdr:nvSpPr>
      <xdr:spPr>
        <a:xfrm>
          <a:off x="15266044" y="970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55897</xdr:rowOff>
    </xdr:from>
    <xdr:ext cx="405111" cy="259045"/>
    <xdr:sp macro="" textlink="">
      <xdr:nvSpPr>
        <xdr:cNvPr id="558" name="n_2mainValue【学校施設】&#10;有形固定資産減価償却率"/>
        <xdr:cNvSpPr txBox="1"/>
      </xdr:nvSpPr>
      <xdr:spPr>
        <a:xfrm>
          <a:off x="14389744" y="948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46100</xdr:rowOff>
    </xdr:from>
    <xdr:ext cx="405111" cy="259045"/>
    <xdr:sp macro="" textlink="">
      <xdr:nvSpPr>
        <xdr:cNvPr id="559" name="n_3mainValue【学校施設】&#10;有形固定資産減価償却率"/>
        <xdr:cNvSpPr txBox="1"/>
      </xdr:nvSpPr>
      <xdr:spPr>
        <a:xfrm>
          <a:off x="13500744" y="947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37936</xdr:rowOff>
    </xdr:from>
    <xdr:ext cx="405111" cy="259045"/>
    <xdr:sp macro="" textlink="">
      <xdr:nvSpPr>
        <xdr:cNvPr id="560" name="n_4mainValue【学校施設】&#10;有形固定資産減価償却率"/>
        <xdr:cNvSpPr txBox="1"/>
      </xdr:nvSpPr>
      <xdr:spPr>
        <a:xfrm>
          <a:off x="12611744" y="9639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1" name="テキスト ボックス 57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72" name="直線コネクタ 571"/>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73" name="テキスト ボックス 572"/>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4" name="直線コネクタ 57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5" name="テキスト ボックス 57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76" name="直線コネクタ 575"/>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77" name="テキスト ボックス 576"/>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8" name="直線コネクタ 57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9" name="テキスト ボックス 57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88011</xdr:rowOff>
    </xdr:to>
    <xdr:cxnSp macro="">
      <xdr:nvCxnSpPr>
        <xdr:cNvPr id="581" name="直線コネクタ 580"/>
        <xdr:cNvCxnSpPr/>
      </xdr:nvCxnSpPr>
      <xdr:spPr>
        <a:xfrm flipV="1">
          <a:off x="22160864" y="9685782"/>
          <a:ext cx="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82" name="【学校施設】&#10;一人当たり面積最小値テキスト"/>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83" name="直線コネクタ 582"/>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584" name="【学校施設】&#10;一人当たり面積最大値テキスト"/>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585" name="直線コネクタ 584"/>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138383</xdr:rowOff>
    </xdr:from>
    <xdr:ext cx="469744" cy="259045"/>
    <xdr:sp macro="" textlink="">
      <xdr:nvSpPr>
        <xdr:cNvPr id="586" name="【学校施設】&#10;一人当たり面積平均値テキスト"/>
        <xdr:cNvSpPr txBox="1"/>
      </xdr:nvSpPr>
      <xdr:spPr>
        <a:xfrm>
          <a:off x="22199600" y="10253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115506</xdr:rowOff>
    </xdr:from>
    <xdr:to>
      <xdr:col>116</xdr:col>
      <xdr:colOff>114300</xdr:colOff>
      <xdr:row>61</xdr:row>
      <xdr:rowOff>45656</xdr:rowOff>
    </xdr:to>
    <xdr:sp macro="" textlink="">
      <xdr:nvSpPr>
        <xdr:cNvPr id="587" name="フローチャート: 判断 586"/>
        <xdr:cNvSpPr/>
      </xdr:nvSpPr>
      <xdr:spPr>
        <a:xfrm>
          <a:off x="22110700" y="104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113792</xdr:rowOff>
    </xdr:from>
    <xdr:to>
      <xdr:col>112</xdr:col>
      <xdr:colOff>38100</xdr:colOff>
      <xdr:row>61</xdr:row>
      <xdr:rowOff>43942</xdr:rowOff>
    </xdr:to>
    <xdr:sp macro="" textlink="">
      <xdr:nvSpPr>
        <xdr:cNvPr id="588" name="フローチャート: 判断 587"/>
        <xdr:cNvSpPr/>
      </xdr:nvSpPr>
      <xdr:spPr>
        <a:xfrm>
          <a:off x="212725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110363</xdr:rowOff>
    </xdr:from>
    <xdr:to>
      <xdr:col>107</xdr:col>
      <xdr:colOff>101600</xdr:colOff>
      <xdr:row>61</xdr:row>
      <xdr:rowOff>40513</xdr:rowOff>
    </xdr:to>
    <xdr:sp macro="" textlink="">
      <xdr:nvSpPr>
        <xdr:cNvPr id="589" name="フローチャート: 判断 588"/>
        <xdr:cNvSpPr/>
      </xdr:nvSpPr>
      <xdr:spPr>
        <a:xfrm>
          <a:off x="20383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141224</xdr:rowOff>
    </xdr:from>
    <xdr:to>
      <xdr:col>102</xdr:col>
      <xdr:colOff>165100</xdr:colOff>
      <xdr:row>61</xdr:row>
      <xdr:rowOff>71374</xdr:rowOff>
    </xdr:to>
    <xdr:sp macro="" textlink="">
      <xdr:nvSpPr>
        <xdr:cNvPr id="590" name="フローチャート: 判断 589"/>
        <xdr:cNvSpPr/>
      </xdr:nvSpPr>
      <xdr:spPr>
        <a:xfrm>
          <a:off x="19494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156655</xdr:rowOff>
    </xdr:from>
    <xdr:to>
      <xdr:col>98</xdr:col>
      <xdr:colOff>38100</xdr:colOff>
      <xdr:row>61</xdr:row>
      <xdr:rowOff>86805</xdr:rowOff>
    </xdr:to>
    <xdr:sp macro="" textlink="">
      <xdr:nvSpPr>
        <xdr:cNvPr id="591" name="フローチャート: 判断 590"/>
        <xdr:cNvSpPr/>
      </xdr:nvSpPr>
      <xdr:spPr>
        <a:xfrm>
          <a:off x="18605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58928</xdr:rowOff>
    </xdr:from>
    <xdr:to>
      <xdr:col>116</xdr:col>
      <xdr:colOff>114300</xdr:colOff>
      <xdr:row>61</xdr:row>
      <xdr:rowOff>160528</xdr:rowOff>
    </xdr:to>
    <xdr:sp macro="" textlink="">
      <xdr:nvSpPr>
        <xdr:cNvPr id="597" name="楕円 596"/>
        <xdr:cNvSpPr/>
      </xdr:nvSpPr>
      <xdr:spPr>
        <a:xfrm>
          <a:off x="221107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37355</xdr:rowOff>
    </xdr:from>
    <xdr:ext cx="469744" cy="259045"/>
    <xdr:sp macro="" textlink="">
      <xdr:nvSpPr>
        <xdr:cNvPr id="598" name="【学校施設】&#10;一人当たり面積該当値テキスト"/>
        <xdr:cNvSpPr txBox="1"/>
      </xdr:nvSpPr>
      <xdr:spPr>
        <a:xfrm>
          <a:off x="22199600" y="104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60643</xdr:rowOff>
    </xdr:from>
    <xdr:to>
      <xdr:col>112</xdr:col>
      <xdr:colOff>38100</xdr:colOff>
      <xdr:row>61</xdr:row>
      <xdr:rowOff>162243</xdr:rowOff>
    </xdr:to>
    <xdr:sp macro="" textlink="">
      <xdr:nvSpPr>
        <xdr:cNvPr id="599" name="楕円 598"/>
        <xdr:cNvSpPr/>
      </xdr:nvSpPr>
      <xdr:spPr>
        <a:xfrm>
          <a:off x="21272500" y="1051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109728</xdr:rowOff>
    </xdr:from>
    <xdr:to>
      <xdr:col>116</xdr:col>
      <xdr:colOff>63500</xdr:colOff>
      <xdr:row>61</xdr:row>
      <xdr:rowOff>111443</xdr:rowOff>
    </xdr:to>
    <xdr:cxnSp macro="">
      <xdr:nvCxnSpPr>
        <xdr:cNvPr id="600" name="直線コネクタ 599"/>
        <xdr:cNvCxnSpPr/>
      </xdr:nvCxnSpPr>
      <xdr:spPr>
        <a:xfrm flipV="1">
          <a:off x="21323300" y="10568178"/>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29781</xdr:rowOff>
    </xdr:from>
    <xdr:to>
      <xdr:col>107</xdr:col>
      <xdr:colOff>101600</xdr:colOff>
      <xdr:row>61</xdr:row>
      <xdr:rowOff>131381</xdr:rowOff>
    </xdr:to>
    <xdr:sp macro="" textlink="">
      <xdr:nvSpPr>
        <xdr:cNvPr id="601" name="楕円 600"/>
        <xdr:cNvSpPr/>
      </xdr:nvSpPr>
      <xdr:spPr>
        <a:xfrm>
          <a:off x="20383500" y="1048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80581</xdr:rowOff>
    </xdr:from>
    <xdr:to>
      <xdr:col>111</xdr:col>
      <xdr:colOff>177800</xdr:colOff>
      <xdr:row>61</xdr:row>
      <xdr:rowOff>111443</xdr:rowOff>
    </xdr:to>
    <xdr:cxnSp macro="">
      <xdr:nvCxnSpPr>
        <xdr:cNvPr id="602" name="直線コネクタ 601"/>
        <xdr:cNvCxnSpPr/>
      </xdr:nvCxnSpPr>
      <xdr:spPr>
        <a:xfrm>
          <a:off x="20434300" y="10539031"/>
          <a:ext cx="889000" cy="3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38354</xdr:rowOff>
    </xdr:from>
    <xdr:to>
      <xdr:col>102</xdr:col>
      <xdr:colOff>165100</xdr:colOff>
      <xdr:row>61</xdr:row>
      <xdr:rowOff>139954</xdr:rowOff>
    </xdr:to>
    <xdr:sp macro="" textlink="">
      <xdr:nvSpPr>
        <xdr:cNvPr id="603" name="楕円 602"/>
        <xdr:cNvSpPr/>
      </xdr:nvSpPr>
      <xdr:spPr>
        <a:xfrm>
          <a:off x="194945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80581</xdr:rowOff>
    </xdr:from>
    <xdr:to>
      <xdr:col>107</xdr:col>
      <xdr:colOff>50800</xdr:colOff>
      <xdr:row>61</xdr:row>
      <xdr:rowOff>89154</xdr:rowOff>
    </xdr:to>
    <xdr:cxnSp macro="">
      <xdr:nvCxnSpPr>
        <xdr:cNvPr id="604" name="直線コネクタ 603"/>
        <xdr:cNvCxnSpPr/>
      </xdr:nvCxnSpPr>
      <xdr:spPr>
        <a:xfrm flipV="1">
          <a:off x="19545300" y="10539031"/>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45212</xdr:rowOff>
    </xdr:from>
    <xdr:to>
      <xdr:col>98</xdr:col>
      <xdr:colOff>38100</xdr:colOff>
      <xdr:row>61</xdr:row>
      <xdr:rowOff>146812</xdr:rowOff>
    </xdr:to>
    <xdr:sp macro="" textlink="">
      <xdr:nvSpPr>
        <xdr:cNvPr id="605" name="楕円 604"/>
        <xdr:cNvSpPr/>
      </xdr:nvSpPr>
      <xdr:spPr>
        <a:xfrm>
          <a:off x="18605500" y="1050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89154</xdr:rowOff>
    </xdr:from>
    <xdr:to>
      <xdr:col>102</xdr:col>
      <xdr:colOff>114300</xdr:colOff>
      <xdr:row>61</xdr:row>
      <xdr:rowOff>96012</xdr:rowOff>
    </xdr:to>
    <xdr:cxnSp macro="">
      <xdr:nvCxnSpPr>
        <xdr:cNvPr id="606" name="直線コネクタ 605"/>
        <xdr:cNvCxnSpPr/>
      </xdr:nvCxnSpPr>
      <xdr:spPr>
        <a:xfrm flipV="1">
          <a:off x="18656300" y="1054760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60469</xdr:rowOff>
    </xdr:from>
    <xdr:ext cx="469744" cy="259045"/>
    <xdr:sp macro="" textlink="">
      <xdr:nvSpPr>
        <xdr:cNvPr id="607" name="n_1aveValue【学校施設】&#10;一人当たり面積"/>
        <xdr:cNvSpPr txBox="1"/>
      </xdr:nvSpPr>
      <xdr:spPr>
        <a:xfrm>
          <a:off x="21075727" y="101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57040</xdr:rowOff>
    </xdr:from>
    <xdr:ext cx="469744" cy="259045"/>
    <xdr:sp macro="" textlink="">
      <xdr:nvSpPr>
        <xdr:cNvPr id="608" name="n_2aveValue【学校施設】&#10;一人当たり面積"/>
        <xdr:cNvSpPr txBox="1"/>
      </xdr:nvSpPr>
      <xdr:spPr>
        <a:xfrm>
          <a:off x="20199427" y="1017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87901</xdr:rowOff>
    </xdr:from>
    <xdr:ext cx="469744" cy="259045"/>
    <xdr:sp macro="" textlink="">
      <xdr:nvSpPr>
        <xdr:cNvPr id="609" name="n_3aveValue【学校施設】&#10;一人当たり面積"/>
        <xdr:cNvSpPr txBox="1"/>
      </xdr:nvSpPr>
      <xdr:spPr>
        <a:xfrm>
          <a:off x="19310427"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103332</xdr:rowOff>
    </xdr:from>
    <xdr:ext cx="469744" cy="259045"/>
    <xdr:sp macro="" textlink="">
      <xdr:nvSpPr>
        <xdr:cNvPr id="610" name="n_4aveValue【学校施設】&#10;一人当たり面積"/>
        <xdr:cNvSpPr txBox="1"/>
      </xdr:nvSpPr>
      <xdr:spPr>
        <a:xfrm>
          <a:off x="18421427" y="1021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153370</xdr:rowOff>
    </xdr:from>
    <xdr:ext cx="469744" cy="259045"/>
    <xdr:sp macro="" textlink="">
      <xdr:nvSpPr>
        <xdr:cNvPr id="611" name="n_1mainValue【学校施設】&#10;一人当たり面積"/>
        <xdr:cNvSpPr txBox="1"/>
      </xdr:nvSpPr>
      <xdr:spPr>
        <a:xfrm>
          <a:off x="21075727" y="1061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122508</xdr:rowOff>
    </xdr:from>
    <xdr:ext cx="469744" cy="259045"/>
    <xdr:sp macro="" textlink="">
      <xdr:nvSpPr>
        <xdr:cNvPr id="612" name="n_2mainValue【学校施設】&#10;一人当たり面積"/>
        <xdr:cNvSpPr txBox="1"/>
      </xdr:nvSpPr>
      <xdr:spPr>
        <a:xfrm>
          <a:off x="20199427" y="10580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131081</xdr:rowOff>
    </xdr:from>
    <xdr:ext cx="469744" cy="259045"/>
    <xdr:sp macro="" textlink="">
      <xdr:nvSpPr>
        <xdr:cNvPr id="613" name="n_3mainValue【学校施設】&#10;一人当たり面積"/>
        <xdr:cNvSpPr txBox="1"/>
      </xdr:nvSpPr>
      <xdr:spPr>
        <a:xfrm>
          <a:off x="19310427" y="1058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137939</xdr:rowOff>
    </xdr:from>
    <xdr:ext cx="469744" cy="259045"/>
    <xdr:sp macro="" textlink="">
      <xdr:nvSpPr>
        <xdr:cNvPr id="614" name="n_4mainValue【学校施設】&#10;一人当たり面積"/>
        <xdr:cNvSpPr txBox="1"/>
      </xdr:nvSpPr>
      <xdr:spPr>
        <a:xfrm>
          <a:off x="18421427" y="1059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5" name="正方形/長方形 6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6" name="正方形/長方形 61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7" name="正方形/長方形 61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8" name="正方形/長方形 61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9" name="正方形/長方形 61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0" name="正方形/長方形 61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1" name="正方形/長方形 62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正方形/長方形 62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3" name="テキスト ボックス 62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4" name="直線コネクタ 62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5" name="テキスト ボックス 62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6" name="直線コネクタ 62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7" name="テキスト ボックス 62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8" name="直線コネクタ 62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9" name="テキスト ボックス 62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0" name="直線コネクタ 62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1" name="テキスト ボックス 63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2" name="直線コネクタ 63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3" name="テキスト ボックス 63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4" name="直線コネクタ 63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5" name="テキスト ボックス 63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6" name="直線コネクタ 63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7" name="テキスト ボックス 63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146686</xdr:rowOff>
    </xdr:from>
    <xdr:to>
      <xdr:col>85</xdr:col>
      <xdr:colOff>126364</xdr:colOff>
      <xdr:row>86</xdr:row>
      <xdr:rowOff>24764</xdr:rowOff>
    </xdr:to>
    <xdr:cxnSp macro="">
      <xdr:nvCxnSpPr>
        <xdr:cNvPr id="639" name="直線コネクタ 638"/>
        <xdr:cNvCxnSpPr/>
      </xdr:nvCxnSpPr>
      <xdr:spPr>
        <a:xfrm flipV="1">
          <a:off x="16318864" y="13519786"/>
          <a:ext cx="0" cy="1249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28591</xdr:rowOff>
    </xdr:from>
    <xdr:ext cx="405111" cy="259045"/>
    <xdr:sp macro="" textlink="">
      <xdr:nvSpPr>
        <xdr:cNvPr id="640" name="【児童館】&#10;有形固定資産減価償却率最小値テキスト"/>
        <xdr:cNvSpPr txBox="1"/>
      </xdr:nvSpPr>
      <xdr:spPr>
        <a:xfrm>
          <a:off x="16357600" y="1477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24764</xdr:rowOff>
    </xdr:from>
    <xdr:to>
      <xdr:col>86</xdr:col>
      <xdr:colOff>25400</xdr:colOff>
      <xdr:row>86</xdr:row>
      <xdr:rowOff>24764</xdr:rowOff>
    </xdr:to>
    <xdr:cxnSp macro="">
      <xdr:nvCxnSpPr>
        <xdr:cNvPr id="641" name="直線コネクタ 640"/>
        <xdr:cNvCxnSpPr/>
      </xdr:nvCxnSpPr>
      <xdr:spPr>
        <a:xfrm>
          <a:off x="16230600" y="14769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93363</xdr:rowOff>
    </xdr:from>
    <xdr:ext cx="405111" cy="259045"/>
    <xdr:sp macro="" textlink="">
      <xdr:nvSpPr>
        <xdr:cNvPr id="642" name="【児童館】&#10;有形固定資産減価償却率最大値テキスト"/>
        <xdr:cNvSpPr txBox="1"/>
      </xdr:nvSpPr>
      <xdr:spPr>
        <a:xfrm>
          <a:off x="16357600" y="1329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146686</xdr:rowOff>
    </xdr:from>
    <xdr:to>
      <xdr:col>86</xdr:col>
      <xdr:colOff>25400</xdr:colOff>
      <xdr:row>78</xdr:row>
      <xdr:rowOff>146686</xdr:rowOff>
    </xdr:to>
    <xdr:cxnSp macro="">
      <xdr:nvCxnSpPr>
        <xdr:cNvPr id="643" name="直線コネクタ 642"/>
        <xdr:cNvCxnSpPr/>
      </xdr:nvCxnSpPr>
      <xdr:spPr>
        <a:xfrm>
          <a:off x="16230600" y="1351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80027</xdr:rowOff>
    </xdr:from>
    <xdr:ext cx="405111" cy="259045"/>
    <xdr:sp macro="" textlink="">
      <xdr:nvSpPr>
        <xdr:cNvPr id="644" name="【児童館】&#10;有形固定資産減価償却率平均値テキスト"/>
        <xdr:cNvSpPr txBox="1"/>
      </xdr:nvSpPr>
      <xdr:spPr>
        <a:xfrm>
          <a:off x="163576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645" name="フローチャート: 判断 644"/>
        <xdr:cNvSpPr/>
      </xdr:nvSpPr>
      <xdr:spPr>
        <a:xfrm>
          <a:off x="16268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80645</xdr:rowOff>
    </xdr:from>
    <xdr:to>
      <xdr:col>81</xdr:col>
      <xdr:colOff>101600</xdr:colOff>
      <xdr:row>82</xdr:row>
      <xdr:rowOff>10795</xdr:rowOff>
    </xdr:to>
    <xdr:sp macro="" textlink="">
      <xdr:nvSpPr>
        <xdr:cNvPr id="646" name="フローチャート: 判断 645"/>
        <xdr:cNvSpPr/>
      </xdr:nvSpPr>
      <xdr:spPr>
        <a:xfrm>
          <a:off x="15430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82550</xdr:rowOff>
    </xdr:from>
    <xdr:to>
      <xdr:col>76</xdr:col>
      <xdr:colOff>165100</xdr:colOff>
      <xdr:row>82</xdr:row>
      <xdr:rowOff>12700</xdr:rowOff>
    </xdr:to>
    <xdr:sp macro="" textlink="">
      <xdr:nvSpPr>
        <xdr:cNvPr id="647" name="フローチャート: 判断 646"/>
        <xdr:cNvSpPr/>
      </xdr:nvSpPr>
      <xdr:spPr>
        <a:xfrm>
          <a:off x="14541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82550</xdr:rowOff>
    </xdr:from>
    <xdr:to>
      <xdr:col>72</xdr:col>
      <xdr:colOff>38100</xdr:colOff>
      <xdr:row>82</xdr:row>
      <xdr:rowOff>12700</xdr:rowOff>
    </xdr:to>
    <xdr:sp macro="" textlink="">
      <xdr:nvSpPr>
        <xdr:cNvPr id="648" name="フローチャート: 判断 647"/>
        <xdr:cNvSpPr/>
      </xdr:nvSpPr>
      <xdr:spPr>
        <a:xfrm>
          <a:off x="13652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170180</xdr:rowOff>
    </xdr:from>
    <xdr:to>
      <xdr:col>67</xdr:col>
      <xdr:colOff>101600</xdr:colOff>
      <xdr:row>81</xdr:row>
      <xdr:rowOff>100330</xdr:rowOff>
    </xdr:to>
    <xdr:sp macro="" textlink="">
      <xdr:nvSpPr>
        <xdr:cNvPr id="649" name="フローチャート: 判断 648"/>
        <xdr:cNvSpPr/>
      </xdr:nvSpPr>
      <xdr:spPr>
        <a:xfrm>
          <a:off x="12763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0" name="テキスト ボックス 6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1" name="テキスト ボックス 6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2" name="テキスト ボックス 6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3" name="テキスト ボックス 6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4" name="テキスト ボックス 6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42545</xdr:rowOff>
    </xdr:from>
    <xdr:to>
      <xdr:col>85</xdr:col>
      <xdr:colOff>177800</xdr:colOff>
      <xdr:row>81</xdr:row>
      <xdr:rowOff>144145</xdr:rowOff>
    </xdr:to>
    <xdr:sp macro="" textlink="">
      <xdr:nvSpPr>
        <xdr:cNvPr id="655" name="楕円 654"/>
        <xdr:cNvSpPr/>
      </xdr:nvSpPr>
      <xdr:spPr>
        <a:xfrm>
          <a:off x="162687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65422</xdr:rowOff>
    </xdr:from>
    <xdr:ext cx="405111" cy="259045"/>
    <xdr:sp macro="" textlink="">
      <xdr:nvSpPr>
        <xdr:cNvPr id="656" name="【児童館】&#10;有形固定資産減価償却率該当値テキスト"/>
        <xdr:cNvSpPr txBox="1"/>
      </xdr:nvSpPr>
      <xdr:spPr>
        <a:xfrm>
          <a:off x="16357600" y="1378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160655</xdr:rowOff>
    </xdr:from>
    <xdr:to>
      <xdr:col>81</xdr:col>
      <xdr:colOff>101600</xdr:colOff>
      <xdr:row>81</xdr:row>
      <xdr:rowOff>90805</xdr:rowOff>
    </xdr:to>
    <xdr:sp macro="" textlink="">
      <xdr:nvSpPr>
        <xdr:cNvPr id="657" name="楕円 656"/>
        <xdr:cNvSpPr/>
      </xdr:nvSpPr>
      <xdr:spPr>
        <a:xfrm>
          <a:off x="15430500" y="13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40005</xdr:rowOff>
    </xdr:from>
    <xdr:to>
      <xdr:col>85</xdr:col>
      <xdr:colOff>127000</xdr:colOff>
      <xdr:row>81</xdr:row>
      <xdr:rowOff>93345</xdr:rowOff>
    </xdr:to>
    <xdr:cxnSp macro="">
      <xdr:nvCxnSpPr>
        <xdr:cNvPr id="658" name="直線コネクタ 657"/>
        <xdr:cNvCxnSpPr/>
      </xdr:nvCxnSpPr>
      <xdr:spPr>
        <a:xfrm>
          <a:off x="15481300" y="1392745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105411</xdr:rowOff>
    </xdr:from>
    <xdr:to>
      <xdr:col>76</xdr:col>
      <xdr:colOff>165100</xdr:colOff>
      <xdr:row>81</xdr:row>
      <xdr:rowOff>35561</xdr:rowOff>
    </xdr:to>
    <xdr:sp macro="" textlink="">
      <xdr:nvSpPr>
        <xdr:cNvPr id="659" name="楕円 658"/>
        <xdr:cNvSpPr/>
      </xdr:nvSpPr>
      <xdr:spPr>
        <a:xfrm>
          <a:off x="14541500" y="138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156211</xdr:rowOff>
    </xdr:from>
    <xdr:to>
      <xdr:col>81</xdr:col>
      <xdr:colOff>50800</xdr:colOff>
      <xdr:row>81</xdr:row>
      <xdr:rowOff>40005</xdr:rowOff>
    </xdr:to>
    <xdr:cxnSp macro="">
      <xdr:nvCxnSpPr>
        <xdr:cNvPr id="660" name="直線コネクタ 659"/>
        <xdr:cNvCxnSpPr/>
      </xdr:nvCxnSpPr>
      <xdr:spPr>
        <a:xfrm>
          <a:off x="14592300" y="13872211"/>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143511</xdr:rowOff>
    </xdr:from>
    <xdr:to>
      <xdr:col>72</xdr:col>
      <xdr:colOff>38100</xdr:colOff>
      <xdr:row>83</xdr:row>
      <xdr:rowOff>73661</xdr:rowOff>
    </xdr:to>
    <xdr:sp macro="" textlink="">
      <xdr:nvSpPr>
        <xdr:cNvPr id="661" name="楕円 660"/>
        <xdr:cNvSpPr/>
      </xdr:nvSpPr>
      <xdr:spPr>
        <a:xfrm>
          <a:off x="13652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156211</xdr:rowOff>
    </xdr:from>
    <xdr:to>
      <xdr:col>76</xdr:col>
      <xdr:colOff>114300</xdr:colOff>
      <xdr:row>83</xdr:row>
      <xdr:rowOff>22861</xdr:rowOff>
    </xdr:to>
    <xdr:cxnSp macro="">
      <xdr:nvCxnSpPr>
        <xdr:cNvPr id="662" name="直線コネクタ 661"/>
        <xdr:cNvCxnSpPr/>
      </xdr:nvCxnSpPr>
      <xdr:spPr>
        <a:xfrm flipV="1">
          <a:off x="13703300" y="13872211"/>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23495</xdr:rowOff>
    </xdr:from>
    <xdr:to>
      <xdr:col>67</xdr:col>
      <xdr:colOff>101600</xdr:colOff>
      <xdr:row>83</xdr:row>
      <xdr:rowOff>125095</xdr:rowOff>
    </xdr:to>
    <xdr:sp macro="" textlink="">
      <xdr:nvSpPr>
        <xdr:cNvPr id="663" name="楕円 662"/>
        <xdr:cNvSpPr/>
      </xdr:nvSpPr>
      <xdr:spPr>
        <a:xfrm>
          <a:off x="12763500" y="142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22861</xdr:rowOff>
    </xdr:from>
    <xdr:to>
      <xdr:col>71</xdr:col>
      <xdr:colOff>177800</xdr:colOff>
      <xdr:row>83</xdr:row>
      <xdr:rowOff>74295</xdr:rowOff>
    </xdr:to>
    <xdr:cxnSp macro="">
      <xdr:nvCxnSpPr>
        <xdr:cNvPr id="664" name="直線コネクタ 663"/>
        <xdr:cNvCxnSpPr/>
      </xdr:nvCxnSpPr>
      <xdr:spPr>
        <a:xfrm flipV="1">
          <a:off x="12814300" y="1425321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1922</xdr:rowOff>
    </xdr:from>
    <xdr:ext cx="405111" cy="259045"/>
    <xdr:sp macro="" textlink="">
      <xdr:nvSpPr>
        <xdr:cNvPr id="665" name="n_1aveValue【児童館】&#10;有形固定資産減価償却率"/>
        <xdr:cNvSpPr txBox="1"/>
      </xdr:nvSpPr>
      <xdr:spPr>
        <a:xfrm>
          <a:off x="152660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3827</xdr:rowOff>
    </xdr:from>
    <xdr:ext cx="405111" cy="259045"/>
    <xdr:sp macro="" textlink="">
      <xdr:nvSpPr>
        <xdr:cNvPr id="666" name="n_2aveValue【児童館】&#10;有形固定資産減価償却率"/>
        <xdr:cNvSpPr txBox="1"/>
      </xdr:nvSpPr>
      <xdr:spPr>
        <a:xfrm>
          <a:off x="14389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29227</xdr:rowOff>
    </xdr:from>
    <xdr:ext cx="405111" cy="259045"/>
    <xdr:sp macro="" textlink="">
      <xdr:nvSpPr>
        <xdr:cNvPr id="667" name="n_3aveValue【児童館】&#10;有形固定資産減価償却率"/>
        <xdr:cNvSpPr txBox="1"/>
      </xdr:nvSpPr>
      <xdr:spPr>
        <a:xfrm>
          <a:off x="13500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116857</xdr:rowOff>
    </xdr:from>
    <xdr:ext cx="405111" cy="259045"/>
    <xdr:sp macro="" textlink="">
      <xdr:nvSpPr>
        <xdr:cNvPr id="668" name="n_4aveValue【児童館】&#10;有形固定資産減価償却率"/>
        <xdr:cNvSpPr txBox="1"/>
      </xdr:nvSpPr>
      <xdr:spPr>
        <a:xfrm>
          <a:off x="12611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107332</xdr:rowOff>
    </xdr:from>
    <xdr:ext cx="405111" cy="259045"/>
    <xdr:sp macro="" textlink="">
      <xdr:nvSpPr>
        <xdr:cNvPr id="669" name="n_1mainValue【児童館】&#10;有形固定資産減価償却率"/>
        <xdr:cNvSpPr txBox="1"/>
      </xdr:nvSpPr>
      <xdr:spPr>
        <a:xfrm>
          <a:off x="15266044"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52088</xdr:rowOff>
    </xdr:from>
    <xdr:ext cx="405111" cy="259045"/>
    <xdr:sp macro="" textlink="">
      <xdr:nvSpPr>
        <xdr:cNvPr id="670" name="n_2mainValue【児童館】&#10;有形固定資産減価償却率"/>
        <xdr:cNvSpPr txBox="1"/>
      </xdr:nvSpPr>
      <xdr:spPr>
        <a:xfrm>
          <a:off x="14389744" y="1359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64788</xdr:rowOff>
    </xdr:from>
    <xdr:ext cx="405111" cy="259045"/>
    <xdr:sp macro="" textlink="">
      <xdr:nvSpPr>
        <xdr:cNvPr id="671" name="n_3mainValue【児童館】&#10;有形固定資産減価償却率"/>
        <xdr:cNvSpPr txBox="1"/>
      </xdr:nvSpPr>
      <xdr:spPr>
        <a:xfrm>
          <a:off x="135007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116222</xdr:rowOff>
    </xdr:from>
    <xdr:ext cx="405111" cy="259045"/>
    <xdr:sp macro="" textlink="">
      <xdr:nvSpPr>
        <xdr:cNvPr id="672" name="n_4mainValue【児童館】&#10;有形固定資産減価償却率"/>
        <xdr:cNvSpPr txBox="1"/>
      </xdr:nvSpPr>
      <xdr:spPr>
        <a:xfrm>
          <a:off x="12611744"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3" name="直線コネクタ 68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4" name="テキスト ボックス 68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5" name="直線コネクタ 68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6" name="テキスト ボックス 68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7" name="直線コネクタ 68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8" name="テキスト ボックス 68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9" name="直線コネクタ 68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0" name="テキスト ボックス 68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1" name="直線コネクタ 69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2" name="テキスト ボックス 69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88900</xdr:rowOff>
    </xdr:to>
    <xdr:cxnSp macro="">
      <xdr:nvCxnSpPr>
        <xdr:cNvPr id="696" name="直線コネクタ 695"/>
        <xdr:cNvCxnSpPr/>
      </xdr:nvCxnSpPr>
      <xdr:spPr>
        <a:xfrm flipV="1">
          <a:off x="22160864" y="132207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697" name="【児童館】&#10;一人当たり面積最小値テキスト"/>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698" name="直線コネクタ 697"/>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699" name="【児童館】&#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00" name="直線コネクタ 699"/>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701" name="【児童館】&#10;一人当たり面積平均値テキスト"/>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02" name="フローチャート: 判断 701"/>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57150</xdr:rowOff>
    </xdr:from>
    <xdr:to>
      <xdr:col>112</xdr:col>
      <xdr:colOff>38100</xdr:colOff>
      <xdr:row>83</xdr:row>
      <xdr:rowOff>158750</xdr:rowOff>
    </xdr:to>
    <xdr:sp macro="" textlink="">
      <xdr:nvSpPr>
        <xdr:cNvPr id="703" name="フローチャート: 判断 702"/>
        <xdr:cNvSpPr/>
      </xdr:nvSpPr>
      <xdr:spPr>
        <a:xfrm>
          <a:off x="21272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704" name="フローチャート: 判断 703"/>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705" name="フローチャート: 判断 704"/>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19050</xdr:rowOff>
    </xdr:from>
    <xdr:to>
      <xdr:col>98</xdr:col>
      <xdr:colOff>38100</xdr:colOff>
      <xdr:row>83</xdr:row>
      <xdr:rowOff>120650</xdr:rowOff>
    </xdr:to>
    <xdr:sp macro="" textlink="">
      <xdr:nvSpPr>
        <xdr:cNvPr id="706" name="フローチャート: 判断 705"/>
        <xdr:cNvSpPr/>
      </xdr:nvSpPr>
      <xdr:spPr>
        <a:xfrm>
          <a:off x="18605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7" name="テキスト ボックス 7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8" name="テキスト ボックス 7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9" name="テキスト ボックス 7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0" name="テキスト ボックス 7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1" name="テキスト ボックス 7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69850</xdr:rowOff>
    </xdr:from>
    <xdr:to>
      <xdr:col>116</xdr:col>
      <xdr:colOff>114300</xdr:colOff>
      <xdr:row>80</xdr:row>
      <xdr:rowOff>0</xdr:rowOff>
    </xdr:to>
    <xdr:sp macro="" textlink="">
      <xdr:nvSpPr>
        <xdr:cNvPr id="712" name="楕円 711"/>
        <xdr:cNvSpPr/>
      </xdr:nvSpPr>
      <xdr:spPr>
        <a:xfrm>
          <a:off x="22110700" y="136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92727</xdr:rowOff>
    </xdr:from>
    <xdr:ext cx="469744" cy="259045"/>
    <xdr:sp macro="" textlink="">
      <xdr:nvSpPr>
        <xdr:cNvPr id="713" name="【児童館】&#10;一人当たり面積該当値テキスト"/>
        <xdr:cNvSpPr txBox="1"/>
      </xdr:nvSpPr>
      <xdr:spPr>
        <a:xfrm>
          <a:off x="22199600"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82550</xdr:rowOff>
    </xdr:from>
    <xdr:to>
      <xdr:col>112</xdr:col>
      <xdr:colOff>38100</xdr:colOff>
      <xdr:row>80</xdr:row>
      <xdr:rowOff>12700</xdr:rowOff>
    </xdr:to>
    <xdr:sp macro="" textlink="">
      <xdr:nvSpPr>
        <xdr:cNvPr id="714" name="楕円 713"/>
        <xdr:cNvSpPr/>
      </xdr:nvSpPr>
      <xdr:spPr>
        <a:xfrm>
          <a:off x="21272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120650</xdr:rowOff>
    </xdr:from>
    <xdr:to>
      <xdr:col>116</xdr:col>
      <xdr:colOff>63500</xdr:colOff>
      <xdr:row>79</xdr:row>
      <xdr:rowOff>133350</xdr:rowOff>
    </xdr:to>
    <xdr:cxnSp macro="">
      <xdr:nvCxnSpPr>
        <xdr:cNvPr id="715" name="直線コネクタ 714"/>
        <xdr:cNvCxnSpPr/>
      </xdr:nvCxnSpPr>
      <xdr:spPr>
        <a:xfrm flipV="1">
          <a:off x="21323300" y="13665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95250</xdr:rowOff>
    </xdr:from>
    <xdr:to>
      <xdr:col>107</xdr:col>
      <xdr:colOff>101600</xdr:colOff>
      <xdr:row>80</xdr:row>
      <xdr:rowOff>25400</xdr:rowOff>
    </xdr:to>
    <xdr:sp macro="" textlink="">
      <xdr:nvSpPr>
        <xdr:cNvPr id="716" name="楕円 715"/>
        <xdr:cNvSpPr/>
      </xdr:nvSpPr>
      <xdr:spPr>
        <a:xfrm>
          <a:off x="203835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133350</xdr:rowOff>
    </xdr:from>
    <xdr:to>
      <xdr:col>111</xdr:col>
      <xdr:colOff>177800</xdr:colOff>
      <xdr:row>79</xdr:row>
      <xdr:rowOff>146050</xdr:rowOff>
    </xdr:to>
    <xdr:cxnSp macro="">
      <xdr:nvCxnSpPr>
        <xdr:cNvPr id="717" name="直線コネクタ 716"/>
        <xdr:cNvCxnSpPr/>
      </xdr:nvCxnSpPr>
      <xdr:spPr>
        <a:xfrm flipV="1">
          <a:off x="20434300" y="13677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152400</xdr:rowOff>
    </xdr:from>
    <xdr:to>
      <xdr:col>102</xdr:col>
      <xdr:colOff>165100</xdr:colOff>
      <xdr:row>81</xdr:row>
      <xdr:rowOff>82550</xdr:rowOff>
    </xdr:to>
    <xdr:sp macro="" textlink="">
      <xdr:nvSpPr>
        <xdr:cNvPr id="718" name="楕円 717"/>
        <xdr:cNvSpPr/>
      </xdr:nvSpPr>
      <xdr:spPr>
        <a:xfrm>
          <a:off x="194945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146050</xdr:rowOff>
    </xdr:from>
    <xdr:to>
      <xdr:col>107</xdr:col>
      <xdr:colOff>50800</xdr:colOff>
      <xdr:row>81</xdr:row>
      <xdr:rowOff>31750</xdr:rowOff>
    </xdr:to>
    <xdr:cxnSp macro="">
      <xdr:nvCxnSpPr>
        <xdr:cNvPr id="719" name="直線コネクタ 718"/>
        <xdr:cNvCxnSpPr/>
      </xdr:nvCxnSpPr>
      <xdr:spPr>
        <a:xfrm flipV="1">
          <a:off x="19545300" y="13690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152400</xdr:rowOff>
    </xdr:from>
    <xdr:to>
      <xdr:col>98</xdr:col>
      <xdr:colOff>38100</xdr:colOff>
      <xdr:row>81</xdr:row>
      <xdr:rowOff>82550</xdr:rowOff>
    </xdr:to>
    <xdr:sp macro="" textlink="">
      <xdr:nvSpPr>
        <xdr:cNvPr id="720" name="楕円 719"/>
        <xdr:cNvSpPr/>
      </xdr:nvSpPr>
      <xdr:spPr>
        <a:xfrm>
          <a:off x="186055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31750</xdr:rowOff>
    </xdr:from>
    <xdr:to>
      <xdr:col>102</xdr:col>
      <xdr:colOff>114300</xdr:colOff>
      <xdr:row>81</xdr:row>
      <xdr:rowOff>31750</xdr:rowOff>
    </xdr:to>
    <xdr:cxnSp macro="">
      <xdr:nvCxnSpPr>
        <xdr:cNvPr id="721" name="直線コネクタ 720"/>
        <xdr:cNvCxnSpPr/>
      </xdr:nvCxnSpPr>
      <xdr:spPr>
        <a:xfrm>
          <a:off x="18656300" y="1391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149877</xdr:rowOff>
    </xdr:from>
    <xdr:ext cx="469744" cy="259045"/>
    <xdr:sp macro="" textlink="">
      <xdr:nvSpPr>
        <xdr:cNvPr id="722" name="n_1aveValue【児童館】&#10;一人当たり面積"/>
        <xdr:cNvSpPr txBox="1"/>
      </xdr:nvSpPr>
      <xdr:spPr>
        <a:xfrm>
          <a:off x="210757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86377</xdr:rowOff>
    </xdr:from>
    <xdr:ext cx="469744" cy="259045"/>
    <xdr:sp macro="" textlink="">
      <xdr:nvSpPr>
        <xdr:cNvPr id="723" name="n_2aveValue【児童館】&#10;一人当たり面積"/>
        <xdr:cNvSpPr txBox="1"/>
      </xdr:nvSpPr>
      <xdr:spPr>
        <a:xfrm>
          <a:off x="20199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86377</xdr:rowOff>
    </xdr:from>
    <xdr:ext cx="469744" cy="259045"/>
    <xdr:sp macro="" textlink="">
      <xdr:nvSpPr>
        <xdr:cNvPr id="724" name="n_3aveValue【児童館】&#10;一人当たり面積"/>
        <xdr:cNvSpPr txBox="1"/>
      </xdr:nvSpPr>
      <xdr:spPr>
        <a:xfrm>
          <a:off x="19310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111777</xdr:rowOff>
    </xdr:from>
    <xdr:ext cx="469744" cy="259045"/>
    <xdr:sp macro="" textlink="">
      <xdr:nvSpPr>
        <xdr:cNvPr id="725" name="n_4aveValue【児童館】&#10;一人当たり面積"/>
        <xdr:cNvSpPr txBox="1"/>
      </xdr:nvSpPr>
      <xdr:spPr>
        <a:xfrm>
          <a:off x="184214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29227</xdr:rowOff>
    </xdr:from>
    <xdr:ext cx="469744" cy="259045"/>
    <xdr:sp macro="" textlink="">
      <xdr:nvSpPr>
        <xdr:cNvPr id="726" name="n_1mainValue【児童館】&#10;一人当たり面積"/>
        <xdr:cNvSpPr txBox="1"/>
      </xdr:nvSpPr>
      <xdr:spPr>
        <a:xfrm>
          <a:off x="21075727" y="1340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41927</xdr:rowOff>
    </xdr:from>
    <xdr:ext cx="469744" cy="259045"/>
    <xdr:sp macro="" textlink="">
      <xdr:nvSpPr>
        <xdr:cNvPr id="727" name="n_2mainValue【児童館】&#10;一人当たり面積"/>
        <xdr:cNvSpPr txBox="1"/>
      </xdr:nvSpPr>
      <xdr:spPr>
        <a:xfrm>
          <a:off x="20199427" y="1341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99077</xdr:rowOff>
    </xdr:from>
    <xdr:ext cx="469744" cy="259045"/>
    <xdr:sp macro="" textlink="">
      <xdr:nvSpPr>
        <xdr:cNvPr id="728" name="n_3mainValue【児童館】&#10;一人当たり面積"/>
        <xdr:cNvSpPr txBox="1"/>
      </xdr:nvSpPr>
      <xdr:spPr>
        <a:xfrm>
          <a:off x="19310427" y="1364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99077</xdr:rowOff>
    </xdr:from>
    <xdr:ext cx="469744" cy="259045"/>
    <xdr:sp macro="" textlink="">
      <xdr:nvSpPr>
        <xdr:cNvPr id="729" name="n_4mainValue【児童館】&#10;一人当たり面積"/>
        <xdr:cNvSpPr txBox="1"/>
      </xdr:nvSpPr>
      <xdr:spPr>
        <a:xfrm>
          <a:off x="18421427" y="1364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8" name="テキスト ボックス 7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0" name="テキスト ボックス 73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1" name="直線コネクタ 74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42" name="テキスト ボックス 741"/>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3" name="直線コネクタ 74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44" name="テキスト ボックス 74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45" name="直線コネクタ 74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46" name="テキスト ボックス 74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47" name="直線コネクタ 74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48" name="テキスト ボックス 747"/>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9" name="直線コネクタ 7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0" name="テキスト ボックス 749"/>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108</xdr:row>
      <xdr:rowOff>30480</xdr:rowOff>
    </xdr:to>
    <xdr:cxnSp macro="">
      <xdr:nvCxnSpPr>
        <xdr:cNvPr id="752" name="直線コネクタ 751"/>
        <xdr:cNvCxnSpPr/>
      </xdr:nvCxnSpPr>
      <xdr:spPr>
        <a:xfrm flipV="1">
          <a:off x="16318864" y="171983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34307</xdr:rowOff>
    </xdr:from>
    <xdr:ext cx="405111" cy="259045"/>
    <xdr:sp macro="" textlink="">
      <xdr:nvSpPr>
        <xdr:cNvPr id="753" name="【公民館】&#10;有形固定資産減価償却率最小値テキスト"/>
        <xdr:cNvSpPr txBox="1"/>
      </xdr:nvSpPr>
      <xdr:spPr>
        <a:xfrm>
          <a:off x="163576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30480</xdr:rowOff>
    </xdr:from>
    <xdr:to>
      <xdr:col>86</xdr:col>
      <xdr:colOff>25400</xdr:colOff>
      <xdr:row>108</xdr:row>
      <xdr:rowOff>30480</xdr:rowOff>
    </xdr:to>
    <xdr:cxnSp macro="">
      <xdr:nvCxnSpPr>
        <xdr:cNvPr id="754" name="直線コネクタ 753"/>
        <xdr:cNvCxnSpPr/>
      </xdr:nvCxnSpPr>
      <xdr:spPr>
        <a:xfrm>
          <a:off x="16230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405111" cy="259045"/>
    <xdr:sp macro="" textlink="">
      <xdr:nvSpPr>
        <xdr:cNvPr id="755" name="【公民館】&#10;有形固定資産減価償却率最大値テキスト"/>
        <xdr:cNvSpPr txBox="1"/>
      </xdr:nvSpPr>
      <xdr:spPr>
        <a:xfrm>
          <a:off x="163576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756" name="直線コネクタ 755"/>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36847</xdr:rowOff>
    </xdr:from>
    <xdr:ext cx="405111" cy="259045"/>
    <xdr:sp macro="" textlink="">
      <xdr:nvSpPr>
        <xdr:cNvPr id="757" name="【公民館】&#10;有形固定資産減価償却率平均値テキスト"/>
        <xdr:cNvSpPr txBox="1"/>
      </xdr:nvSpPr>
      <xdr:spPr>
        <a:xfrm>
          <a:off x="16357600" y="1752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758" name="フローチャート: 判断 757"/>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130556</xdr:rowOff>
    </xdr:from>
    <xdr:to>
      <xdr:col>81</xdr:col>
      <xdr:colOff>101600</xdr:colOff>
      <xdr:row>103</xdr:row>
      <xdr:rowOff>60706</xdr:rowOff>
    </xdr:to>
    <xdr:sp macro="" textlink="">
      <xdr:nvSpPr>
        <xdr:cNvPr id="759" name="フローチャート: 判断 758"/>
        <xdr:cNvSpPr/>
      </xdr:nvSpPr>
      <xdr:spPr>
        <a:xfrm>
          <a:off x="15430500" y="1761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155702</xdr:rowOff>
    </xdr:from>
    <xdr:to>
      <xdr:col>76</xdr:col>
      <xdr:colOff>165100</xdr:colOff>
      <xdr:row>103</xdr:row>
      <xdr:rowOff>85852</xdr:rowOff>
    </xdr:to>
    <xdr:sp macro="" textlink="">
      <xdr:nvSpPr>
        <xdr:cNvPr id="760" name="フローチャート: 判断 759"/>
        <xdr:cNvSpPr/>
      </xdr:nvSpPr>
      <xdr:spPr>
        <a:xfrm>
          <a:off x="14541500" y="1764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112268</xdr:rowOff>
    </xdr:from>
    <xdr:to>
      <xdr:col>72</xdr:col>
      <xdr:colOff>38100</xdr:colOff>
      <xdr:row>103</xdr:row>
      <xdr:rowOff>42418</xdr:rowOff>
    </xdr:to>
    <xdr:sp macro="" textlink="">
      <xdr:nvSpPr>
        <xdr:cNvPr id="761" name="フローチャート: 判断 760"/>
        <xdr:cNvSpPr/>
      </xdr:nvSpPr>
      <xdr:spPr>
        <a:xfrm>
          <a:off x="136525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2539</xdr:rowOff>
    </xdr:from>
    <xdr:to>
      <xdr:col>67</xdr:col>
      <xdr:colOff>101600</xdr:colOff>
      <xdr:row>103</xdr:row>
      <xdr:rowOff>104139</xdr:rowOff>
    </xdr:to>
    <xdr:sp macro="" textlink="">
      <xdr:nvSpPr>
        <xdr:cNvPr id="762" name="フローチャート: 判断 761"/>
        <xdr:cNvSpPr/>
      </xdr:nvSpPr>
      <xdr:spPr>
        <a:xfrm>
          <a:off x="12763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3" name="テキスト ボックス 7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4" name="テキスト ボックス 7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5" name="テキスト ボックス 7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6" name="テキスト ボックス 7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7" name="テキスト ボックス 7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109982</xdr:rowOff>
    </xdr:from>
    <xdr:to>
      <xdr:col>85</xdr:col>
      <xdr:colOff>177800</xdr:colOff>
      <xdr:row>105</xdr:row>
      <xdr:rowOff>40132</xdr:rowOff>
    </xdr:to>
    <xdr:sp macro="" textlink="">
      <xdr:nvSpPr>
        <xdr:cNvPr id="768" name="楕円 767"/>
        <xdr:cNvSpPr/>
      </xdr:nvSpPr>
      <xdr:spPr>
        <a:xfrm>
          <a:off x="16268700" y="1794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88409</xdr:rowOff>
    </xdr:from>
    <xdr:ext cx="405111" cy="259045"/>
    <xdr:sp macro="" textlink="">
      <xdr:nvSpPr>
        <xdr:cNvPr id="769" name="【公民館】&#10;有形固定資産減価償却率該当値テキスト"/>
        <xdr:cNvSpPr txBox="1"/>
      </xdr:nvSpPr>
      <xdr:spPr>
        <a:xfrm>
          <a:off x="16357600" y="1791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61976</xdr:rowOff>
    </xdr:from>
    <xdr:to>
      <xdr:col>81</xdr:col>
      <xdr:colOff>101600</xdr:colOff>
      <xdr:row>104</xdr:row>
      <xdr:rowOff>163576</xdr:rowOff>
    </xdr:to>
    <xdr:sp macro="" textlink="">
      <xdr:nvSpPr>
        <xdr:cNvPr id="770" name="楕円 769"/>
        <xdr:cNvSpPr/>
      </xdr:nvSpPr>
      <xdr:spPr>
        <a:xfrm>
          <a:off x="15430500" y="1789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112776</xdr:rowOff>
    </xdr:from>
    <xdr:to>
      <xdr:col>85</xdr:col>
      <xdr:colOff>127000</xdr:colOff>
      <xdr:row>104</xdr:row>
      <xdr:rowOff>160782</xdr:rowOff>
    </xdr:to>
    <xdr:cxnSp macro="">
      <xdr:nvCxnSpPr>
        <xdr:cNvPr id="771" name="直線コネクタ 770"/>
        <xdr:cNvCxnSpPr/>
      </xdr:nvCxnSpPr>
      <xdr:spPr>
        <a:xfrm>
          <a:off x="15481300" y="17943576"/>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167132</xdr:rowOff>
    </xdr:from>
    <xdr:to>
      <xdr:col>76</xdr:col>
      <xdr:colOff>165100</xdr:colOff>
      <xdr:row>104</xdr:row>
      <xdr:rowOff>97282</xdr:rowOff>
    </xdr:to>
    <xdr:sp macro="" textlink="">
      <xdr:nvSpPr>
        <xdr:cNvPr id="772" name="楕円 771"/>
        <xdr:cNvSpPr/>
      </xdr:nvSpPr>
      <xdr:spPr>
        <a:xfrm>
          <a:off x="14541500" y="1782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46482</xdr:rowOff>
    </xdr:from>
    <xdr:to>
      <xdr:col>81</xdr:col>
      <xdr:colOff>50800</xdr:colOff>
      <xdr:row>104</xdr:row>
      <xdr:rowOff>112776</xdr:rowOff>
    </xdr:to>
    <xdr:cxnSp macro="">
      <xdr:nvCxnSpPr>
        <xdr:cNvPr id="773" name="直線コネクタ 772"/>
        <xdr:cNvCxnSpPr/>
      </xdr:nvCxnSpPr>
      <xdr:spPr>
        <a:xfrm>
          <a:off x="14592300" y="17877282"/>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123698</xdr:rowOff>
    </xdr:from>
    <xdr:to>
      <xdr:col>72</xdr:col>
      <xdr:colOff>38100</xdr:colOff>
      <xdr:row>104</xdr:row>
      <xdr:rowOff>53848</xdr:rowOff>
    </xdr:to>
    <xdr:sp macro="" textlink="">
      <xdr:nvSpPr>
        <xdr:cNvPr id="774" name="楕円 773"/>
        <xdr:cNvSpPr/>
      </xdr:nvSpPr>
      <xdr:spPr>
        <a:xfrm>
          <a:off x="13652500" y="1778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3048</xdr:rowOff>
    </xdr:from>
    <xdr:to>
      <xdr:col>76</xdr:col>
      <xdr:colOff>114300</xdr:colOff>
      <xdr:row>104</xdr:row>
      <xdr:rowOff>46482</xdr:rowOff>
    </xdr:to>
    <xdr:cxnSp macro="">
      <xdr:nvCxnSpPr>
        <xdr:cNvPr id="775" name="直線コネクタ 774"/>
        <xdr:cNvCxnSpPr/>
      </xdr:nvCxnSpPr>
      <xdr:spPr>
        <a:xfrm>
          <a:off x="13703300" y="1783384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82550</xdr:rowOff>
    </xdr:from>
    <xdr:to>
      <xdr:col>67</xdr:col>
      <xdr:colOff>101600</xdr:colOff>
      <xdr:row>104</xdr:row>
      <xdr:rowOff>12700</xdr:rowOff>
    </xdr:to>
    <xdr:sp macro="" textlink="">
      <xdr:nvSpPr>
        <xdr:cNvPr id="776" name="楕円 775"/>
        <xdr:cNvSpPr/>
      </xdr:nvSpPr>
      <xdr:spPr>
        <a:xfrm>
          <a:off x="12763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133350</xdr:rowOff>
    </xdr:from>
    <xdr:to>
      <xdr:col>71</xdr:col>
      <xdr:colOff>177800</xdr:colOff>
      <xdr:row>104</xdr:row>
      <xdr:rowOff>3048</xdr:rowOff>
    </xdr:to>
    <xdr:cxnSp macro="">
      <xdr:nvCxnSpPr>
        <xdr:cNvPr id="777" name="直線コネクタ 776"/>
        <xdr:cNvCxnSpPr/>
      </xdr:nvCxnSpPr>
      <xdr:spPr>
        <a:xfrm>
          <a:off x="12814300" y="177927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77233</xdr:rowOff>
    </xdr:from>
    <xdr:ext cx="405111" cy="259045"/>
    <xdr:sp macro="" textlink="">
      <xdr:nvSpPr>
        <xdr:cNvPr id="778" name="n_1aveValue【公民館】&#10;有形固定資産減価償却率"/>
        <xdr:cNvSpPr txBox="1"/>
      </xdr:nvSpPr>
      <xdr:spPr>
        <a:xfrm>
          <a:off x="15266044" y="1739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102379</xdr:rowOff>
    </xdr:from>
    <xdr:ext cx="405111" cy="259045"/>
    <xdr:sp macro="" textlink="">
      <xdr:nvSpPr>
        <xdr:cNvPr id="779" name="n_2aveValue【公民館】&#10;有形固定資産減価償却率"/>
        <xdr:cNvSpPr txBox="1"/>
      </xdr:nvSpPr>
      <xdr:spPr>
        <a:xfrm>
          <a:off x="14389744" y="1741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58945</xdr:rowOff>
    </xdr:from>
    <xdr:ext cx="405111" cy="259045"/>
    <xdr:sp macro="" textlink="">
      <xdr:nvSpPr>
        <xdr:cNvPr id="780" name="n_3aveValue【公民館】&#10;有形固定資産減価償却率"/>
        <xdr:cNvSpPr txBox="1"/>
      </xdr:nvSpPr>
      <xdr:spPr>
        <a:xfrm>
          <a:off x="13500744" y="1737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120666</xdr:rowOff>
    </xdr:from>
    <xdr:ext cx="405111" cy="259045"/>
    <xdr:sp macro="" textlink="">
      <xdr:nvSpPr>
        <xdr:cNvPr id="781" name="n_4aveValue【公民館】&#10;有形固定資産減価償却率"/>
        <xdr:cNvSpPr txBox="1"/>
      </xdr:nvSpPr>
      <xdr:spPr>
        <a:xfrm>
          <a:off x="12611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154703</xdr:rowOff>
    </xdr:from>
    <xdr:ext cx="405111" cy="259045"/>
    <xdr:sp macro="" textlink="">
      <xdr:nvSpPr>
        <xdr:cNvPr id="782" name="n_1mainValue【公民館】&#10;有形固定資産減価償却率"/>
        <xdr:cNvSpPr txBox="1"/>
      </xdr:nvSpPr>
      <xdr:spPr>
        <a:xfrm>
          <a:off x="15266044" y="1798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88409</xdr:rowOff>
    </xdr:from>
    <xdr:ext cx="405111" cy="259045"/>
    <xdr:sp macro="" textlink="">
      <xdr:nvSpPr>
        <xdr:cNvPr id="783" name="n_2mainValue【公民館】&#10;有形固定資産減価償却率"/>
        <xdr:cNvSpPr txBox="1"/>
      </xdr:nvSpPr>
      <xdr:spPr>
        <a:xfrm>
          <a:off x="14389744" y="1791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44975</xdr:rowOff>
    </xdr:from>
    <xdr:ext cx="405111" cy="259045"/>
    <xdr:sp macro="" textlink="">
      <xdr:nvSpPr>
        <xdr:cNvPr id="784" name="n_3mainValue【公民館】&#10;有形固定資産減価償却率"/>
        <xdr:cNvSpPr txBox="1"/>
      </xdr:nvSpPr>
      <xdr:spPr>
        <a:xfrm>
          <a:off x="13500744" y="1787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3827</xdr:rowOff>
    </xdr:from>
    <xdr:ext cx="405111" cy="259045"/>
    <xdr:sp macro="" textlink="">
      <xdr:nvSpPr>
        <xdr:cNvPr id="785" name="n_4mainValue【公民館】&#10;有形固定資産減価償却率"/>
        <xdr:cNvSpPr txBox="1"/>
      </xdr:nvSpPr>
      <xdr:spPr>
        <a:xfrm>
          <a:off x="126117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6" name="正方形/長方形 7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7" name="正方形/長方形 7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8" name="正方形/長方形 7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9" name="正方形/長方形 7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0" name="正方形/長方形 7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1" name="正方形/長方形 7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2" name="正方形/長方形 7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3" name="正方形/長方形 7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4" name="テキスト ボックス 7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5" name="直線コネクタ 7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6" name="直線コネクタ 79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7" name="テキスト ボックス 79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8" name="直線コネクタ 79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9" name="テキスト ボックス 79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0" name="直線コネクタ 79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1" name="テキスト ボックス 80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2" name="直線コネクタ 80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3" name="テキスト ボックス 80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4" name="直線コネクタ 80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5" name="テキスト ボックス 80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6" name="直線コネクタ 80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7" name="テキスト ボックス 80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8" name="直線コネクタ 8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9" name="テキスト ボックス 8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84364</xdr:rowOff>
    </xdr:from>
    <xdr:to>
      <xdr:col>116</xdr:col>
      <xdr:colOff>62864</xdr:colOff>
      <xdr:row>108</xdr:row>
      <xdr:rowOff>134982</xdr:rowOff>
    </xdr:to>
    <xdr:cxnSp macro="">
      <xdr:nvCxnSpPr>
        <xdr:cNvPr id="811" name="直線コネクタ 810"/>
        <xdr:cNvCxnSpPr/>
      </xdr:nvCxnSpPr>
      <xdr:spPr>
        <a:xfrm flipV="1">
          <a:off x="22160864" y="17057914"/>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812" name="【公民館】&#10;一人当たり面積最小値テキスト"/>
        <xdr:cNvSpPr txBox="1"/>
      </xdr:nvSpPr>
      <xdr:spPr>
        <a:xfrm>
          <a:off x="22199600"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813" name="直線コネクタ 812"/>
        <xdr:cNvCxnSpPr/>
      </xdr:nvCxnSpPr>
      <xdr:spPr>
        <a:xfrm>
          <a:off x="22072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31041</xdr:rowOff>
    </xdr:from>
    <xdr:ext cx="469744" cy="259045"/>
    <xdr:sp macro="" textlink="">
      <xdr:nvSpPr>
        <xdr:cNvPr id="814" name="【公民館】&#10;一人当たり面積最大値テキスト"/>
        <xdr:cNvSpPr txBox="1"/>
      </xdr:nvSpPr>
      <xdr:spPr>
        <a:xfrm>
          <a:off x="22199600" y="1683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84364</xdr:rowOff>
    </xdr:from>
    <xdr:to>
      <xdr:col>116</xdr:col>
      <xdr:colOff>152400</xdr:colOff>
      <xdr:row>99</xdr:row>
      <xdr:rowOff>84364</xdr:rowOff>
    </xdr:to>
    <xdr:cxnSp macro="">
      <xdr:nvCxnSpPr>
        <xdr:cNvPr id="815" name="直線コネクタ 814"/>
        <xdr:cNvCxnSpPr/>
      </xdr:nvCxnSpPr>
      <xdr:spPr>
        <a:xfrm>
          <a:off x="22072600" y="1705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64243</xdr:rowOff>
    </xdr:from>
    <xdr:ext cx="469744" cy="259045"/>
    <xdr:sp macro="" textlink="">
      <xdr:nvSpPr>
        <xdr:cNvPr id="816" name="【公民館】&#10;一人当たり面積平均値テキスト"/>
        <xdr:cNvSpPr txBox="1"/>
      </xdr:nvSpPr>
      <xdr:spPr>
        <a:xfrm>
          <a:off x="22199600" y="18066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817" name="フローチャート: 判断 816"/>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818" name="フローチャート: 判断 817"/>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101</xdr:row>
      <xdr:rowOff>157662</xdr:rowOff>
    </xdr:from>
    <xdr:to>
      <xdr:col>107</xdr:col>
      <xdr:colOff>101600</xdr:colOff>
      <xdr:row>102</xdr:row>
      <xdr:rowOff>87812</xdr:rowOff>
    </xdr:to>
    <xdr:sp macro="" textlink="">
      <xdr:nvSpPr>
        <xdr:cNvPr id="819" name="フローチャート: 判断 818"/>
        <xdr:cNvSpPr/>
      </xdr:nvSpPr>
      <xdr:spPr>
        <a:xfrm>
          <a:off x="20383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53158</xdr:rowOff>
    </xdr:from>
    <xdr:to>
      <xdr:col>102</xdr:col>
      <xdr:colOff>165100</xdr:colOff>
      <xdr:row>105</xdr:row>
      <xdr:rowOff>154758</xdr:rowOff>
    </xdr:to>
    <xdr:sp macro="" textlink="">
      <xdr:nvSpPr>
        <xdr:cNvPr id="820" name="フローチャート: 判断 819"/>
        <xdr:cNvSpPr/>
      </xdr:nvSpPr>
      <xdr:spPr>
        <a:xfrm>
          <a:off x="19494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162561</xdr:rowOff>
    </xdr:from>
    <xdr:to>
      <xdr:col>98</xdr:col>
      <xdr:colOff>38100</xdr:colOff>
      <xdr:row>105</xdr:row>
      <xdr:rowOff>92711</xdr:rowOff>
    </xdr:to>
    <xdr:sp macro="" textlink="">
      <xdr:nvSpPr>
        <xdr:cNvPr id="821" name="フローチャート: 判断 820"/>
        <xdr:cNvSpPr/>
      </xdr:nvSpPr>
      <xdr:spPr>
        <a:xfrm>
          <a:off x="18605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115207</xdr:rowOff>
    </xdr:from>
    <xdr:to>
      <xdr:col>116</xdr:col>
      <xdr:colOff>114300</xdr:colOff>
      <xdr:row>102</xdr:row>
      <xdr:rowOff>45357</xdr:rowOff>
    </xdr:to>
    <xdr:sp macro="" textlink="">
      <xdr:nvSpPr>
        <xdr:cNvPr id="827" name="楕円 826"/>
        <xdr:cNvSpPr/>
      </xdr:nvSpPr>
      <xdr:spPr>
        <a:xfrm>
          <a:off x="22110700" y="174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138084</xdr:rowOff>
    </xdr:from>
    <xdr:ext cx="469744" cy="259045"/>
    <xdr:sp macro="" textlink="">
      <xdr:nvSpPr>
        <xdr:cNvPr id="828" name="【公民館】&#10;一人当たり面積該当値テキスト"/>
        <xdr:cNvSpPr txBox="1"/>
      </xdr:nvSpPr>
      <xdr:spPr>
        <a:xfrm>
          <a:off x="22199600" y="1728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128270</xdr:rowOff>
    </xdr:from>
    <xdr:to>
      <xdr:col>112</xdr:col>
      <xdr:colOff>38100</xdr:colOff>
      <xdr:row>102</xdr:row>
      <xdr:rowOff>58420</xdr:rowOff>
    </xdr:to>
    <xdr:sp macro="" textlink="">
      <xdr:nvSpPr>
        <xdr:cNvPr id="829" name="楕円 828"/>
        <xdr:cNvSpPr/>
      </xdr:nvSpPr>
      <xdr:spPr>
        <a:xfrm>
          <a:off x="21272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166007</xdr:rowOff>
    </xdr:from>
    <xdr:to>
      <xdr:col>116</xdr:col>
      <xdr:colOff>63500</xdr:colOff>
      <xdr:row>102</xdr:row>
      <xdr:rowOff>7620</xdr:rowOff>
    </xdr:to>
    <xdr:cxnSp macro="">
      <xdr:nvCxnSpPr>
        <xdr:cNvPr id="830" name="直線コネクタ 829"/>
        <xdr:cNvCxnSpPr/>
      </xdr:nvCxnSpPr>
      <xdr:spPr>
        <a:xfrm flipV="1">
          <a:off x="21323300" y="1748245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118473</xdr:rowOff>
    </xdr:from>
    <xdr:to>
      <xdr:col>107</xdr:col>
      <xdr:colOff>101600</xdr:colOff>
      <xdr:row>102</xdr:row>
      <xdr:rowOff>48623</xdr:rowOff>
    </xdr:to>
    <xdr:sp macro="" textlink="">
      <xdr:nvSpPr>
        <xdr:cNvPr id="831" name="楕円 830"/>
        <xdr:cNvSpPr/>
      </xdr:nvSpPr>
      <xdr:spPr>
        <a:xfrm>
          <a:off x="20383500" y="174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169273</xdr:rowOff>
    </xdr:from>
    <xdr:to>
      <xdr:col>111</xdr:col>
      <xdr:colOff>177800</xdr:colOff>
      <xdr:row>102</xdr:row>
      <xdr:rowOff>7620</xdr:rowOff>
    </xdr:to>
    <xdr:cxnSp macro="">
      <xdr:nvCxnSpPr>
        <xdr:cNvPr id="832" name="直線コネクタ 831"/>
        <xdr:cNvCxnSpPr/>
      </xdr:nvCxnSpPr>
      <xdr:spPr>
        <a:xfrm>
          <a:off x="20434300" y="1748572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118473</xdr:rowOff>
    </xdr:from>
    <xdr:to>
      <xdr:col>102</xdr:col>
      <xdr:colOff>165100</xdr:colOff>
      <xdr:row>102</xdr:row>
      <xdr:rowOff>48623</xdr:rowOff>
    </xdr:to>
    <xdr:sp macro="" textlink="">
      <xdr:nvSpPr>
        <xdr:cNvPr id="833" name="楕円 832"/>
        <xdr:cNvSpPr/>
      </xdr:nvSpPr>
      <xdr:spPr>
        <a:xfrm>
          <a:off x="19494500" y="174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169273</xdr:rowOff>
    </xdr:from>
    <xdr:to>
      <xdr:col>107</xdr:col>
      <xdr:colOff>50800</xdr:colOff>
      <xdr:row>101</xdr:row>
      <xdr:rowOff>169273</xdr:rowOff>
    </xdr:to>
    <xdr:cxnSp macro="">
      <xdr:nvCxnSpPr>
        <xdr:cNvPr id="834" name="直線コネクタ 833"/>
        <xdr:cNvCxnSpPr/>
      </xdr:nvCxnSpPr>
      <xdr:spPr>
        <a:xfrm>
          <a:off x="19545300" y="174857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128270</xdr:rowOff>
    </xdr:from>
    <xdr:to>
      <xdr:col>98</xdr:col>
      <xdr:colOff>38100</xdr:colOff>
      <xdr:row>102</xdr:row>
      <xdr:rowOff>58420</xdr:rowOff>
    </xdr:to>
    <xdr:sp macro="" textlink="">
      <xdr:nvSpPr>
        <xdr:cNvPr id="835" name="楕円 834"/>
        <xdr:cNvSpPr/>
      </xdr:nvSpPr>
      <xdr:spPr>
        <a:xfrm>
          <a:off x="18605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169273</xdr:rowOff>
    </xdr:from>
    <xdr:to>
      <xdr:col>102</xdr:col>
      <xdr:colOff>114300</xdr:colOff>
      <xdr:row>102</xdr:row>
      <xdr:rowOff>7620</xdr:rowOff>
    </xdr:to>
    <xdr:cxnSp macro="">
      <xdr:nvCxnSpPr>
        <xdr:cNvPr id="836" name="直線コネクタ 835"/>
        <xdr:cNvCxnSpPr/>
      </xdr:nvCxnSpPr>
      <xdr:spPr>
        <a:xfrm flipV="1">
          <a:off x="18656300" y="1748572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152416</xdr:rowOff>
    </xdr:from>
    <xdr:ext cx="469744" cy="259045"/>
    <xdr:sp macro="" textlink="">
      <xdr:nvSpPr>
        <xdr:cNvPr id="837" name="n_1aveValue【公民館】&#10;一人当たり面積"/>
        <xdr:cNvSpPr txBox="1"/>
      </xdr:nvSpPr>
      <xdr:spPr>
        <a:xfrm>
          <a:off x="21075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78939</xdr:rowOff>
    </xdr:from>
    <xdr:ext cx="469744" cy="259045"/>
    <xdr:sp macro="" textlink="">
      <xdr:nvSpPr>
        <xdr:cNvPr id="838" name="n_2aveValue【公民館】&#10;一人当たり面積"/>
        <xdr:cNvSpPr txBox="1"/>
      </xdr:nvSpPr>
      <xdr:spPr>
        <a:xfrm>
          <a:off x="20199427" y="1756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145885</xdr:rowOff>
    </xdr:from>
    <xdr:ext cx="469744" cy="259045"/>
    <xdr:sp macro="" textlink="">
      <xdr:nvSpPr>
        <xdr:cNvPr id="839" name="n_3aveValue【公民館】&#10;一人当たり面積"/>
        <xdr:cNvSpPr txBox="1"/>
      </xdr:nvSpPr>
      <xdr:spPr>
        <a:xfrm>
          <a:off x="19310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83838</xdr:rowOff>
    </xdr:from>
    <xdr:ext cx="469744" cy="259045"/>
    <xdr:sp macro="" textlink="">
      <xdr:nvSpPr>
        <xdr:cNvPr id="840" name="n_4aveValue【公民館】&#10;一人当たり面積"/>
        <xdr:cNvSpPr txBox="1"/>
      </xdr:nvSpPr>
      <xdr:spPr>
        <a:xfrm>
          <a:off x="18421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74947</xdr:rowOff>
    </xdr:from>
    <xdr:ext cx="469744" cy="259045"/>
    <xdr:sp macro="" textlink="">
      <xdr:nvSpPr>
        <xdr:cNvPr id="841" name="n_1mainValue【公民館】&#10;一人当たり面積"/>
        <xdr:cNvSpPr txBox="1"/>
      </xdr:nvSpPr>
      <xdr:spPr>
        <a:xfrm>
          <a:off x="21075727" y="1721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65150</xdr:rowOff>
    </xdr:from>
    <xdr:ext cx="469744" cy="259045"/>
    <xdr:sp macro="" textlink="">
      <xdr:nvSpPr>
        <xdr:cNvPr id="842" name="n_2mainValue【公民館】&#10;一人当たり面積"/>
        <xdr:cNvSpPr txBox="1"/>
      </xdr:nvSpPr>
      <xdr:spPr>
        <a:xfrm>
          <a:off x="20199427" y="1721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65150</xdr:rowOff>
    </xdr:from>
    <xdr:ext cx="469744" cy="259045"/>
    <xdr:sp macro="" textlink="">
      <xdr:nvSpPr>
        <xdr:cNvPr id="843" name="n_3mainValue【公民館】&#10;一人当たり面積"/>
        <xdr:cNvSpPr txBox="1"/>
      </xdr:nvSpPr>
      <xdr:spPr>
        <a:xfrm>
          <a:off x="19310427" y="1721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74947</xdr:rowOff>
    </xdr:from>
    <xdr:ext cx="469744" cy="259045"/>
    <xdr:sp macro="" textlink="">
      <xdr:nvSpPr>
        <xdr:cNvPr id="844" name="n_4mainValue【公民館】&#10;一人当たり面積"/>
        <xdr:cNvSpPr txBox="1"/>
      </xdr:nvSpPr>
      <xdr:spPr>
        <a:xfrm>
          <a:off x="18421427" y="1721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5" name="正方形/長方形 8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6" name="正方形/長方形 8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7" name="テキスト ボックス 8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類似団体と比較して特に有形固定資産減価償却率が高くなっている施設は、福祉施設、保健センター、庁舎であり、特に低くなっている施設は、一般廃棄物処理施設、学校施設</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公営住宅である。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公営住宅については、田中住宅、萩原住宅、粕ヶ原住宅、江度前住宅、願成寺住宅を保有しており、平成</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年に整備した願成寺住宅が耐用年数を経過していないため、有形固定資産減価償却率は類似団体平均を下回っている。その他の施設については、築</a:t>
          </a:r>
          <a:r>
            <a:rPr kumimoji="1" lang="en-US" altLang="ja-JP" sz="1200">
              <a:latin typeface="ＭＳ Ｐゴシック" panose="020B0600070205080204" pitchFamily="50" charset="-128"/>
              <a:ea typeface="ＭＳ Ｐゴシック" panose="020B0600070205080204" pitchFamily="50" charset="-128"/>
            </a:rPr>
            <a:t>40</a:t>
          </a:r>
          <a:r>
            <a:rPr kumimoji="1" lang="ja-JP" altLang="en-US" sz="1200">
              <a:latin typeface="ＭＳ Ｐゴシック" panose="020B0600070205080204" pitchFamily="50" charset="-128"/>
              <a:ea typeface="ＭＳ Ｐゴシック" panose="020B0600070205080204" pitchFamily="50" charset="-128"/>
            </a:rPr>
            <a:t>年を経過しているため入居状況、施設需要を考慮した上で、可能なものについては削減を行っていく。</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認定こども園・幼稚園・保育所については片山保育園の建設があり、昨年度に比べ減価償却率が低くなったことから、類似団体平均とほぼ同じ率となっている。面積増加については少子化に伴う園児の減少が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学校施設については、給食センターの建設により有形固定資産減価償却率は類似団体平均を</a:t>
          </a:r>
          <a:r>
            <a:rPr kumimoji="1" lang="en-US" altLang="ja-JP" sz="1200">
              <a:latin typeface="ＭＳ Ｐゴシック" panose="020B0600070205080204" pitchFamily="50" charset="-128"/>
              <a:ea typeface="ＭＳ Ｐゴシック" panose="020B0600070205080204" pitchFamily="50" charset="-128"/>
            </a:rPr>
            <a:t>13.8%</a:t>
          </a:r>
          <a:r>
            <a:rPr kumimoji="1" lang="ja-JP" altLang="en-US" sz="1200">
              <a:latin typeface="ＭＳ Ｐゴシック" panose="020B0600070205080204" pitchFamily="50" charset="-128"/>
              <a:ea typeface="ＭＳ Ｐゴシック" panose="020B0600070205080204" pitchFamily="50" charset="-128"/>
            </a:rPr>
            <a:t>下回っている。今後、施設等の建替えを行う際には、将来の施設需要を見通し、適正規模の実施に努めていく。</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児童館については、温知児童館、池田児童館、八幡児童館を保有しており、八幡児童館においては平成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年に子育て支援センターとの複合化により新設整備を行った。今後は施設の利用状況、需要等を考慮して、適正規模の実施について検討する必要がある。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岐阜県池田町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23,779
23,254
38.80
9,472,177
9,104,600
361,478
5,465,989
8,779,974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83.0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82731</xdr:rowOff>
    </xdr:from>
    <xdr:to>
      <xdr:col>24</xdr:col>
      <xdr:colOff>62865</xdr:colOff>
      <xdr:row>41</xdr:row>
      <xdr:rowOff>103959</xdr:rowOff>
    </xdr:to>
    <xdr:cxnSp macro="">
      <xdr:nvCxnSpPr>
        <xdr:cNvPr id="58" name="直線コネクタ 57"/>
        <xdr:cNvCxnSpPr/>
      </xdr:nvCxnSpPr>
      <xdr:spPr>
        <a:xfrm flipV="1">
          <a:off x="4634865" y="574058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405111" cy="259045"/>
    <xdr:sp macro="" textlink="">
      <xdr:nvSpPr>
        <xdr:cNvPr id="59" name="【図書館】&#10;有形固定資産減価償却率最小値テキスト"/>
        <xdr:cNvSpPr txBox="1"/>
      </xdr:nvSpPr>
      <xdr:spPr>
        <a:xfrm>
          <a:off x="4673600" y="713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60" name="直線コネクタ 59"/>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29408</xdr:rowOff>
    </xdr:from>
    <xdr:ext cx="340478" cy="259045"/>
    <xdr:sp macro="" textlink="">
      <xdr:nvSpPr>
        <xdr:cNvPr id="61" name="【図書館】&#10;有形固定資産減価償却率最大値テキスト"/>
        <xdr:cNvSpPr txBox="1"/>
      </xdr:nvSpPr>
      <xdr:spPr>
        <a:xfrm>
          <a:off x="4673600" y="55158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82731</xdr:rowOff>
    </xdr:from>
    <xdr:to>
      <xdr:col>24</xdr:col>
      <xdr:colOff>152400</xdr:colOff>
      <xdr:row>33</xdr:row>
      <xdr:rowOff>82731</xdr:rowOff>
    </xdr:to>
    <xdr:cxnSp macro="">
      <xdr:nvCxnSpPr>
        <xdr:cNvPr id="62" name="直線コネクタ 61"/>
        <xdr:cNvCxnSpPr/>
      </xdr:nvCxnSpPr>
      <xdr:spPr>
        <a:xfrm>
          <a:off x="4546600" y="574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82204</xdr:rowOff>
    </xdr:from>
    <xdr:ext cx="405111" cy="259045"/>
    <xdr:sp macro="" textlink="">
      <xdr:nvSpPr>
        <xdr:cNvPr id="63" name="【図書館】&#10;有形固定資産減価償却率平均値テキスト"/>
        <xdr:cNvSpPr txBox="1"/>
      </xdr:nvSpPr>
      <xdr:spPr>
        <a:xfrm>
          <a:off x="4673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64" name="フローチャート: 判断 63"/>
        <xdr:cNvSpPr/>
      </xdr:nvSpPr>
      <xdr:spPr>
        <a:xfrm>
          <a:off x="4584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93980</xdr:rowOff>
    </xdr:from>
    <xdr:to>
      <xdr:col>20</xdr:col>
      <xdr:colOff>38100</xdr:colOff>
      <xdr:row>38</xdr:row>
      <xdr:rowOff>24130</xdr:rowOff>
    </xdr:to>
    <xdr:sp macro="" textlink="">
      <xdr:nvSpPr>
        <xdr:cNvPr id="65" name="フローチャート: 判断 64"/>
        <xdr:cNvSpPr/>
      </xdr:nvSpPr>
      <xdr:spPr>
        <a:xfrm>
          <a:off x="3746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85816</xdr:rowOff>
    </xdr:from>
    <xdr:to>
      <xdr:col>15</xdr:col>
      <xdr:colOff>101600</xdr:colOff>
      <xdr:row>38</xdr:row>
      <xdr:rowOff>15966</xdr:rowOff>
    </xdr:to>
    <xdr:sp macro="" textlink="">
      <xdr:nvSpPr>
        <xdr:cNvPr id="66" name="フローチャート: 判断 65"/>
        <xdr:cNvSpPr/>
      </xdr:nvSpPr>
      <xdr:spPr>
        <a:xfrm>
          <a:off x="2857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64589</xdr:rowOff>
    </xdr:from>
    <xdr:to>
      <xdr:col>10</xdr:col>
      <xdr:colOff>165100</xdr:colOff>
      <xdr:row>37</xdr:row>
      <xdr:rowOff>166188</xdr:rowOff>
    </xdr:to>
    <xdr:sp macro="" textlink="">
      <xdr:nvSpPr>
        <xdr:cNvPr id="67" name="フローチャート: 判断 66"/>
        <xdr:cNvSpPr/>
      </xdr:nvSpPr>
      <xdr:spPr>
        <a:xfrm>
          <a:off x="1968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149497</xdr:rowOff>
    </xdr:from>
    <xdr:to>
      <xdr:col>6</xdr:col>
      <xdr:colOff>38100</xdr:colOff>
      <xdr:row>37</xdr:row>
      <xdr:rowOff>79647</xdr:rowOff>
    </xdr:to>
    <xdr:sp macro="" textlink="">
      <xdr:nvSpPr>
        <xdr:cNvPr id="68" name="フローチャート: 判断 67"/>
        <xdr:cNvSpPr/>
      </xdr:nvSpPr>
      <xdr:spPr>
        <a:xfrm>
          <a:off x="1079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41728</xdr:rowOff>
    </xdr:from>
    <xdr:to>
      <xdr:col>24</xdr:col>
      <xdr:colOff>114300</xdr:colOff>
      <xdr:row>37</xdr:row>
      <xdr:rowOff>143328</xdr:rowOff>
    </xdr:to>
    <xdr:sp macro="" textlink="">
      <xdr:nvSpPr>
        <xdr:cNvPr id="74" name="楕円 73"/>
        <xdr:cNvSpPr/>
      </xdr:nvSpPr>
      <xdr:spPr>
        <a:xfrm>
          <a:off x="45847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64605</xdr:rowOff>
    </xdr:from>
    <xdr:ext cx="405111" cy="259045"/>
    <xdr:sp macro="" textlink="">
      <xdr:nvSpPr>
        <xdr:cNvPr id="75" name="【図書館】&#10;有形固定資産減価償却率該当値テキスト"/>
        <xdr:cNvSpPr txBox="1"/>
      </xdr:nvSpPr>
      <xdr:spPr>
        <a:xfrm>
          <a:off x="4673600" y="6236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5806</xdr:rowOff>
    </xdr:from>
    <xdr:to>
      <xdr:col>20</xdr:col>
      <xdr:colOff>38100</xdr:colOff>
      <xdr:row>37</xdr:row>
      <xdr:rowOff>107406</xdr:rowOff>
    </xdr:to>
    <xdr:sp macro="" textlink="">
      <xdr:nvSpPr>
        <xdr:cNvPr id="76" name="楕円 75"/>
        <xdr:cNvSpPr/>
      </xdr:nvSpPr>
      <xdr:spPr>
        <a:xfrm>
          <a:off x="3746500" y="634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56606</xdr:rowOff>
    </xdr:from>
    <xdr:to>
      <xdr:col>24</xdr:col>
      <xdr:colOff>63500</xdr:colOff>
      <xdr:row>37</xdr:row>
      <xdr:rowOff>92528</xdr:rowOff>
    </xdr:to>
    <xdr:cxnSp macro="">
      <xdr:nvCxnSpPr>
        <xdr:cNvPr id="77" name="直線コネクタ 76"/>
        <xdr:cNvCxnSpPr/>
      </xdr:nvCxnSpPr>
      <xdr:spPr>
        <a:xfrm>
          <a:off x="3797300" y="640025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141333</xdr:rowOff>
    </xdr:from>
    <xdr:to>
      <xdr:col>15</xdr:col>
      <xdr:colOff>101600</xdr:colOff>
      <xdr:row>37</xdr:row>
      <xdr:rowOff>71483</xdr:rowOff>
    </xdr:to>
    <xdr:sp macro="" textlink="">
      <xdr:nvSpPr>
        <xdr:cNvPr id="78" name="楕円 77"/>
        <xdr:cNvSpPr/>
      </xdr:nvSpPr>
      <xdr:spPr>
        <a:xfrm>
          <a:off x="2857500" y="631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20683</xdr:rowOff>
    </xdr:from>
    <xdr:to>
      <xdr:col>19</xdr:col>
      <xdr:colOff>177800</xdr:colOff>
      <xdr:row>37</xdr:row>
      <xdr:rowOff>56606</xdr:rowOff>
    </xdr:to>
    <xdr:cxnSp macro="">
      <xdr:nvCxnSpPr>
        <xdr:cNvPr id="79" name="直線コネクタ 78"/>
        <xdr:cNvCxnSpPr/>
      </xdr:nvCxnSpPr>
      <xdr:spPr>
        <a:xfrm>
          <a:off x="2908300" y="636433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131536</xdr:rowOff>
    </xdr:from>
    <xdr:to>
      <xdr:col>10</xdr:col>
      <xdr:colOff>165100</xdr:colOff>
      <xdr:row>37</xdr:row>
      <xdr:rowOff>61686</xdr:rowOff>
    </xdr:to>
    <xdr:sp macro="" textlink="">
      <xdr:nvSpPr>
        <xdr:cNvPr id="80" name="楕円 79"/>
        <xdr:cNvSpPr/>
      </xdr:nvSpPr>
      <xdr:spPr>
        <a:xfrm>
          <a:off x="1968500" y="630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10886</xdr:rowOff>
    </xdr:from>
    <xdr:to>
      <xdr:col>15</xdr:col>
      <xdr:colOff>50800</xdr:colOff>
      <xdr:row>37</xdr:row>
      <xdr:rowOff>20683</xdr:rowOff>
    </xdr:to>
    <xdr:cxnSp macro="">
      <xdr:nvCxnSpPr>
        <xdr:cNvPr id="81" name="直線コネクタ 80"/>
        <xdr:cNvCxnSpPr/>
      </xdr:nvCxnSpPr>
      <xdr:spPr>
        <a:xfrm>
          <a:off x="2019300" y="635453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97246</xdr:rowOff>
    </xdr:from>
    <xdr:to>
      <xdr:col>6</xdr:col>
      <xdr:colOff>38100</xdr:colOff>
      <xdr:row>37</xdr:row>
      <xdr:rowOff>27396</xdr:rowOff>
    </xdr:to>
    <xdr:sp macro="" textlink="">
      <xdr:nvSpPr>
        <xdr:cNvPr id="82" name="楕円 81"/>
        <xdr:cNvSpPr/>
      </xdr:nvSpPr>
      <xdr:spPr>
        <a:xfrm>
          <a:off x="1079500" y="62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148046</xdr:rowOff>
    </xdr:from>
    <xdr:to>
      <xdr:col>10</xdr:col>
      <xdr:colOff>114300</xdr:colOff>
      <xdr:row>37</xdr:row>
      <xdr:rowOff>10886</xdr:rowOff>
    </xdr:to>
    <xdr:cxnSp macro="">
      <xdr:nvCxnSpPr>
        <xdr:cNvPr id="83" name="直線コネクタ 82"/>
        <xdr:cNvCxnSpPr/>
      </xdr:nvCxnSpPr>
      <xdr:spPr>
        <a:xfrm>
          <a:off x="1130300" y="632024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15257</xdr:rowOff>
    </xdr:from>
    <xdr:ext cx="405111" cy="259045"/>
    <xdr:sp macro="" textlink="">
      <xdr:nvSpPr>
        <xdr:cNvPr id="84" name="n_1aveValue【図書館】&#10;有形固定資産減価償却率"/>
        <xdr:cNvSpPr txBox="1"/>
      </xdr:nvSpPr>
      <xdr:spPr>
        <a:xfrm>
          <a:off x="35820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7093</xdr:rowOff>
    </xdr:from>
    <xdr:ext cx="405111" cy="259045"/>
    <xdr:sp macro="" textlink="">
      <xdr:nvSpPr>
        <xdr:cNvPr id="85" name="n_2aveValue【図書館】&#10;有形固定資産減価償却率"/>
        <xdr:cNvSpPr txBox="1"/>
      </xdr:nvSpPr>
      <xdr:spPr>
        <a:xfrm>
          <a:off x="2705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157315</xdr:rowOff>
    </xdr:from>
    <xdr:ext cx="405111" cy="259045"/>
    <xdr:sp macro="" textlink="">
      <xdr:nvSpPr>
        <xdr:cNvPr id="86" name="n_3aveValue【図書館】&#10;有形固定資産減価償却率"/>
        <xdr:cNvSpPr txBox="1"/>
      </xdr:nvSpPr>
      <xdr:spPr>
        <a:xfrm>
          <a:off x="1816744" y="650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70774</xdr:rowOff>
    </xdr:from>
    <xdr:ext cx="405111" cy="259045"/>
    <xdr:sp macro="" textlink="">
      <xdr:nvSpPr>
        <xdr:cNvPr id="87" name="n_4aveValue【図書館】&#10;有形固定資産減価償却率"/>
        <xdr:cNvSpPr txBox="1"/>
      </xdr:nvSpPr>
      <xdr:spPr>
        <a:xfrm>
          <a:off x="927744" y="641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123933</xdr:rowOff>
    </xdr:from>
    <xdr:ext cx="405111" cy="259045"/>
    <xdr:sp macro="" textlink="">
      <xdr:nvSpPr>
        <xdr:cNvPr id="88" name="n_1mainValue【図書館】&#10;有形固定資産減価償却率"/>
        <xdr:cNvSpPr txBox="1"/>
      </xdr:nvSpPr>
      <xdr:spPr>
        <a:xfrm>
          <a:off x="3582044" y="612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88010</xdr:rowOff>
    </xdr:from>
    <xdr:ext cx="405111" cy="259045"/>
    <xdr:sp macro="" textlink="">
      <xdr:nvSpPr>
        <xdr:cNvPr id="89" name="n_2mainValue【図書館】&#10;有形固定資産減価償却率"/>
        <xdr:cNvSpPr txBox="1"/>
      </xdr:nvSpPr>
      <xdr:spPr>
        <a:xfrm>
          <a:off x="2705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78213</xdr:rowOff>
    </xdr:from>
    <xdr:ext cx="405111" cy="259045"/>
    <xdr:sp macro="" textlink="">
      <xdr:nvSpPr>
        <xdr:cNvPr id="90" name="n_3mainValue【図書館】&#10;有形固定資産減価償却率"/>
        <xdr:cNvSpPr txBox="1"/>
      </xdr:nvSpPr>
      <xdr:spPr>
        <a:xfrm>
          <a:off x="18167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43923</xdr:rowOff>
    </xdr:from>
    <xdr:ext cx="405111" cy="259045"/>
    <xdr:sp macro="" textlink="">
      <xdr:nvSpPr>
        <xdr:cNvPr id="91" name="n_4mainValue【図書館】&#10;有形固定資産減価償却率"/>
        <xdr:cNvSpPr txBox="1"/>
      </xdr:nvSpPr>
      <xdr:spPr>
        <a:xfrm>
          <a:off x="9277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102870</xdr:rowOff>
    </xdr:to>
    <xdr:cxnSp macro="">
      <xdr:nvCxnSpPr>
        <xdr:cNvPr id="115" name="直線コネクタ 114"/>
        <xdr:cNvCxnSpPr/>
      </xdr:nvCxnSpPr>
      <xdr:spPr>
        <a:xfrm flipV="1">
          <a:off x="10476865" y="57759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106697</xdr:rowOff>
    </xdr:from>
    <xdr:ext cx="469744" cy="259045"/>
    <xdr:sp macro="" textlink="">
      <xdr:nvSpPr>
        <xdr:cNvPr id="116" name="【図書館】&#10;一人当たり面積最小値テキスト"/>
        <xdr:cNvSpPr txBox="1"/>
      </xdr:nvSpPr>
      <xdr:spPr>
        <a:xfrm>
          <a:off x="10515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102870</xdr:rowOff>
    </xdr:from>
    <xdr:to>
      <xdr:col>55</xdr:col>
      <xdr:colOff>88900</xdr:colOff>
      <xdr:row>41</xdr:row>
      <xdr:rowOff>102870</xdr:rowOff>
    </xdr:to>
    <xdr:cxnSp macro="">
      <xdr:nvCxnSpPr>
        <xdr:cNvPr id="117" name="直線コネクタ 116"/>
        <xdr:cNvCxnSpPr/>
      </xdr:nvCxnSpPr>
      <xdr:spPr>
        <a:xfrm>
          <a:off x="10388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8" name="【図書館】&#10;一人当たり面積最大値テキスト"/>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9" name="直線コネクタ 118"/>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20" name="【図書館】&#10;一人当たり面積平均値テキスト"/>
        <xdr:cNvSpPr txBox="1"/>
      </xdr:nvSpPr>
      <xdr:spPr>
        <a:xfrm>
          <a:off x="10515600" y="667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1" name="フローチャート: 判断 120"/>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170180</xdr:rowOff>
    </xdr:from>
    <xdr:to>
      <xdr:col>50</xdr:col>
      <xdr:colOff>165100</xdr:colOff>
      <xdr:row>39</xdr:row>
      <xdr:rowOff>100330</xdr:rowOff>
    </xdr:to>
    <xdr:sp macro="" textlink="">
      <xdr:nvSpPr>
        <xdr:cNvPr id="122" name="フローチャート: 判断 121"/>
        <xdr:cNvSpPr/>
      </xdr:nvSpPr>
      <xdr:spPr>
        <a:xfrm>
          <a:off x="9588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23" name="フローチャート: 判断 122"/>
        <xdr:cNvSpPr/>
      </xdr:nvSpPr>
      <xdr:spPr>
        <a:xfrm>
          <a:off x="8699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29210</xdr:rowOff>
    </xdr:from>
    <xdr:to>
      <xdr:col>41</xdr:col>
      <xdr:colOff>101600</xdr:colOff>
      <xdr:row>39</xdr:row>
      <xdr:rowOff>130810</xdr:rowOff>
    </xdr:to>
    <xdr:sp macro="" textlink="">
      <xdr:nvSpPr>
        <xdr:cNvPr id="124" name="フローチャート: 判断 123"/>
        <xdr:cNvSpPr/>
      </xdr:nvSpPr>
      <xdr:spPr>
        <a:xfrm>
          <a:off x="7810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25" name="フローチャート: 判断 124"/>
        <xdr:cNvSpPr/>
      </xdr:nvSpPr>
      <xdr:spPr>
        <a:xfrm>
          <a:off x="6921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135890</xdr:rowOff>
    </xdr:from>
    <xdr:to>
      <xdr:col>55</xdr:col>
      <xdr:colOff>50800</xdr:colOff>
      <xdr:row>38</xdr:row>
      <xdr:rowOff>66040</xdr:rowOff>
    </xdr:to>
    <xdr:sp macro="" textlink="">
      <xdr:nvSpPr>
        <xdr:cNvPr id="131" name="楕円 130"/>
        <xdr:cNvSpPr/>
      </xdr:nvSpPr>
      <xdr:spPr>
        <a:xfrm>
          <a:off x="104267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158767</xdr:rowOff>
    </xdr:from>
    <xdr:ext cx="469744" cy="259045"/>
    <xdr:sp macro="" textlink="">
      <xdr:nvSpPr>
        <xdr:cNvPr id="132" name="【図書館】&#10;一人当たり面積該当値テキスト"/>
        <xdr:cNvSpPr txBox="1"/>
      </xdr:nvSpPr>
      <xdr:spPr>
        <a:xfrm>
          <a:off x="10515600"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135890</xdr:rowOff>
    </xdr:from>
    <xdr:to>
      <xdr:col>50</xdr:col>
      <xdr:colOff>165100</xdr:colOff>
      <xdr:row>38</xdr:row>
      <xdr:rowOff>66040</xdr:rowOff>
    </xdr:to>
    <xdr:sp macro="" textlink="">
      <xdr:nvSpPr>
        <xdr:cNvPr id="133" name="楕円 132"/>
        <xdr:cNvSpPr/>
      </xdr:nvSpPr>
      <xdr:spPr>
        <a:xfrm>
          <a:off x="9588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15240</xdr:rowOff>
    </xdr:from>
    <xdr:to>
      <xdr:col>55</xdr:col>
      <xdr:colOff>0</xdr:colOff>
      <xdr:row>38</xdr:row>
      <xdr:rowOff>15240</xdr:rowOff>
    </xdr:to>
    <xdr:cxnSp macro="">
      <xdr:nvCxnSpPr>
        <xdr:cNvPr id="134" name="直線コネクタ 133"/>
        <xdr:cNvCxnSpPr/>
      </xdr:nvCxnSpPr>
      <xdr:spPr>
        <a:xfrm>
          <a:off x="9639300" y="6530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143510</xdr:rowOff>
    </xdr:from>
    <xdr:to>
      <xdr:col>46</xdr:col>
      <xdr:colOff>38100</xdr:colOff>
      <xdr:row>38</xdr:row>
      <xdr:rowOff>73660</xdr:rowOff>
    </xdr:to>
    <xdr:sp macro="" textlink="">
      <xdr:nvSpPr>
        <xdr:cNvPr id="135" name="楕円 134"/>
        <xdr:cNvSpPr/>
      </xdr:nvSpPr>
      <xdr:spPr>
        <a:xfrm>
          <a:off x="8699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15240</xdr:rowOff>
    </xdr:from>
    <xdr:to>
      <xdr:col>50</xdr:col>
      <xdr:colOff>114300</xdr:colOff>
      <xdr:row>38</xdr:row>
      <xdr:rowOff>22860</xdr:rowOff>
    </xdr:to>
    <xdr:cxnSp macro="">
      <xdr:nvCxnSpPr>
        <xdr:cNvPr id="136" name="直線コネクタ 135"/>
        <xdr:cNvCxnSpPr/>
      </xdr:nvCxnSpPr>
      <xdr:spPr>
        <a:xfrm flipV="1">
          <a:off x="8750300" y="6530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151130</xdr:rowOff>
    </xdr:from>
    <xdr:to>
      <xdr:col>41</xdr:col>
      <xdr:colOff>101600</xdr:colOff>
      <xdr:row>38</xdr:row>
      <xdr:rowOff>81280</xdr:rowOff>
    </xdr:to>
    <xdr:sp macro="" textlink="">
      <xdr:nvSpPr>
        <xdr:cNvPr id="137" name="楕円 136"/>
        <xdr:cNvSpPr/>
      </xdr:nvSpPr>
      <xdr:spPr>
        <a:xfrm>
          <a:off x="7810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22860</xdr:rowOff>
    </xdr:from>
    <xdr:to>
      <xdr:col>45</xdr:col>
      <xdr:colOff>177800</xdr:colOff>
      <xdr:row>38</xdr:row>
      <xdr:rowOff>30480</xdr:rowOff>
    </xdr:to>
    <xdr:cxnSp macro="">
      <xdr:nvCxnSpPr>
        <xdr:cNvPr id="138" name="直線コネクタ 137"/>
        <xdr:cNvCxnSpPr/>
      </xdr:nvCxnSpPr>
      <xdr:spPr>
        <a:xfrm flipV="1">
          <a:off x="7861300" y="6537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158750</xdr:rowOff>
    </xdr:from>
    <xdr:to>
      <xdr:col>36</xdr:col>
      <xdr:colOff>165100</xdr:colOff>
      <xdr:row>38</xdr:row>
      <xdr:rowOff>88900</xdr:rowOff>
    </xdr:to>
    <xdr:sp macro="" textlink="">
      <xdr:nvSpPr>
        <xdr:cNvPr id="139" name="楕円 138"/>
        <xdr:cNvSpPr/>
      </xdr:nvSpPr>
      <xdr:spPr>
        <a:xfrm>
          <a:off x="6921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30480</xdr:rowOff>
    </xdr:from>
    <xdr:to>
      <xdr:col>41</xdr:col>
      <xdr:colOff>50800</xdr:colOff>
      <xdr:row>38</xdr:row>
      <xdr:rowOff>38100</xdr:rowOff>
    </xdr:to>
    <xdr:cxnSp macro="">
      <xdr:nvCxnSpPr>
        <xdr:cNvPr id="140" name="直線コネクタ 139"/>
        <xdr:cNvCxnSpPr/>
      </xdr:nvCxnSpPr>
      <xdr:spPr>
        <a:xfrm flipV="1">
          <a:off x="6972300" y="6545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91457</xdr:rowOff>
    </xdr:from>
    <xdr:ext cx="469744" cy="259045"/>
    <xdr:sp macro="" textlink="">
      <xdr:nvSpPr>
        <xdr:cNvPr id="141" name="n_1aveValue【図書館】&#10;一人当たり面積"/>
        <xdr:cNvSpPr txBox="1"/>
      </xdr:nvSpPr>
      <xdr:spPr>
        <a:xfrm>
          <a:off x="93917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83837</xdr:rowOff>
    </xdr:from>
    <xdr:ext cx="469744" cy="259045"/>
    <xdr:sp macro="" textlink="">
      <xdr:nvSpPr>
        <xdr:cNvPr id="142" name="n_2aveValue【図書館】&#10;一人当たり面積"/>
        <xdr:cNvSpPr txBox="1"/>
      </xdr:nvSpPr>
      <xdr:spPr>
        <a:xfrm>
          <a:off x="8515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121937</xdr:rowOff>
    </xdr:from>
    <xdr:ext cx="469744" cy="259045"/>
    <xdr:sp macro="" textlink="">
      <xdr:nvSpPr>
        <xdr:cNvPr id="143" name="n_3aveValue【図書館】&#10;一人当たり面積"/>
        <xdr:cNvSpPr txBox="1"/>
      </xdr:nvSpPr>
      <xdr:spPr>
        <a:xfrm>
          <a:off x="76264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129557</xdr:rowOff>
    </xdr:from>
    <xdr:ext cx="469744" cy="259045"/>
    <xdr:sp macro="" textlink="">
      <xdr:nvSpPr>
        <xdr:cNvPr id="144" name="n_4aveValue【図書館】&#10;一人当たり面積"/>
        <xdr:cNvSpPr txBox="1"/>
      </xdr:nvSpPr>
      <xdr:spPr>
        <a:xfrm>
          <a:off x="6737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82567</xdr:rowOff>
    </xdr:from>
    <xdr:ext cx="469744" cy="259045"/>
    <xdr:sp macro="" textlink="">
      <xdr:nvSpPr>
        <xdr:cNvPr id="145" name="n_1mainValue【図書館】&#10;一人当たり面積"/>
        <xdr:cNvSpPr txBox="1"/>
      </xdr:nvSpPr>
      <xdr:spPr>
        <a:xfrm>
          <a:off x="93917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90187</xdr:rowOff>
    </xdr:from>
    <xdr:ext cx="469744" cy="259045"/>
    <xdr:sp macro="" textlink="">
      <xdr:nvSpPr>
        <xdr:cNvPr id="146" name="n_2mainValue【図書館】&#10;一人当たり面積"/>
        <xdr:cNvSpPr txBox="1"/>
      </xdr:nvSpPr>
      <xdr:spPr>
        <a:xfrm>
          <a:off x="8515427"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97807</xdr:rowOff>
    </xdr:from>
    <xdr:ext cx="469744" cy="259045"/>
    <xdr:sp macro="" textlink="">
      <xdr:nvSpPr>
        <xdr:cNvPr id="147" name="n_3mainValue【図書館】&#10;一人当たり面積"/>
        <xdr:cNvSpPr txBox="1"/>
      </xdr:nvSpPr>
      <xdr:spPr>
        <a:xfrm>
          <a:off x="7626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105427</xdr:rowOff>
    </xdr:from>
    <xdr:ext cx="469744" cy="259045"/>
    <xdr:sp macro="" textlink="">
      <xdr:nvSpPr>
        <xdr:cNvPr id="148" name="n_4mainValue【図書館】&#10;一人当たり面積"/>
        <xdr:cNvSpPr txBox="1"/>
      </xdr:nvSpPr>
      <xdr:spPr>
        <a:xfrm>
          <a:off x="67374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64</xdr:row>
      <xdr:rowOff>76200</xdr:rowOff>
    </xdr:to>
    <xdr:cxnSp macro="">
      <xdr:nvCxnSpPr>
        <xdr:cNvPr id="173" name="直線コネクタ 172"/>
        <xdr:cNvCxnSpPr/>
      </xdr:nvCxnSpPr>
      <xdr:spPr>
        <a:xfrm flipV="1">
          <a:off x="4634865" y="9759315"/>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76" name="【体育館・プー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77" name="直線コネクタ 176"/>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74312</xdr:rowOff>
    </xdr:from>
    <xdr:ext cx="405111" cy="259045"/>
    <xdr:sp macro="" textlink="">
      <xdr:nvSpPr>
        <xdr:cNvPr id="178" name="【体育館・プール】&#10;有形固定資産減価償却率平均値テキスト"/>
        <xdr:cNvSpPr txBox="1"/>
      </xdr:nvSpPr>
      <xdr:spPr>
        <a:xfrm>
          <a:off x="4673600" y="10361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79" name="フローチャート: 判断 178"/>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46355</xdr:rowOff>
    </xdr:from>
    <xdr:to>
      <xdr:col>20</xdr:col>
      <xdr:colOff>38100</xdr:colOff>
      <xdr:row>60</xdr:row>
      <xdr:rowOff>147955</xdr:rowOff>
    </xdr:to>
    <xdr:sp macro="" textlink="">
      <xdr:nvSpPr>
        <xdr:cNvPr id="180" name="フローチャート: 判断 179"/>
        <xdr:cNvSpPr/>
      </xdr:nvSpPr>
      <xdr:spPr>
        <a:xfrm>
          <a:off x="3746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81" name="フローチャート: 判断 180"/>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82" name="フローチャート: 判断 181"/>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113030</xdr:rowOff>
    </xdr:from>
    <xdr:to>
      <xdr:col>6</xdr:col>
      <xdr:colOff>38100</xdr:colOff>
      <xdr:row>60</xdr:row>
      <xdr:rowOff>43180</xdr:rowOff>
    </xdr:to>
    <xdr:sp macro="" textlink="">
      <xdr:nvSpPr>
        <xdr:cNvPr id="183" name="フローチャート: 判断 182"/>
        <xdr:cNvSpPr/>
      </xdr:nvSpPr>
      <xdr:spPr>
        <a:xfrm>
          <a:off x="1079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153035</xdr:rowOff>
    </xdr:from>
    <xdr:to>
      <xdr:col>24</xdr:col>
      <xdr:colOff>114300</xdr:colOff>
      <xdr:row>60</xdr:row>
      <xdr:rowOff>83185</xdr:rowOff>
    </xdr:to>
    <xdr:sp macro="" textlink="">
      <xdr:nvSpPr>
        <xdr:cNvPr id="189" name="楕円 188"/>
        <xdr:cNvSpPr/>
      </xdr:nvSpPr>
      <xdr:spPr>
        <a:xfrm>
          <a:off x="45847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4462</xdr:rowOff>
    </xdr:from>
    <xdr:ext cx="405111" cy="259045"/>
    <xdr:sp macro="" textlink="">
      <xdr:nvSpPr>
        <xdr:cNvPr id="190" name="【体育館・プール】&#10;有形固定資産減価償却率該当値テキスト"/>
        <xdr:cNvSpPr txBox="1"/>
      </xdr:nvSpPr>
      <xdr:spPr>
        <a:xfrm>
          <a:off x="4673600"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109220</xdr:rowOff>
    </xdr:from>
    <xdr:to>
      <xdr:col>20</xdr:col>
      <xdr:colOff>38100</xdr:colOff>
      <xdr:row>60</xdr:row>
      <xdr:rowOff>39370</xdr:rowOff>
    </xdr:to>
    <xdr:sp macro="" textlink="">
      <xdr:nvSpPr>
        <xdr:cNvPr id="191" name="楕円 190"/>
        <xdr:cNvSpPr/>
      </xdr:nvSpPr>
      <xdr:spPr>
        <a:xfrm>
          <a:off x="3746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160020</xdr:rowOff>
    </xdr:from>
    <xdr:to>
      <xdr:col>24</xdr:col>
      <xdr:colOff>63500</xdr:colOff>
      <xdr:row>60</xdr:row>
      <xdr:rowOff>32385</xdr:rowOff>
    </xdr:to>
    <xdr:cxnSp macro="">
      <xdr:nvCxnSpPr>
        <xdr:cNvPr id="192" name="直線コネクタ 191"/>
        <xdr:cNvCxnSpPr/>
      </xdr:nvCxnSpPr>
      <xdr:spPr>
        <a:xfrm>
          <a:off x="3797300" y="1027557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65405</xdr:rowOff>
    </xdr:from>
    <xdr:to>
      <xdr:col>15</xdr:col>
      <xdr:colOff>101600</xdr:colOff>
      <xdr:row>59</xdr:row>
      <xdr:rowOff>167005</xdr:rowOff>
    </xdr:to>
    <xdr:sp macro="" textlink="">
      <xdr:nvSpPr>
        <xdr:cNvPr id="193" name="楕円 192"/>
        <xdr:cNvSpPr/>
      </xdr:nvSpPr>
      <xdr:spPr>
        <a:xfrm>
          <a:off x="2857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116205</xdr:rowOff>
    </xdr:from>
    <xdr:to>
      <xdr:col>19</xdr:col>
      <xdr:colOff>177800</xdr:colOff>
      <xdr:row>59</xdr:row>
      <xdr:rowOff>160020</xdr:rowOff>
    </xdr:to>
    <xdr:cxnSp macro="">
      <xdr:nvCxnSpPr>
        <xdr:cNvPr id="194" name="直線コネクタ 193"/>
        <xdr:cNvCxnSpPr/>
      </xdr:nvCxnSpPr>
      <xdr:spPr>
        <a:xfrm>
          <a:off x="2908300" y="102317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23495</xdr:rowOff>
    </xdr:from>
    <xdr:to>
      <xdr:col>10</xdr:col>
      <xdr:colOff>165100</xdr:colOff>
      <xdr:row>59</xdr:row>
      <xdr:rowOff>125095</xdr:rowOff>
    </xdr:to>
    <xdr:sp macro="" textlink="">
      <xdr:nvSpPr>
        <xdr:cNvPr id="195" name="楕円 194"/>
        <xdr:cNvSpPr/>
      </xdr:nvSpPr>
      <xdr:spPr>
        <a:xfrm>
          <a:off x="1968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74295</xdr:rowOff>
    </xdr:from>
    <xdr:to>
      <xdr:col>15</xdr:col>
      <xdr:colOff>50800</xdr:colOff>
      <xdr:row>59</xdr:row>
      <xdr:rowOff>116205</xdr:rowOff>
    </xdr:to>
    <xdr:cxnSp macro="">
      <xdr:nvCxnSpPr>
        <xdr:cNvPr id="196" name="直線コネクタ 195"/>
        <xdr:cNvCxnSpPr/>
      </xdr:nvCxnSpPr>
      <xdr:spPr>
        <a:xfrm>
          <a:off x="2019300" y="101898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151130</xdr:rowOff>
    </xdr:from>
    <xdr:to>
      <xdr:col>6</xdr:col>
      <xdr:colOff>38100</xdr:colOff>
      <xdr:row>59</xdr:row>
      <xdr:rowOff>81280</xdr:rowOff>
    </xdr:to>
    <xdr:sp macro="" textlink="">
      <xdr:nvSpPr>
        <xdr:cNvPr id="197" name="楕円 196"/>
        <xdr:cNvSpPr/>
      </xdr:nvSpPr>
      <xdr:spPr>
        <a:xfrm>
          <a:off x="1079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30480</xdr:rowOff>
    </xdr:from>
    <xdr:to>
      <xdr:col>10</xdr:col>
      <xdr:colOff>114300</xdr:colOff>
      <xdr:row>59</xdr:row>
      <xdr:rowOff>74295</xdr:rowOff>
    </xdr:to>
    <xdr:cxnSp macro="">
      <xdr:nvCxnSpPr>
        <xdr:cNvPr id="198" name="直線コネクタ 197"/>
        <xdr:cNvCxnSpPr/>
      </xdr:nvCxnSpPr>
      <xdr:spPr>
        <a:xfrm>
          <a:off x="1130300" y="101460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139082</xdr:rowOff>
    </xdr:from>
    <xdr:ext cx="405111" cy="259045"/>
    <xdr:sp macro="" textlink="">
      <xdr:nvSpPr>
        <xdr:cNvPr id="199" name="n_1aveValue【体育館・プール】&#10;有形固定資産減価償却率"/>
        <xdr:cNvSpPr txBox="1"/>
      </xdr:nvSpPr>
      <xdr:spPr>
        <a:xfrm>
          <a:off x="35820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200" name="n_2aveValue【体育館・プール】&#10;有形固定資産減価償却率"/>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80027</xdr:rowOff>
    </xdr:from>
    <xdr:ext cx="405111" cy="259045"/>
    <xdr:sp macro="" textlink="">
      <xdr:nvSpPr>
        <xdr:cNvPr id="201" name="n_3aveValue【体育館・プール】&#10;有形固定資産減価償却率"/>
        <xdr:cNvSpPr txBox="1"/>
      </xdr:nvSpPr>
      <xdr:spPr>
        <a:xfrm>
          <a:off x="1816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34307</xdr:rowOff>
    </xdr:from>
    <xdr:ext cx="405111" cy="259045"/>
    <xdr:sp macro="" textlink="">
      <xdr:nvSpPr>
        <xdr:cNvPr id="202" name="n_4aveValue【体育館・プール】&#10;有形固定資産減価償却率"/>
        <xdr:cNvSpPr txBox="1"/>
      </xdr:nvSpPr>
      <xdr:spPr>
        <a:xfrm>
          <a:off x="9277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55897</xdr:rowOff>
    </xdr:from>
    <xdr:ext cx="405111" cy="259045"/>
    <xdr:sp macro="" textlink="">
      <xdr:nvSpPr>
        <xdr:cNvPr id="203" name="n_1mainValue【体育館・プール】&#10;有形固定資産減価償却率"/>
        <xdr:cNvSpPr txBox="1"/>
      </xdr:nvSpPr>
      <xdr:spPr>
        <a:xfrm>
          <a:off x="35820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12082</xdr:rowOff>
    </xdr:from>
    <xdr:ext cx="405111" cy="259045"/>
    <xdr:sp macro="" textlink="">
      <xdr:nvSpPr>
        <xdr:cNvPr id="204" name="n_2mainValue【体育館・プール】&#10;有形固定資産減価償却率"/>
        <xdr:cNvSpPr txBox="1"/>
      </xdr:nvSpPr>
      <xdr:spPr>
        <a:xfrm>
          <a:off x="2705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141622</xdr:rowOff>
    </xdr:from>
    <xdr:ext cx="405111" cy="259045"/>
    <xdr:sp macro="" textlink="">
      <xdr:nvSpPr>
        <xdr:cNvPr id="205" name="n_3mainValue【体育館・プール】&#10;有形固定資産減価償却率"/>
        <xdr:cNvSpPr txBox="1"/>
      </xdr:nvSpPr>
      <xdr:spPr>
        <a:xfrm>
          <a:off x="18167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97807</xdr:rowOff>
    </xdr:from>
    <xdr:ext cx="405111" cy="259045"/>
    <xdr:sp macro="" textlink="">
      <xdr:nvSpPr>
        <xdr:cNvPr id="206" name="n_4mainValue【体育館・プール】&#10;有形固定資産減価償却率"/>
        <xdr:cNvSpPr txBox="1"/>
      </xdr:nvSpPr>
      <xdr:spPr>
        <a:xfrm>
          <a:off x="927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114300</xdr:rowOff>
    </xdr:from>
    <xdr:to>
      <xdr:col>54</xdr:col>
      <xdr:colOff>189865</xdr:colOff>
      <xdr:row>64</xdr:row>
      <xdr:rowOff>34290</xdr:rowOff>
    </xdr:to>
    <xdr:cxnSp macro="">
      <xdr:nvCxnSpPr>
        <xdr:cNvPr id="230" name="直線コネクタ 229"/>
        <xdr:cNvCxnSpPr/>
      </xdr:nvCxnSpPr>
      <xdr:spPr>
        <a:xfrm flipV="1">
          <a:off x="10476865" y="971550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231" name="【体育館・プール】&#10;一人当たり面積最小値テキスト"/>
        <xdr:cNvSpPr txBox="1"/>
      </xdr:nvSpPr>
      <xdr:spPr>
        <a:xfrm>
          <a:off x="10515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32" name="直線コネクタ 231"/>
        <xdr:cNvCxnSpPr/>
      </xdr:nvCxnSpPr>
      <xdr:spPr>
        <a:xfrm>
          <a:off x="10388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60977</xdr:rowOff>
    </xdr:from>
    <xdr:ext cx="469744" cy="259045"/>
    <xdr:sp macro="" textlink="">
      <xdr:nvSpPr>
        <xdr:cNvPr id="233" name="【体育館・プール】&#10;一人当たり面積最大値テキスト"/>
        <xdr:cNvSpPr txBox="1"/>
      </xdr:nvSpPr>
      <xdr:spPr>
        <a:xfrm>
          <a:off x="10515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114300</xdr:rowOff>
    </xdr:from>
    <xdr:to>
      <xdr:col>55</xdr:col>
      <xdr:colOff>88900</xdr:colOff>
      <xdr:row>56</xdr:row>
      <xdr:rowOff>114300</xdr:rowOff>
    </xdr:to>
    <xdr:cxnSp macro="">
      <xdr:nvCxnSpPr>
        <xdr:cNvPr id="234" name="直線コネクタ 233"/>
        <xdr:cNvCxnSpPr/>
      </xdr:nvCxnSpPr>
      <xdr:spPr>
        <a:xfrm>
          <a:off x="10388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43197</xdr:rowOff>
    </xdr:from>
    <xdr:ext cx="469744" cy="259045"/>
    <xdr:sp macro="" textlink="">
      <xdr:nvSpPr>
        <xdr:cNvPr id="235" name="【体育館・プール】&#10;一人当たり面積平均値テキスト"/>
        <xdr:cNvSpPr txBox="1"/>
      </xdr:nvSpPr>
      <xdr:spPr>
        <a:xfrm>
          <a:off x="10515600" y="10673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64770</xdr:rowOff>
    </xdr:from>
    <xdr:to>
      <xdr:col>55</xdr:col>
      <xdr:colOff>50800</xdr:colOff>
      <xdr:row>62</xdr:row>
      <xdr:rowOff>166370</xdr:rowOff>
    </xdr:to>
    <xdr:sp macro="" textlink="">
      <xdr:nvSpPr>
        <xdr:cNvPr id="236" name="フローチャート: 判断 235"/>
        <xdr:cNvSpPr/>
      </xdr:nvSpPr>
      <xdr:spPr>
        <a:xfrm>
          <a:off x="104267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54610</xdr:rowOff>
    </xdr:from>
    <xdr:to>
      <xdr:col>50</xdr:col>
      <xdr:colOff>165100</xdr:colOff>
      <xdr:row>62</xdr:row>
      <xdr:rowOff>156210</xdr:rowOff>
    </xdr:to>
    <xdr:sp macro="" textlink="">
      <xdr:nvSpPr>
        <xdr:cNvPr id="237" name="フローチャート: 判断 236"/>
        <xdr:cNvSpPr/>
      </xdr:nvSpPr>
      <xdr:spPr>
        <a:xfrm>
          <a:off x="9588500" y="106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35560</xdr:rowOff>
    </xdr:from>
    <xdr:to>
      <xdr:col>46</xdr:col>
      <xdr:colOff>38100</xdr:colOff>
      <xdr:row>62</xdr:row>
      <xdr:rowOff>137160</xdr:rowOff>
    </xdr:to>
    <xdr:sp macro="" textlink="">
      <xdr:nvSpPr>
        <xdr:cNvPr id="238" name="フローチャート: 判断 237"/>
        <xdr:cNvSpPr/>
      </xdr:nvSpPr>
      <xdr:spPr>
        <a:xfrm>
          <a:off x="86995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26670</xdr:rowOff>
    </xdr:from>
    <xdr:to>
      <xdr:col>41</xdr:col>
      <xdr:colOff>101600</xdr:colOff>
      <xdr:row>62</xdr:row>
      <xdr:rowOff>128270</xdr:rowOff>
    </xdr:to>
    <xdr:sp macro="" textlink="">
      <xdr:nvSpPr>
        <xdr:cNvPr id="239" name="フローチャート: 判断 238"/>
        <xdr:cNvSpPr/>
      </xdr:nvSpPr>
      <xdr:spPr>
        <a:xfrm>
          <a:off x="7810500" y="1065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80010</xdr:rowOff>
    </xdr:from>
    <xdr:to>
      <xdr:col>36</xdr:col>
      <xdr:colOff>165100</xdr:colOff>
      <xdr:row>63</xdr:row>
      <xdr:rowOff>10160</xdr:rowOff>
    </xdr:to>
    <xdr:sp macro="" textlink="">
      <xdr:nvSpPr>
        <xdr:cNvPr id="240" name="フローチャート: 判断 239"/>
        <xdr:cNvSpPr/>
      </xdr:nvSpPr>
      <xdr:spPr>
        <a:xfrm>
          <a:off x="6921500" y="1070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31750</xdr:rowOff>
    </xdr:from>
    <xdr:to>
      <xdr:col>55</xdr:col>
      <xdr:colOff>50800</xdr:colOff>
      <xdr:row>62</xdr:row>
      <xdr:rowOff>133350</xdr:rowOff>
    </xdr:to>
    <xdr:sp macro="" textlink="">
      <xdr:nvSpPr>
        <xdr:cNvPr id="246" name="楕円 245"/>
        <xdr:cNvSpPr/>
      </xdr:nvSpPr>
      <xdr:spPr>
        <a:xfrm>
          <a:off x="10426700" y="1066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54627</xdr:rowOff>
    </xdr:from>
    <xdr:ext cx="469744" cy="259045"/>
    <xdr:sp macro="" textlink="">
      <xdr:nvSpPr>
        <xdr:cNvPr id="247" name="【体育館・プール】&#10;一人当たり面積該当値テキスト"/>
        <xdr:cNvSpPr txBox="1"/>
      </xdr:nvSpPr>
      <xdr:spPr>
        <a:xfrm>
          <a:off x="10515600" y="1051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35560</xdr:rowOff>
    </xdr:from>
    <xdr:to>
      <xdr:col>50</xdr:col>
      <xdr:colOff>165100</xdr:colOff>
      <xdr:row>62</xdr:row>
      <xdr:rowOff>137160</xdr:rowOff>
    </xdr:to>
    <xdr:sp macro="" textlink="">
      <xdr:nvSpPr>
        <xdr:cNvPr id="248" name="楕円 247"/>
        <xdr:cNvSpPr/>
      </xdr:nvSpPr>
      <xdr:spPr>
        <a:xfrm>
          <a:off x="9588500" y="1066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82550</xdr:rowOff>
    </xdr:from>
    <xdr:to>
      <xdr:col>55</xdr:col>
      <xdr:colOff>0</xdr:colOff>
      <xdr:row>62</xdr:row>
      <xdr:rowOff>86360</xdr:rowOff>
    </xdr:to>
    <xdr:cxnSp macro="">
      <xdr:nvCxnSpPr>
        <xdr:cNvPr id="249" name="直線コネクタ 248"/>
        <xdr:cNvCxnSpPr/>
      </xdr:nvCxnSpPr>
      <xdr:spPr>
        <a:xfrm flipV="1">
          <a:off x="9639300" y="107124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38100</xdr:rowOff>
    </xdr:from>
    <xdr:to>
      <xdr:col>46</xdr:col>
      <xdr:colOff>38100</xdr:colOff>
      <xdr:row>62</xdr:row>
      <xdr:rowOff>139700</xdr:rowOff>
    </xdr:to>
    <xdr:sp macro="" textlink="">
      <xdr:nvSpPr>
        <xdr:cNvPr id="250" name="楕円 249"/>
        <xdr:cNvSpPr/>
      </xdr:nvSpPr>
      <xdr:spPr>
        <a:xfrm>
          <a:off x="8699500" y="1066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86360</xdr:rowOff>
    </xdr:from>
    <xdr:to>
      <xdr:col>50</xdr:col>
      <xdr:colOff>114300</xdr:colOff>
      <xdr:row>62</xdr:row>
      <xdr:rowOff>88900</xdr:rowOff>
    </xdr:to>
    <xdr:cxnSp macro="">
      <xdr:nvCxnSpPr>
        <xdr:cNvPr id="251" name="直線コネクタ 250"/>
        <xdr:cNvCxnSpPr/>
      </xdr:nvCxnSpPr>
      <xdr:spPr>
        <a:xfrm flipV="1">
          <a:off x="8750300" y="1071626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40640</xdr:rowOff>
    </xdr:from>
    <xdr:to>
      <xdr:col>41</xdr:col>
      <xdr:colOff>101600</xdr:colOff>
      <xdr:row>62</xdr:row>
      <xdr:rowOff>142240</xdr:rowOff>
    </xdr:to>
    <xdr:sp macro="" textlink="">
      <xdr:nvSpPr>
        <xdr:cNvPr id="252" name="楕円 251"/>
        <xdr:cNvSpPr/>
      </xdr:nvSpPr>
      <xdr:spPr>
        <a:xfrm>
          <a:off x="7810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88900</xdr:rowOff>
    </xdr:from>
    <xdr:to>
      <xdr:col>45</xdr:col>
      <xdr:colOff>177800</xdr:colOff>
      <xdr:row>62</xdr:row>
      <xdr:rowOff>91440</xdr:rowOff>
    </xdr:to>
    <xdr:cxnSp macro="">
      <xdr:nvCxnSpPr>
        <xdr:cNvPr id="253" name="直線コネクタ 252"/>
        <xdr:cNvCxnSpPr/>
      </xdr:nvCxnSpPr>
      <xdr:spPr>
        <a:xfrm flipV="1">
          <a:off x="7861300" y="1071880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43180</xdr:rowOff>
    </xdr:from>
    <xdr:to>
      <xdr:col>36</xdr:col>
      <xdr:colOff>165100</xdr:colOff>
      <xdr:row>62</xdr:row>
      <xdr:rowOff>144780</xdr:rowOff>
    </xdr:to>
    <xdr:sp macro="" textlink="">
      <xdr:nvSpPr>
        <xdr:cNvPr id="254" name="楕円 253"/>
        <xdr:cNvSpPr/>
      </xdr:nvSpPr>
      <xdr:spPr>
        <a:xfrm>
          <a:off x="6921500" y="1067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91440</xdr:rowOff>
    </xdr:from>
    <xdr:to>
      <xdr:col>41</xdr:col>
      <xdr:colOff>50800</xdr:colOff>
      <xdr:row>62</xdr:row>
      <xdr:rowOff>93980</xdr:rowOff>
    </xdr:to>
    <xdr:cxnSp macro="">
      <xdr:nvCxnSpPr>
        <xdr:cNvPr id="255" name="直線コネクタ 254"/>
        <xdr:cNvCxnSpPr/>
      </xdr:nvCxnSpPr>
      <xdr:spPr>
        <a:xfrm flipV="1">
          <a:off x="6972300" y="1072134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147337</xdr:rowOff>
    </xdr:from>
    <xdr:ext cx="469744" cy="259045"/>
    <xdr:sp macro="" textlink="">
      <xdr:nvSpPr>
        <xdr:cNvPr id="256" name="n_1aveValue【体育館・プール】&#10;一人当たり面積"/>
        <xdr:cNvSpPr txBox="1"/>
      </xdr:nvSpPr>
      <xdr:spPr>
        <a:xfrm>
          <a:off x="9391727" y="1077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153687</xdr:rowOff>
    </xdr:from>
    <xdr:ext cx="469744" cy="259045"/>
    <xdr:sp macro="" textlink="">
      <xdr:nvSpPr>
        <xdr:cNvPr id="257" name="n_2aveValue【体育館・プール】&#10;一人当たり面積"/>
        <xdr:cNvSpPr txBox="1"/>
      </xdr:nvSpPr>
      <xdr:spPr>
        <a:xfrm>
          <a:off x="8515427" y="1044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144797</xdr:rowOff>
    </xdr:from>
    <xdr:ext cx="469744" cy="259045"/>
    <xdr:sp macro="" textlink="">
      <xdr:nvSpPr>
        <xdr:cNvPr id="258" name="n_3aveValue【体育館・プール】&#10;一人当たり面積"/>
        <xdr:cNvSpPr txBox="1"/>
      </xdr:nvSpPr>
      <xdr:spPr>
        <a:xfrm>
          <a:off x="7626427" y="1043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1287</xdr:rowOff>
    </xdr:from>
    <xdr:ext cx="469744" cy="259045"/>
    <xdr:sp macro="" textlink="">
      <xdr:nvSpPr>
        <xdr:cNvPr id="259" name="n_4aveValue【体育館・プール】&#10;一人当たり面積"/>
        <xdr:cNvSpPr txBox="1"/>
      </xdr:nvSpPr>
      <xdr:spPr>
        <a:xfrm>
          <a:off x="6737427" y="1080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153687</xdr:rowOff>
    </xdr:from>
    <xdr:ext cx="469744" cy="259045"/>
    <xdr:sp macro="" textlink="">
      <xdr:nvSpPr>
        <xdr:cNvPr id="260" name="n_1mainValue【体育館・プール】&#10;一人当たり面積"/>
        <xdr:cNvSpPr txBox="1"/>
      </xdr:nvSpPr>
      <xdr:spPr>
        <a:xfrm>
          <a:off x="9391727" y="1044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130827</xdr:rowOff>
    </xdr:from>
    <xdr:ext cx="469744" cy="259045"/>
    <xdr:sp macro="" textlink="">
      <xdr:nvSpPr>
        <xdr:cNvPr id="261" name="n_2mainValue【体育館・プール】&#10;一人当たり面積"/>
        <xdr:cNvSpPr txBox="1"/>
      </xdr:nvSpPr>
      <xdr:spPr>
        <a:xfrm>
          <a:off x="8515427"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133367</xdr:rowOff>
    </xdr:from>
    <xdr:ext cx="469744" cy="259045"/>
    <xdr:sp macro="" textlink="">
      <xdr:nvSpPr>
        <xdr:cNvPr id="262" name="n_3mainValue【体育館・プール】&#10;一人当たり面積"/>
        <xdr:cNvSpPr txBox="1"/>
      </xdr:nvSpPr>
      <xdr:spPr>
        <a:xfrm>
          <a:off x="7626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161307</xdr:rowOff>
    </xdr:from>
    <xdr:ext cx="469744" cy="259045"/>
    <xdr:sp macro="" textlink="">
      <xdr:nvSpPr>
        <xdr:cNvPr id="263" name="n_4mainValue【体育館・プール】&#10;一人当たり面積"/>
        <xdr:cNvSpPr txBox="1"/>
      </xdr:nvSpPr>
      <xdr:spPr>
        <a:xfrm>
          <a:off x="6737427" y="1044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36195</xdr:rowOff>
    </xdr:from>
    <xdr:to>
      <xdr:col>24</xdr:col>
      <xdr:colOff>62865</xdr:colOff>
      <xdr:row>86</xdr:row>
      <xdr:rowOff>13336</xdr:rowOff>
    </xdr:to>
    <xdr:cxnSp macro="">
      <xdr:nvCxnSpPr>
        <xdr:cNvPr id="288" name="直線コネクタ 287"/>
        <xdr:cNvCxnSpPr/>
      </xdr:nvCxnSpPr>
      <xdr:spPr>
        <a:xfrm flipV="1">
          <a:off x="4634865" y="13580745"/>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17163</xdr:rowOff>
    </xdr:from>
    <xdr:ext cx="405111" cy="259045"/>
    <xdr:sp macro="" textlink="">
      <xdr:nvSpPr>
        <xdr:cNvPr id="289" name="【福祉施設】&#10;有形固定資産減価償却率最小値テキスト"/>
        <xdr:cNvSpPr txBox="1"/>
      </xdr:nvSpPr>
      <xdr:spPr>
        <a:xfrm>
          <a:off x="4673600" y="1476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13336</xdr:rowOff>
    </xdr:from>
    <xdr:to>
      <xdr:col>24</xdr:col>
      <xdr:colOff>152400</xdr:colOff>
      <xdr:row>86</xdr:row>
      <xdr:rowOff>13336</xdr:rowOff>
    </xdr:to>
    <xdr:cxnSp macro="">
      <xdr:nvCxnSpPr>
        <xdr:cNvPr id="290" name="直線コネクタ 289"/>
        <xdr:cNvCxnSpPr/>
      </xdr:nvCxnSpPr>
      <xdr:spPr>
        <a:xfrm>
          <a:off x="4546600" y="1475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154322</xdr:rowOff>
    </xdr:from>
    <xdr:ext cx="405111" cy="259045"/>
    <xdr:sp macro="" textlink="">
      <xdr:nvSpPr>
        <xdr:cNvPr id="291" name="【福祉施設】&#10;有形固定資産減価償却率最大値テキスト"/>
        <xdr:cNvSpPr txBox="1"/>
      </xdr:nvSpPr>
      <xdr:spPr>
        <a:xfrm>
          <a:off x="4673600" y="1335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36195</xdr:rowOff>
    </xdr:from>
    <xdr:to>
      <xdr:col>24</xdr:col>
      <xdr:colOff>152400</xdr:colOff>
      <xdr:row>79</xdr:row>
      <xdr:rowOff>36195</xdr:rowOff>
    </xdr:to>
    <xdr:cxnSp macro="">
      <xdr:nvCxnSpPr>
        <xdr:cNvPr id="292" name="直線コネクタ 291"/>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122572</xdr:rowOff>
    </xdr:from>
    <xdr:ext cx="405111" cy="259045"/>
    <xdr:sp macro="" textlink="">
      <xdr:nvSpPr>
        <xdr:cNvPr id="293" name="【福祉施設】&#10;有形固定資産減価償却率平均値テキスト"/>
        <xdr:cNvSpPr txBox="1"/>
      </xdr:nvSpPr>
      <xdr:spPr>
        <a:xfrm>
          <a:off x="4673600" y="1383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294" name="フローチャート: 判断 293"/>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295" name="フローチャート: 判断 294"/>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31114</xdr:rowOff>
    </xdr:from>
    <xdr:to>
      <xdr:col>15</xdr:col>
      <xdr:colOff>101600</xdr:colOff>
      <xdr:row>81</xdr:row>
      <xdr:rowOff>132714</xdr:rowOff>
    </xdr:to>
    <xdr:sp macro="" textlink="">
      <xdr:nvSpPr>
        <xdr:cNvPr id="296" name="フローチャート: 判断 295"/>
        <xdr:cNvSpPr/>
      </xdr:nvSpPr>
      <xdr:spPr>
        <a:xfrm>
          <a:off x="28575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10161</xdr:rowOff>
    </xdr:from>
    <xdr:to>
      <xdr:col>10</xdr:col>
      <xdr:colOff>165100</xdr:colOff>
      <xdr:row>81</xdr:row>
      <xdr:rowOff>111761</xdr:rowOff>
    </xdr:to>
    <xdr:sp macro="" textlink="">
      <xdr:nvSpPr>
        <xdr:cNvPr id="297" name="フローチャート: 判断 296"/>
        <xdr:cNvSpPr/>
      </xdr:nvSpPr>
      <xdr:spPr>
        <a:xfrm>
          <a:off x="1968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xdr:rowOff>
    </xdr:from>
    <xdr:to>
      <xdr:col>6</xdr:col>
      <xdr:colOff>38100</xdr:colOff>
      <xdr:row>81</xdr:row>
      <xdr:rowOff>106045</xdr:rowOff>
    </xdr:to>
    <xdr:sp macro="" textlink="">
      <xdr:nvSpPr>
        <xdr:cNvPr id="298" name="フローチャート: 判断 297"/>
        <xdr:cNvSpPr/>
      </xdr:nvSpPr>
      <xdr:spPr>
        <a:xfrm>
          <a:off x="1079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137795</xdr:rowOff>
    </xdr:from>
    <xdr:to>
      <xdr:col>24</xdr:col>
      <xdr:colOff>114300</xdr:colOff>
      <xdr:row>83</xdr:row>
      <xdr:rowOff>67945</xdr:rowOff>
    </xdr:to>
    <xdr:sp macro="" textlink="">
      <xdr:nvSpPr>
        <xdr:cNvPr id="304" name="楕円 303"/>
        <xdr:cNvSpPr/>
      </xdr:nvSpPr>
      <xdr:spPr>
        <a:xfrm>
          <a:off x="4584700" y="141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116222</xdr:rowOff>
    </xdr:from>
    <xdr:ext cx="405111" cy="259045"/>
    <xdr:sp macro="" textlink="">
      <xdr:nvSpPr>
        <xdr:cNvPr id="305" name="【福祉施設】&#10;有形固定資産減価償却率該当値テキスト"/>
        <xdr:cNvSpPr txBox="1"/>
      </xdr:nvSpPr>
      <xdr:spPr>
        <a:xfrm>
          <a:off x="4673600"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80645</xdr:rowOff>
    </xdr:from>
    <xdr:to>
      <xdr:col>20</xdr:col>
      <xdr:colOff>38100</xdr:colOff>
      <xdr:row>83</xdr:row>
      <xdr:rowOff>10795</xdr:rowOff>
    </xdr:to>
    <xdr:sp macro="" textlink="">
      <xdr:nvSpPr>
        <xdr:cNvPr id="306" name="楕円 305"/>
        <xdr:cNvSpPr/>
      </xdr:nvSpPr>
      <xdr:spPr>
        <a:xfrm>
          <a:off x="37465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131445</xdr:rowOff>
    </xdr:from>
    <xdr:to>
      <xdr:col>24</xdr:col>
      <xdr:colOff>63500</xdr:colOff>
      <xdr:row>83</xdr:row>
      <xdr:rowOff>17145</xdr:rowOff>
    </xdr:to>
    <xdr:cxnSp macro="">
      <xdr:nvCxnSpPr>
        <xdr:cNvPr id="307" name="直線コネクタ 306"/>
        <xdr:cNvCxnSpPr/>
      </xdr:nvCxnSpPr>
      <xdr:spPr>
        <a:xfrm>
          <a:off x="3797300" y="1419034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23495</xdr:rowOff>
    </xdr:from>
    <xdr:to>
      <xdr:col>15</xdr:col>
      <xdr:colOff>101600</xdr:colOff>
      <xdr:row>82</xdr:row>
      <xdr:rowOff>125095</xdr:rowOff>
    </xdr:to>
    <xdr:sp macro="" textlink="">
      <xdr:nvSpPr>
        <xdr:cNvPr id="308" name="楕円 307"/>
        <xdr:cNvSpPr/>
      </xdr:nvSpPr>
      <xdr:spPr>
        <a:xfrm>
          <a:off x="2857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74295</xdr:rowOff>
    </xdr:from>
    <xdr:to>
      <xdr:col>19</xdr:col>
      <xdr:colOff>177800</xdr:colOff>
      <xdr:row>82</xdr:row>
      <xdr:rowOff>131445</xdr:rowOff>
    </xdr:to>
    <xdr:cxnSp macro="">
      <xdr:nvCxnSpPr>
        <xdr:cNvPr id="309" name="直線コネクタ 308"/>
        <xdr:cNvCxnSpPr/>
      </xdr:nvCxnSpPr>
      <xdr:spPr>
        <a:xfrm>
          <a:off x="2908300" y="141331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137795</xdr:rowOff>
    </xdr:from>
    <xdr:to>
      <xdr:col>10</xdr:col>
      <xdr:colOff>165100</xdr:colOff>
      <xdr:row>82</xdr:row>
      <xdr:rowOff>67945</xdr:rowOff>
    </xdr:to>
    <xdr:sp macro="" textlink="">
      <xdr:nvSpPr>
        <xdr:cNvPr id="310" name="楕円 309"/>
        <xdr:cNvSpPr/>
      </xdr:nvSpPr>
      <xdr:spPr>
        <a:xfrm>
          <a:off x="1968500" y="1402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17145</xdr:rowOff>
    </xdr:from>
    <xdr:to>
      <xdr:col>15</xdr:col>
      <xdr:colOff>50800</xdr:colOff>
      <xdr:row>82</xdr:row>
      <xdr:rowOff>74295</xdr:rowOff>
    </xdr:to>
    <xdr:cxnSp macro="">
      <xdr:nvCxnSpPr>
        <xdr:cNvPr id="311" name="直線コネクタ 310"/>
        <xdr:cNvCxnSpPr/>
      </xdr:nvCxnSpPr>
      <xdr:spPr>
        <a:xfrm>
          <a:off x="2019300" y="1407604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86361</xdr:rowOff>
    </xdr:from>
    <xdr:to>
      <xdr:col>6</xdr:col>
      <xdr:colOff>38100</xdr:colOff>
      <xdr:row>82</xdr:row>
      <xdr:rowOff>16511</xdr:rowOff>
    </xdr:to>
    <xdr:sp macro="" textlink="">
      <xdr:nvSpPr>
        <xdr:cNvPr id="312" name="楕円 311"/>
        <xdr:cNvSpPr/>
      </xdr:nvSpPr>
      <xdr:spPr>
        <a:xfrm>
          <a:off x="1079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137161</xdr:rowOff>
    </xdr:from>
    <xdr:to>
      <xdr:col>10</xdr:col>
      <xdr:colOff>114300</xdr:colOff>
      <xdr:row>82</xdr:row>
      <xdr:rowOff>17145</xdr:rowOff>
    </xdr:to>
    <xdr:cxnSp macro="">
      <xdr:nvCxnSpPr>
        <xdr:cNvPr id="313" name="直線コネクタ 312"/>
        <xdr:cNvCxnSpPr/>
      </xdr:nvCxnSpPr>
      <xdr:spPr>
        <a:xfrm>
          <a:off x="1130300" y="1402461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21607</xdr:rowOff>
    </xdr:from>
    <xdr:ext cx="405111" cy="259045"/>
    <xdr:sp macro="" textlink="">
      <xdr:nvSpPr>
        <xdr:cNvPr id="314" name="n_1aveValue【福祉施設】&#10;有形固定資産減価償却率"/>
        <xdr:cNvSpPr txBox="1"/>
      </xdr:nvSpPr>
      <xdr:spPr>
        <a:xfrm>
          <a:off x="3582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149241</xdr:rowOff>
    </xdr:from>
    <xdr:ext cx="405111" cy="259045"/>
    <xdr:sp macro="" textlink="">
      <xdr:nvSpPr>
        <xdr:cNvPr id="315" name="n_2aveValue【福祉施設】&#10;有形固定資産減価償却率"/>
        <xdr:cNvSpPr txBox="1"/>
      </xdr:nvSpPr>
      <xdr:spPr>
        <a:xfrm>
          <a:off x="2705744" y="1369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128288</xdr:rowOff>
    </xdr:from>
    <xdr:ext cx="405111" cy="259045"/>
    <xdr:sp macro="" textlink="">
      <xdr:nvSpPr>
        <xdr:cNvPr id="316" name="n_3aveValue【福祉施設】&#10;有形固定資産減価償却率"/>
        <xdr:cNvSpPr txBox="1"/>
      </xdr:nvSpPr>
      <xdr:spPr>
        <a:xfrm>
          <a:off x="1816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122572</xdr:rowOff>
    </xdr:from>
    <xdr:ext cx="405111" cy="259045"/>
    <xdr:sp macro="" textlink="">
      <xdr:nvSpPr>
        <xdr:cNvPr id="317" name="n_4aveValue【福祉施設】&#10;有形固定資産減価償却率"/>
        <xdr:cNvSpPr txBox="1"/>
      </xdr:nvSpPr>
      <xdr:spPr>
        <a:xfrm>
          <a:off x="927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1922</xdr:rowOff>
    </xdr:from>
    <xdr:ext cx="405111" cy="259045"/>
    <xdr:sp macro="" textlink="">
      <xdr:nvSpPr>
        <xdr:cNvPr id="318" name="n_1mainValue【福祉施設】&#10;有形固定資産減価償却率"/>
        <xdr:cNvSpPr txBox="1"/>
      </xdr:nvSpPr>
      <xdr:spPr>
        <a:xfrm>
          <a:off x="35820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116222</xdr:rowOff>
    </xdr:from>
    <xdr:ext cx="405111" cy="259045"/>
    <xdr:sp macro="" textlink="">
      <xdr:nvSpPr>
        <xdr:cNvPr id="319" name="n_2mainValue【福祉施設】&#10;有形固定資産減価償却率"/>
        <xdr:cNvSpPr txBox="1"/>
      </xdr:nvSpPr>
      <xdr:spPr>
        <a:xfrm>
          <a:off x="27057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59072</xdr:rowOff>
    </xdr:from>
    <xdr:ext cx="405111" cy="259045"/>
    <xdr:sp macro="" textlink="">
      <xdr:nvSpPr>
        <xdr:cNvPr id="320" name="n_3mainValue【福祉施設】&#10;有形固定資産減価償却率"/>
        <xdr:cNvSpPr txBox="1"/>
      </xdr:nvSpPr>
      <xdr:spPr>
        <a:xfrm>
          <a:off x="1816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7638</xdr:rowOff>
    </xdr:from>
    <xdr:ext cx="405111" cy="259045"/>
    <xdr:sp macro="" textlink="">
      <xdr:nvSpPr>
        <xdr:cNvPr id="321" name="n_4mainValue【福祉施設】&#10;有形固定資産減価償却率"/>
        <xdr:cNvSpPr txBox="1"/>
      </xdr:nvSpPr>
      <xdr:spPr>
        <a:xfrm>
          <a:off x="927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137161</xdr:rowOff>
    </xdr:from>
    <xdr:to>
      <xdr:col>54</xdr:col>
      <xdr:colOff>189865</xdr:colOff>
      <xdr:row>86</xdr:row>
      <xdr:rowOff>99061</xdr:rowOff>
    </xdr:to>
    <xdr:cxnSp macro="">
      <xdr:nvCxnSpPr>
        <xdr:cNvPr id="345" name="直線コネクタ 344"/>
        <xdr:cNvCxnSpPr/>
      </xdr:nvCxnSpPr>
      <xdr:spPr>
        <a:xfrm flipV="1">
          <a:off x="10476865" y="13338811"/>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6" name="【福祉施設】&#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7" name="直線コネクタ 346"/>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83838</xdr:rowOff>
    </xdr:from>
    <xdr:ext cx="469744" cy="259045"/>
    <xdr:sp macro="" textlink="">
      <xdr:nvSpPr>
        <xdr:cNvPr id="348" name="【福祉施設】&#10;一人当たり面積最大値テキスト"/>
        <xdr:cNvSpPr txBox="1"/>
      </xdr:nvSpPr>
      <xdr:spPr>
        <a:xfrm>
          <a:off x="10515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137161</xdr:rowOff>
    </xdr:from>
    <xdr:to>
      <xdr:col>55</xdr:col>
      <xdr:colOff>88900</xdr:colOff>
      <xdr:row>77</xdr:row>
      <xdr:rowOff>137161</xdr:rowOff>
    </xdr:to>
    <xdr:cxnSp macro="">
      <xdr:nvCxnSpPr>
        <xdr:cNvPr id="349" name="直線コネクタ 348"/>
        <xdr:cNvCxnSpPr/>
      </xdr:nvCxnSpPr>
      <xdr:spPr>
        <a:xfrm>
          <a:off x="10388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17797</xdr:rowOff>
    </xdr:from>
    <xdr:ext cx="469744" cy="259045"/>
    <xdr:sp macro="" textlink="">
      <xdr:nvSpPr>
        <xdr:cNvPr id="350" name="【福祉施設】&#10;一人当たり面積平均値テキスト"/>
        <xdr:cNvSpPr txBox="1"/>
      </xdr:nvSpPr>
      <xdr:spPr>
        <a:xfrm>
          <a:off x="10515600" y="14248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51" name="フローチャート: 判断 350"/>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352" name="フローチャート: 判断 351"/>
        <xdr:cNvSpPr/>
      </xdr:nvSpPr>
      <xdr:spPr>
        <a:xfrm>
          <a:off x="9588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353" name="フローチャート: 判断 352"/>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116839</xdr:rowOff>
    </xdr:from>
    <xdr:to>
      <xdr:col>41</xdr:col>
      <xdr:colOff>101600</xdr:colOff>
      <xdr:row>84</xdr:row>
      <xdr:rowOff>46989</xdr:rowOff>
    </xdr:to>
    <xdr:sp macro="" textlink="">
      <xdr:nvSpPr>
        <xdr:cNvPr id="354" name="フローチャート: 判断 353"/>
        <xdr:cNvSpPr/>
      </xdr:nvSpPr>
      <xdr:spPr>
        <a:xfrm>
          <a:off x="7810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44450</xdr:rowOff>
    </xdr:from>
    <xdr:to>
      <xdr:col>36</xdr:col>
      <xdr:colOff>165100</xdr:colOff>
      <xdr:row>84</xdr:row>
      <xdr:rowOff>146050</xdr:rowOff>
    </xdr:to>
    <xdr:sp macro="" textlink="">
      <xdr:nvSpPr>
        <xdr:cNvPr id="355" name="フローチャート: 判断 354"/>
        <xdr:cNvSpPr/>
      </xdr:nvSpPr>
      <xdr:spPr>
        <a:xfrm>
          <a:off x="6921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36830</xdr:rowOff>
    </xdr:from>
    <xdr:to>
      <xdr:col>55</xdr:col>
      <xdr:colOff>50800</xdr:colOff>
      <xdr:row>84</xdr:row>
      <xdr:rowOff>138430</xdr:rowOff>
    </xdr:to>
    <xdr:sp macro="" textlink="">
      <xdr:nvSpPr>
        <xdr:cNvPr id="361" name="楕円 360"/>
        <xdr:cNvSpPr/>
      </xdr:nvSpPr>
      <xdr:spPr>
        <a:xfrm>
          <a:off x="10426700" y="1443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15257</xdr:rowOff>
    </xdr:from>
    <xdr:ext cx="469744" cy="259045"/>
    <xdr:sp macro="" textlink="">
      <xdr:nvSpPr>
        <xdr:cNvPr id="362" name="【福祉施設】&#10;一人当たり面積該当値テキスト"/>
        <xdr:cNvSpPr txBox="1"/>
      </xdr:nvSpPr>
      <xdr:spPr>
        <a:xfrm>
          <a:off x="10515600" y="1441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40639</xdr:rowOff>
    </xdr:from>
    <xdr:to>
      <xdr:col>50</xdr:col>
      <xdr:colOff>165100</xdr:colOff>
      <xdr:row>84</xdr:row>
      <xdr:rowOff>142239</xdr:rowOff>
    </xdr:to>
    <xdr:sp macro="" textlink="">
      <xdr:nvSpPr>
        <xdr:cNvPr id="363" name="楕円 362"/>
        <xdr:cNvSpPr/>
      </xdr:nvSpPr>
      <xdr:spPr>
        <a:xfrm>
          <a:off x="95885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87630</xdr:rowOff>
    </xdr:from>
    <xdr:to>
      <xdr:col>55</xdr:col>
      <xdr:colOff>0</xdr:colOff>
      <xdr:row>84</xdr:row>
      <xdr:rowOff>91439</xdr:rowOff>
    </xdr:to>
    <xdr:cxnSp macro="">
      <xdr:nvCxnSpPr>
        <xdr:cNvPr id="364" name="直線コネクタ 363"/>
        <xdr:cNvCxnSpPr/>
      </xdr:nvCxnSpPr>
      <xdr:spPr>
        <a:xfrm flipV="1">
          <a:off x="9639300" y="144894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44450</xdr:rowOff>
    </xdr:from>
    <xdr:to>
      <xdr:col>46</xdr:col>
      <xdr:colOff>38100</xdr:colOff>
      <xdr:row>84</xdr:row>
      <xdr:rowOff>146050</xdr:rowOff>
    </xdr:to>
    <xdr:sp macro="" textlink="">
      <xdr:nvSpPr>
        <xdr:cNvPr id="365" name="楕円 364"/>
        <xdr:cNvSpPr/>
      </xdr:nvSpPr>
      <xdr:spPr>
        <a:xfrm>
          <a:off x="8699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91439</xdr:rowOff>
    </xdr:from>
    <xdr:to>
      <xdr:col>50</xdr:col>
      <xdr:colOff>114300</xdr:colOff>
      <xdr:row>84</xdr:row>
      <xdr:rowOff>95250</xdr:rowOff>
    </xdr:to>
    <xdr:cxnSp macro="">
      <xdr:nvCxnSpPr>
        <xdr:cNvPr id="366" name="直線コネクタ 365"/>
        <xdr:cNvCxnSpPr/>
      </xdr:nvCxnSpPr>
      <xdr:spPr>
        <a:xfrm flipV="1">
          <a:off x="8750300" y="144932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48261</xdr:rowOff>
    </xdr:from>
    <xdr:to>
      <xdr:col>41</xdr:col>
      <xdr:colOff>101600</xdr:colOff>
      <xdr:row>84</xdr:row>
      <xdr:rowOff>149861</xdr:rowOff>
    </xdr:to>
    <xdr:sp macro="" textlink="">
      <xdr:nvSpPr>
        <xdr:cNvPr id="367" name="楕円 366"/>
        <xdr:cNvSpPr/>
      </xdr:nvSpPr>
      <xdr:spPr>
        <a:xfrm>
          <a:off x="7810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95250</xdr:rowOff>
    </xdr:from>
    <xdr:to>
      <xdr:col>45</xdr:col>
      <xdr:colOff>177800</xdr:colOff>
      <xdr:row>84</xdr:row>
      <xdr:rowOff>99061</xdr:rowOff>
    </xdr:to>
    <xdr:cxnSp macro="">
      <xdr:nvCxnSpPr>
        <xdr:cNvPr id="368" name="直線コネクタ 367"/>
        <xdr:cNvCxnSpPr/>
      </xdr:nvCxnSpPr>
      <xdr:spPr>
        <a:xfrm flipV="1">
          <a:off x="7861300" y="144970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48261</xdr:rowOff>
    </xdr:from>
    <xdr:to>
      <xdr:col>36</xdr:col>
      <xdr:colOff>165100</xdr:colOff>
      <xdr:row>84</xdr:row>
      <xdr:rowOff>149861</xdr:rowOff>
    </xdr:to>
    <xdr:sp macro="" textlink="">
      <xdr:nvSpPr>
        <xdr:cNvPr id="369" name="楕円 368"/>
        <xdr:cNvSpPr/>
      </xdr:nvSpPr>
      <xdr:spPr>
        <a:xfrm>
          <a:off x="6921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99061</xdr:rowOff>
    </xdr:from>
    <xdr:to>
      <xdr:col>41</xdr:col>
      <xdr:colOff>50800</xdr:colOff>
      <xdr:row>84</xdr:row>
      <xdr:rowOff>99061</xdr:rowOff>
    </xdr:to>
    <xdr:cxnSp macro="">
      <xdr:nvCxnSpPr>
        <xdr:cNvPr id="370" name="直線コネクタ 369"/>
        <xdr:cNvCxnSpPr/>
      </xdr:nvCxnSpPr>
      <xdr:spPr>
        <a:xfrm>
          <a:off x="6972300" y="14500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97807</xdr:rowOff>
    </xdr:from>
    <xdr:ext cx="469744" cy="259045"/>
    <xdr:sp macro="" textlink="">
      <xdr:nvSpPr>
        <xdr:cNvPr id="371" name="n_1aveValue【福祉施設】&#10;一人当たり面積"/>
        <xdr:cNvSpPr txBox="1"/>
      </xdr:nvSpPr>
      <xdr:spPr>
        <a:xfrm>
          <a:off x="93917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82566</xdr:rowOff>
    </xdr:from>
    <xdr:ext cx="469744" cy="259045"/>
    <xdr:sp macro="" textlink="">
      <xdr:nvSpPr>
        <xdr:cNvPr id="372" name="n_2aveValue【福祉施設】&#10;一人当たり面積"/>
        <xdr:cNvSpPr txBox="1"/>
      </xdr:nvSpPr>
      <xdr:spPr>
        <a:xfrm>
          <a:off x="8515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63516</xdr:rowOff>
    </xdr:from>
    <xdr:ext cx="469744" cy="259045"/>
    <xdr:sp macro="" textlink="">
      <xdr:nvSpPr>
        <xdr:cNvPr id="373" name="n_3aveValue【福祉施設】&#10;一人当たり面積"/>
        <xdr:cNvSpPr txBox="1"/>
      </xdr:nvSpPr>
      <xdr:spPr>
        <a:xfrm>
          <a:off x="7626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162577</xdr:rowOff>
    </xdr:from>
    <xdr:ext cx="469744" cy="259045"/>
    <xdr:sp macro="" textlink="">
      <xdr:nvSpPr>
        <xdr:cNvPr id="374" name="n_4aveValue【福祉施設】&#10;一人当たり面積"/>
        <xdr:cNvSpPr txBox="1"/>
      </xdr:nvSpPr>
      <xdr:spPr>
        <a:xfrm>
          <a:off x="6737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133366</xdr:rowOff>
    </xdr:from>
    <xdr:ext cx="469744" cy="259045"/>
    <xdr:sp macro="" textlink="">
      <xdr:nvSpPr>
        <xdr:cNvPr id="375" name="n_1mainValue【福祉施設】&#10;一人当たり面積"/>
        <xdr:cNvSpPr txBox="1"/>
      </xdr:nvSpPr>
      <xdr:spPr>
        <a:xfrm>
          <a:off x="9391727" y="1453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137177</xdr:rowOff>
    </xdr:from>
    <xdr:ext cx="469744" cy="259045"/>
    <xdr:sp macro="" textlink="">
      <xdr:nvSpPr>
        <xdr:cNvPr id="376" name="n_2mainValue【福祉施設】&#10;一人当たり面積"/>
        <xdr:cNvSpPr txBox="1"/>
      </xdr:nvSpPr>
      <xdr:spPr>
        <a:xfrm>
          <a:off x="8515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140988</xdr:rowOff>
    </xdr:from>
    <xdr:ext cx="469744" cy="259045"/>
    <xdr:sp macro="" textlink="">
      <xdr:nvSpPr>
        <xdr:cNvPr id="377" name="n_3mainValue【福祉施設】&#10;一人当たり面積"/>
        <xdr:cNvSpPr txBox="1"/>
      </xdr:nvSpPr>
      <xdr:spPr>
        <a:xfrm>
          <a:off x="7626427" y="1454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140988</xdr:rowOff>
    </xdr:from>
    <xdr:ext cx="469744" cy="259045"/>
    <xdr:sp macro="" textlink="">
      <xdr:nvSpPr>
        <xdr:cNvPr id="378" name="n_4mainValue【福祉施設】&#10;一人当たり面積"/>
        <xdr:cNvSpPr txBox="1"/>
      </xdr:nvSpPr>
      <xdr:spPr>
        <a:xfrm>
          <a:off x="6737427" y="1454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28575</xdr:rowOff>
    </xdr:to>
    <xdr:cxnSp macro="">
      <xdr:nvCxnSpPr>
        <xdr:cNvPr id="419" name="直線コネクタ 418"/>
        <xdr:cNvCxnSpPr/>
      </xdr:nvCxnSpPr>
      <xdr:spPr>
        <a:xfrm flipV="1">
          <a:off x="16318864" y="5768340"/>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32402</xdr:rowOff>
    </xdr:from>
    <xdr:ext cx="405111" cy="259045"/>
    <xdr:sp macro="" textlink="">
      <xdr:nvSpPr>
        <xdr:cNvPr id="420" name="【一般廃棄物処理施設】&#10;有形固定資産減価償却率最小値テキスト"/>
        <xdr:cNvSpPr txBox="1"/>
      </xdr:nvSpPr>
      <xdr:spPr>
        <a:xfrm>
          <a:off x="16357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28575</xdr:rowOff>
    </xdr:from>
    <xdr:to>
      <xdr:col>86</xdr:col>
      <xdr:colOff>25400</xdr:colOff>
      <xdr:row>41</xdr:row>
      <xdr:rowOff>28575</xdr:rowOff>
    </xdr:to>
    <xdr:cxnSp macro="">
      <xdr:nvCxnSpPr>
        <xdr:cNvPr id="421" name="直線コネクタ 420"/>
        <xdr:cNvCxnSpPr/>
      </xdr:nvCxnSpPr>
      <xdr:spPr>
        <a:xfrm>
          <a:off x="16230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422" name="【一般廃棄物処理施設】&#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23" name="直線コネクタ 422"/>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104792</xdr:rowOff>
    </xdr:from>
    <xdr:ext cx="405111" cy="259045"/>
    <xdr:sp macro="" textlink="">
      <xdr:nvSpPr>
        <xdr:cNvPr id="424" name="【一般廃棄物処理施設】&#10;有形固定資産減価償却率平均値テキスト"/>
        <xdr:cNvSpPr txBox="1"/>
      </xdr:nvSpPr>
      <xdr:spPr>
        <a:xfrm>
          <a:off x="16357600" y="6448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126365</xdr:rowOff>
    </xdr:from>
    <xdr:to>
      <xdr:col>85</xdr:col>
      <xdr:colOff>177800</xdr:colOff>
      <xdr:row>38</xdr:row>
      <xdr:rowOff>56515</xdr:rowOff>
    </xdr:to>
    <xdr:sp macro="" textlink="">
      <xdr:nvSpPr>
        <xdr:cNvPr id="425" name="フローチャート: 判断 424"/>
        <xdr:cNvSpPr/>
      </xdr:nvSpPr>
      <xdr:spPr>
        <a:xfrm>
          <a:off x="162687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88265</xdr:rowOff>
    </xdr:from>
    <xdr:to>
      <xdr:col>81</xdr:col>
      <xdr:colOff>101600</xdr:colOff>
      <xdr:row>38</xdr:row>
      <xdr:rowOff>18415</xdr:rowOff>
    </xdr:to>
    <xdr:sp macro="" textlink="">
      <xdr:nvSpPr>
        <xdr:cNvPr id="426" name="フローチャート: 判断 425"/>
        <xdr:cNvSpPr/>
      </xdr:nvSpPr>
      <xdr:spPr>
        <a:xfrm>
          <a:off x="15430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114935</xdr:rowOff>
    </xdr:from>
    <xdr:to>
      <xdr:col>76</xdr:col>
      <xdr:colOff>165100</xdr:colOff>
      <xdr:row>38</xdr:row>
      <xdr:rowOff>45085</xdr:rowOff>
    </xdr:to>
    <xdr:sp macro="" textlink="">
      <xdr:nvSpPr>
        <xdr:cNvPr id="427" name="フローチャート: 判断 426"/>
        <xdr:cNvSpPr/>
      </xdr:nvSpPr>
      <xdr:spPr>
        <a:xfrm>
          <a:off x="14541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28" name="フローチャート: 判断 427"/>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429" name="フローチャート: 判断 428"/>
        <xdr:cNvSpPr/>
      </xdr:nvSpPr>
      <xdr:spPr>
        <a:xfrm>
          <a:off x="12763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25400</xdr:rowOff>
    </xdr:from>
    <xdr:to>
      <xdr:col>85</xdr:col>
      <xdr:colOff>177800</xdr:colOff>
      <xdr:row>35</xdr:row>
      <xdr:rowOff>127000</xdr:rowOff>
    </xdr:to>
    <xdr:sp macro="" textlink="">
      <xdr:nvSpPr>
        <xdr:cNvPr id="435" name="楕円 434"/>
        <xdr:cNvSpPr/>
      </xdr:nvSpPr>
      <xdr:spPr>
        <a:xfrm>
          <a:off x="162687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48277</xdr:rowOff>
    </xdr:from>
    <xdr:ext cx="405111" cy="259045"/>
    <xdr:sp macro="" textlink="">
      <xdr:nvSpPr>
        <xdr:cNvPr id="436" name="【一般廃棄物処理施設】&#10;有形固定資産減価償却率該当値テキスト"/>
        <xdr:cNvSpPr txBox="1"/>
      </xdr:nvSpPr>
      <xdr:spPr>
        <a:xfrm>
          <a:off x="16357600"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42545</xdr:rowOff>
    </xdr:from>
    <xdr:to>
      <xdr:col>81</xdr:col>
      <xdr:colOff>101600</xdr:colOff>
      <xdr:row>35</xdr:row>
      <xdr:rowOff>144145</xdr:rowOff>
    </xdr:to>
    <xdr:sp macro="" textlink="">
      <xdr:nvSpPr>
        <xdr:cNvPr id="437" name="楕円 436"/>
        <xdr:cNvSpPr/>
      </xdr:nvSpPr>
      <xdr:spPr>
        <a:xfrm>
          <a:off x="15430500" y="604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76200</xdr:rowOff>
    </xdr:from>
    <xdr:to>
      <xdr:col>85</xdr:col>
      <xdr:colOff>127000</xdr:colOff>
      <xdr:row>35</xdr:row>
      <xdr:rowOff>93345</xdr:rowOff>
    </xdr:to>
    <xdr:cxnSp macro="">
      <xdr:nvCxnSpPr>
        <xdr:cNvPr id="438" name="直線コネクタ 437"/>
        <xdr:cNvCxnSpPr/>
      </xdr:nvCxnSpPr>
      <xdr:spPr>
        <a:xfrm flipV="1">
          <a:off x="15481300" y="607695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19685</xdr:rowOff>
    </xdr:from>
    <xdr:to>
      <xdr:col>76</xdr:col>
      <xdr:colOff>165100</xdr:colOff>
      <xdr:row>35</xdr:row>
      <xdr:rowOff>121285</xdr:rowOff>
    </xdr:to>
    <xdr:sp macro="" textlink="">
      <xdr:nvSpPr>
        <xdr:cNvPr id="439" name="楕円 438"/>
        <xdr:cNvSpPr/>
      </xdr:nvSpPr>
      <xdr:spPr>
        <a:xfrm>
          <a:off x="14541500" y="60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70485</xdr:rowOff>
    </xdr:from>
    <xdr:to>
      <xdr:col>81</xdr:col>
      <xdr:colOff>50800</xdr:colOff>
      <xdr:row>35</xdr:row>
      <xdr:rowOff>93345</xdr:rowOff>
    </xdr:to>
    <xdr:cxnSp macro="">
      <xdr:nvCxnSpPr>
        <xdr:cNvPr id="440" name="直線コネクタ 439"/>
        <xdr:cNvCxnSpPr/>
      </xdr:nvCxnSpPr>
      <xdr:spPr>
        <a:xfrm>
          <a:off x="14592300" y="607123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92075</xdr:rowOff>
    </xdr:from>
    <xdr:to>
      <xdr:col>72</xdr:col>
      <xdr:colOff>38100</xdr:colOff>
      <xdr:row>36</xdr:row>
      <xdr:rowOff>22225</xdr:rowOff>
    </xdr:to>
    <xdr:sp macro="" textlink="">
      <xdr:nvSpPr>
        <xdr:cNvPr id="441" name="楕円 440"/>
        <xdr:cNvSpPr/>
      </xdr:nvSpPr>
      <xdr:spPr>
        <a:xfrm>
          <a:off x="136525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70485</xdr:rowOff>
    </xdr:from>
    <xdr:to>
      <xdr:col>76</xdr:col>
      <xdr:colOff>114300</xdr:colOff>
      <xdr:row>35</xdr:row>
      <xdr:rowOff>142875</xdr:rowOff>
    </xdr:to>
    <xdr:cxnSp macro="">
      <xdr:nvCxnSpPr>
        <xdr:cNvPr id="442" name="直線コネクタ 441"/>
        <xdr:cNvCxnSpPr/>
      </xdr:nvCxnSpPr>
      <xdr:spPr>
        <a:xfrm flipV="1">
          <a:off x="13703300" y="607123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38735</xdr:rowOff>
    </xdr:from>
    <xdr:to>
      <xdr:col>67</xdr:col>
      <xdr:colOff>101600</xdr:colOff>
      <xdr:row>35</xdr:row>
      <xdr:rowOff>140335</xdr:rowOff>
    </xdr:to>
    <xdr:sp macro="" textlink="">
      <xdr:nvSpPr>
        <xdr:cNvPr id="443" name="楕円 442"/>
        <xdr:cNvSpPr/>
      </xdr:nvSpPr>
      <xdr:spPr>
        <a:xfrm>
          <a:off x="12763500" y="603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89535</xdr:rowOff>
    </xdr:from>
    <xdr:to>
      <xdr:col>71</xdr:col>
      <xdr:colOff>177800</xdr:colOff>
      <xdr:row>35</xdr:row>
      <xdr:rowOff>142875</xdr:rowOff>
    </xdr:to>
    <xdr:cxnSp macro="">
      <xdr:nvCxnSpPr>
        <xdr:cNvPr id="444" name="直線コネクタ 443"/>
        <xdr:cNvCxnSpPr/>
      </xdr:nvCxnSpPr>
      <xdr:spPr>
        <a:xfrm>
          <a:off x="12814300" y="609028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9542</xdr:rowOff>
    </xdr:from>
    <xdr:ext cx="405111" cy="259045"/>
    <xdr:sp macro="" textlink="">
      <xdr:nvSpPr>
        <xdr:cNvPr id="445" name="n_1aveValue【一般廃棄物処理施設】&#10;有形固定資産減価償却率"/>
        <xdr:cNvSpPr txBox="1"/>
      </xdr:nvSpPr>
      <xdr:spPr>
        <a:xfrm>
          <a:off x="15266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36212</xdr:rowOff>
    </xdr:from>
    <xdr:ext cx="405111" cy="259045"/>
    <xdr:sp macro="" textlink="">
      <xdr:nvSpPr>
        <xdr:cNvPr id="446" name="n_2aveValue【一般廃棄物処理施設】&#10;有形固定資産減価償却率"/>
        <xdr:cNvSpPr txBox="1"/>
      </xdr:nvSpPr>
      <xdr:spPr>
        <a:xfrm>
          <a:off x="14389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9542</xdr:rowOff>
    </xdr:from>
    <xdr:ext cx="405111" cy="259045"/>
    <xdr:sp macro="" textlink="">
      <xdr:nvSpPr>
        <xdr:cNvPr id="447" name="n_3aveValue【一般廃棄物処理施設】&#10;有形固定資産減価償却率"/>
        <xdr:cNvSpPr txBox="1"/>
      </xdr:nvSpPr>
      <xdr:spPr>
        <a:xfrm>
          <a:off x="13500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89552</xdr:rowOff>
    </xdr:from>
    <xdr:ext cx="405111" cy="259045"/>
    <xdr:sp macro="" textlink="">
      <xdr:nvSpPr>
        <xdr:cNvPr id="448" name="n_4aveValue【一般廃棄物処理施設】&#10;有形固定資産減価償却率"/>
        <xdr:cNvSpPr txBox="1"/>
      </xdr:nvSpPr>
      <xdr:spPr>
        <a:xfrm>
          <a:off x="12611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160672</xdr:rowOff>
    </xdr:from>
    <xdr:ext cx="405111" cy="259045"/>
    <xdr:sp macro="" textlink="">
      <xdr:nvSpPr>
        <xdr:cNvPr id="449" name="n_1mainValue【一般廃棄物処理施設】&#10;有形固定資産減価償却率"/>
        <xdr:cNvSpPr txBox="1"/>
      </xdr:nvSpPr>
      <xdr:spPr>
        <a:xfrm>
          <a:off x="15266044" y="581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137812</xdr:rowOff>
    </xdr:from>
    <xdr:ext cx="405111" cy="259045"/>
    <xdr:sp macro="" textlink="">
      <xdr:nvSpPr>
        <xdr:cNvPr id="450" name="n_2mainValue【一般廃棄物処理施設】&#10;有形固定資産減価償却率"/>
        <xdr:cNvSpPr txBox="1"/>
      </xdr:nvSpPr>
      <xdr:spPr>
        <a:xfrm>
          <a:off x="14389744" y="579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38752</xdr:rowOff>
    </xdr:from>
    <xdr:ext cx="405111" cy="259045"/>
    <xdr:sp macro="" textlink="">
      <xdr:nvSpPr>
        <xdr:cNvPr id="451" name="n_3mainValue【一般廃棄物処理施設】&#10;有形固定資産減価償却率"/>
        <xdr:cNvSpPr txBox="1"/>
      </xdr:nvSpPr>
      <xdr:spPr>
        <a:xfrm>
          <a:off x="13500744" y="58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156862</xdr:rowOff>
    </xdr:from>
    <xdr:ext cx="405111" cy="259045"/>
    <xdr:sp macro="" textlink="">
      <xdr:nvSpPr>
        <xdr:cNvPr id="452" name="n_4mainValue【一般廃棄物処理施設】&#10;有形固定資産減価償却率"/>
        <xdr:cNvSpPr txBox="1"/>
      </xdr:nvSpPr>
      <xdr:spPr>
        <a:xfrm>
          <a:off x="12611744" y="581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4" name="テキスト ボックス 46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6" name="テキスト ボックス 46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8" name="テキスト ボックス 46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0" name="テキスト ボックス 46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2" name="テキスト ボックス 4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60889</xdr:rowOff>
    </xdr:from>
    <xdr:to>
      <xdr:col>116</xdr:col>
      <xdr:colOff>62864</xdr:colOff>
      <xdr:row>41</xdr:row>
      <xdr:rowOff>126949</xdr:rowOff>
    </xdr:to>
    <xdr:cxnSp macro="">
      <xdr:nvCxnSpPr>
        <xdr:cNvPr id="474" name="直線コネクタ 473"/>
        <xdr:cNvCxnSpPr/>
      </xdr:nvCxnSpPr>
      <xdr:spPr>
        <a:xfrm flipV="1">
          <a:off x="22160864" y="6061639"/>
          <a:ext cx="0" cy="109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130776</xdr:rowOff>
    </xdr:from>
    <xdr:ext cx="469744" cy="259045"/>
    <xdr:sp macro="" textlink="">
      <xdr:nvSpPr>
        <xdr:cNvPr id="475" name="【一般廃棄物処理施設】&#10;一人当たり有形固定資産（償却資産）額最小値テキスト"/>
        <xdr:cNvSpPr txBox="1"/>
      </xdr:nvSpPr>
      <xdr:spPr>
        <a:xfrm>
          <a:off x="22199600" y="716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126949</xdr:rowOff>
    </xdr:from>
    <xdr:to>
      <xdr:col>116</xdr:col>
      <xdr:colOff>152400</xdr:colOff>
      <xdr:row>41</xdr:row>
      <xdr:rowOff>126949</xdr:rowOff>
    </xdr:to>
    <xdr:cxnSp macro="">
      <xdr:nvCxnSpPr>
        <xdr:cNvPr id="476" name="直線コネクタ 475"/>
        <xdr:cNvCxnSpPr/>
      </xdr:nvCxnSpPr>
      <xdr:spPr>
        <a:xfrm>
          <a:off x="22072600" y="715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7566</xdr:rowOff>
    </xdr:from>
    <xdr:ext cx="599010" cy="259045"/>
    <xdr:sp macro="" textlink="">
      <xdr:nvSpPr>
        <xdr:cNvPr id="477" name="【一般廃棄物処理施設】&#10;一人当たり有形固定資産（償却資産）額最大値テキスト"/>
        <xdr:cNvSpPr txBox="1"/>
      </xdr:nvSpPr>
      <xdr:spPr>
        <a:xfrm>
          <a:off x="22199600" y="5836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60889</xdr:rowOff>
    </xdr:from>
    <xdr:to>
      <xdr:col>116</xdr:col>
      <xdr:colOff>152400</xdr:colOff>
      <xdr:row>35</xdr:row>
      <xdr:rowOff>60889</xdr:rowOff>
    </xdr:to>
    <xdr:cxnSp macro="">
      <xdr:nvCxnSpPr>
        <xdr:cNvPr id="478" name="直線コネクタ 477"/>
        <xdr:cNvCxnSpPr/>
      </xdr:nvCxnSpPr>
      <xdr:spPr>
        <a:xfrm>
          <a:off x="22072600" y="606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70491</xdr:rowOff>
    </xdr:from>
    <xdr:ext cx="534377" cy="259045"/>
    <xdr:sp macro="" textlink="">
      <xdr:nvSpPr>
        <xdr:cNvPr id="479" name="【一般廃棄物処理施設】&#10;一人当たり有形固定資産（償却資産）額平均値テキスト"/>
        <xdr:cNvSpPr txBox="1"/>
      </xdr:nvSpPr>
      <xdr:spPr>
        <a:xfrm>
          <a:off x="22199600" y="6757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92064</xdr:rowOff>
    </xdr:from>
    <xdr:to>
      <xdr:col>116</xdr:col>
      <xdr:colOff>114300</xdr:colOff>
      <xdr:row>40</xdr:row>
      <xdr:rowOff>22214</xdr:rowOff>
    </xdr:to>
    <xdr:sp macro="" textlink="">
      <xdr:nvSpPr>
        <xdr:cNvPr id="480" name="フローチャート: 判断 479"/>
        <xdr:cNvSpPr/>
      </xdr:nvSpPr>
      <xdr:spPr>
        <a:xfrm>
          <a:off x="22110700" y="677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108317</xdr:rowOff>
    </xdr:from>
    <xdr:to>
      <xdr:col>112</xdr:col>
      <xdr:colOff>38100</xdr:colOff>
      <xdr:row>40</xdr:row>
      <xdr:rowOff>38467</xdr:rowOff>
    </xdr:to>
    <xdr:sp macro="" textlink="">
      <xdr:nvSpPr>
        <xdr:cNvPr id="481" name="フローチャート: 判断 480"/>
        <xdr:cNvSpPr/>
      </xdr:nvSpPr>
      <xdr:spPr>
        <a:xfrm>
          <a:off x="21272500" y="679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84205</xdr:rowOff>
    </xdr:from>
    <xdr:to>
      <xdr:col>107</xdr:col>
      <xdr:colOff>101600</xdr:colOff>
      <xdr:row>40</xdr:row>
      <xdr:rowOff>14355</xdr:rowOff>
    </xdr:to>
    <xdr:sp macro="" textlink="">
      <xdr:nvSpPr>
        <xdr:cNvPr id="482" name="フローチャート: 判断 481"/>
        <xdr:cNvSpPr/>
      </xdr:nvSpPr>
      <xdr:spPr>
        <a:xfrm>
          <a:off x="20383500" y="67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16489</xdr:rowOff>
    </xdr:from>
    <xdr:to>
      <xdr:col>102</xdr:col>
      <xdr:colOff>165100</xdr:colOff>
      <xdr:row>40</xdr:row>
      <xdr:rowOff>118089</xdr:rowOff>
    </xdr:to>
    <xdr:sp macro="" textlink="">
      <xdr:nvSpPr>
        <xdr:cNvPr id="483" name="フローチャート: 判断 482"/>
        <xdr:cNvSpPr/>
      </xdr:nvSpPr>
      <xdr:spPr>
        <a:xfrm>
          <a:off x="19494500" y="687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163186</xdr:rowOff>
    </xdr:from>
    <xdr:to>
      <xdr:col>98</xdr:col>
      <xdr:colOff>38100</xdr:colOff>
      <xdr:row>40</xdr:row>
      <xdr:rowOff>93336</xdr:rowOff>
    </xdr:to>
    <xdr:sp macro="" textlink="">
      <xdr:nvSpPr>
        <xdr:cNvPr id="484" name="フローチャート: 判断 483"/>
        <xdr:cNvSpPr/>
      </xdr:nvSpPr>
      <xdr:spPr>
        <a:xfrm>
          <a:off x="18605500" y="684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23023</xdr:rowOff>
    </xdr:from>
    <xdr:to>
      <xdr:col>116</xdr:col>
      <xdr:colOff>114300</xdr:colOff>
      <xdr:row>38</xdr:row>
      <xdr:rowOff>124623</xdr:rowOff>
    </xdr:to>
    <xdr:sp macro="" textlink="">
      <xdr:nvSpPr>
        <xdr:cNvPr id="490" name="楕円 489"/>
        <xdr:cNvSpPr/>
      </xdr:nvSpPr>
      <xdr:spPr>
        <a:xfrm>
          <a:off x="22110700" y="653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45900</xdr:rowOff>
    </xdr:from>
    <xdr:ext cx="599010" cy="259045"/>
    <xdr:sp macro="" textlink="">
      <xdr:nvSpPr>
        <xdr:cNvPr id="491" name="【一般廃棄物処理施設】&#10;一人当たり有形固定資産（償却資産）額該当値テキスト"/>
        <xdr:cNvSpPr txBox="1"/>
      </xdr:nvSpPr>
      <xdr:spPr>
        <a:xfrm>
          <a:off x="22199600" y="638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87552</xdr:rowOff>
    </xdr:from>
    <xdr:to>
      <xdr:col>112</xdr:col>
      <xdr:colOff>38100</xdr:colOff>
      <xdr:row>39</xdr:row>
      <xdr:rowOff>17702</xdr:rowOff>
    </xdr:to>
    <xdr:sp macro="" textlink="">
      <xdr:nvSpPr>
        <xdr:cNvPr id="492" name="楕円 491"/>
        <xdr:cNvSpPr/>
      </xdr:nvSpPr>
      <xdr:spPr>
        <a:xfrm>
          <a:off x="21272500" y="660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73823</xdr:rowOff>
    </xdr:from>
    <xdr:to>
      <xdr:col>116</xdr:col>
      <xdr:colOff>63500</xdr:colOff>
      <xdr:row>38</xdr:row>
      <xdr:rowOff>138352</xdr:rowOff>
    </xdr:to>
    <xdr:cxnSp macro="">
      <xdr:nvCxnSpPr>
        <xdr:cNvPr id="493" name="直線コネクタ 492"/>
        <xdr:cNvCxnSpPr/>
      </xdr:nvCxnSpPr>
      <xdr:spPr>
        <a:xfrm flipV="1">
          <a:off x="21323300" y="6588923"/>
          <a:ext cx="838200" cy="6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109890</xdr:rowOff>
    </xdr:from>
    <xdr:to>
      <xdr:col>107</xdr:col>
      <xdr:colOff>101600</xdr:colOff>
      <xdr:row>39</xdr:row>
      <xdr:rowOff>40040</xdr:rowOff>
    </xdr:to>
    <xdr:sp macro="" textlink="">
      <xdr:nvSpPr>
        <xdr:cNvPr id="494" name="楕円 493"/>
        <xdr:cNvSpPr/>
      </xdr:nvSpPr>
      <xdr:spPr>
        <a:xfrm>
          <a:off x="20383500" y="662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138352</xdr:rowOff>
    </xdr:from>
    <xdr:to>
      <xdr:col>111</xdr:col>
      <xdr:colOff>177800</xdr:colOff>
      <xdr:row>38</xdr:row>
      <xdr:rowOff>160690</xdr:rowOff>
    </xdr:to>
    <xdr:cxnSp macro="">
      <xdr:nvCxnSpPr>
        <xdr:cNvPr id="495" name="直線コネクタ 494"/>
        <xdr:cNvCxnSpPr/>
      </xdr:nvCxnSpPr>
      <xdr:spPr>
        <a:xfrm flipV="1">
          <a:off x="20434300" y="6653452"/>
          <a:ext cx="889000" cy="2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13458</xdr:rowOff>
    </xdr:from>
    <xdr:to>
      <xdr:col>102</xdr:col>
      <xdr:colOff>165100</xdr:colOff>
      <xdr:row>39</xdr:row>
      <xdr:rowOff>115058</xdr:rowOff>
    </xdr:to>
    <xdr:sp macro="" textlink="">
      <xdr:nvSpPr>
        <xdr:cNvPr id="496" name="楕円 495"/>
        <xdr:cNvSpPr/>
      </xdr:nvSpPr>
      <xdr:spPr>
        <a:xfrm>
          <a:off x="19494500" y="670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160690</xdr:rowOff>
    </xdr:from>
    <xdr:to>
      <xdr:col>107</xdr:col>
      <xdr:colOff>50800</xdr:colOff>
      <xdr:row>39</xdr:row>
      <xdr:rowOff>64258</xdr:rowOff>
    </xdr:to>
    <xdr:cxnSp macro="">
      <xdr:nvCxnSpPr>
        <xdr:cNvPr id="497" name="直線コネクタ 496"/>
        <xdr:cNvCxnSpPr/>
      </xdr:nvCxnSpPr>
      <xdr:spPr>
        <a:xfrm flipV="1">
          <a:off x="19545300" y="6675790"/>
          <a:ext cx="889000" cy="7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13897</xdr:rowOff>
    </xdr:from>
    <xdr:to>
      <xdr:col>98</xdr:col>
      <xdr:colOff>38100</xdr:colOff>
      <xdr:row>39</xdr:row>
      <xdr:rowOff>115497</xdr:rowOff>
    </xdr:to>
    <xdr:sp macro="" textlink="">
      <xdr:nvSpPr>
        <xdr:cNvPr id="498" name="楕円 497"/>
        <xdr:cNvSpPr/>
      </xdr:nvSpPr>
      <xdr:spPr>
        <a:xfrm>
          <a:off x="18605500" y="670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64258</xdr:rowOff>
    </xdr:from>
    <xdr:to>
      <xdr:col>102</xdr:col>
      <xdr:colOff>114300</xdr:colOff>
      <xdr:row>39</xdr:row>
      <xdr:rowOff>64697</xdr:rowOff>
    </xdr:to>
    <xdr:cxnSp macro="">
      <xdr:nvCxnSpPr>
        <xdr:cNvPr id="499" name="直線コネクタ 498"/>
        <xdr:cNvCxnSpPr/>
      </xdr:nvCxnSpPr>
      <xdr:spPr>
        <a:xfrm flipV="1">
          <a:off x="18656300" y="6750808"/>
          <a:ext cx="889000" cy="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29594</xdr:rowOff>
    </xdr:from>
    <xdr:ext cx="534377" cy="259045"/>
    <xdr:sp macro="" textlink="">
      <xdr:nvSpPr>
        <xdr:cNvPr id="500" name="n_1aveValue【一般廃棄物処理施設】&#10;一人当たり有形固定資産（償却資産）額"/>
        <xdr:cNvSpPr txBox="1"/>
      </xdr:nvSpPr>
      <xdr:spPr>
        <a:xfrm>
          <a:off x="21043411" y="688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5482</xdr:rowOff>
    </xdr:from>
    <xdr:ext cx="534377" cy="259045"/>
    <xdr:sp macro="" textlink="">
      <xdr:nvSpPr>
        <xdr:cNvPr id="501" name="n_2aveValue【一般廃棄物処理施設】&#10;一人当たり有形固定資産（償却資産）額"/>
        <xdr:cNvSpPr txBox="1"/>
      </xdr:nvSpPr>
      <xdr:spPr>
        <a:xfrm>
          <a:off x="20167111" y="686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109216</xdr:rowOff>
    </xdr:from>
    <xdr:ext cx="534377" cy="259045"/>
    <xdr:sp macro="" textlink="">
      <xdr:nvSpPr>
        <xdr:cNvPr id="502" name="n_3aveValue【一般廃棄物処理施設】&#10;一人当たり有形固定資産（償却資産）額"/>
        <xdr:cNvSpPr txBox="1"/>
      </xdr:nvSpPr>
      <xdr:spPr>
        <a:xfrm>
          <a:off x="19278111" y="696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84463</xdr:rowOff>
    </xdr:from>
    <xdr:ext cx="534377" cy="259045"/>
    <xdr:sp macro="" textlink="">
      <xdr:nvSpPr>
        <xdr:cNvPr id="503" name="n_4aveValue【一般廃棄物処理施設】&#10;一人当たり有形固定資産（償却資産）額"/>
        <xdr:cNvSpPr txBox="1"/>
      </xdr:nvSpPr>
      <xdr:spPr>
        <a:xfrm>
          <a:off x="18389111" y="694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34229</xdr:rowOff>
    </xdr:from>
    <xdr:ext cx="599010" cy="259045"/>
    <xdr:sp macro="" textlink="">
      <xdr:nvSpPr>
        <xdr:cNvPr id="504" name="n_1mainValue【一般廃棄物処理施設】&#10;一人当たり有形固定資産（償却資産）額"/>
        <xdr:cNvSpPr txBox="1"/>
      </xdr:nvSpPr>
      <xdr:spPr>
        <a:xfrm>
          <a:off x="21011095" y="637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56568</xdr:rowOff>
    </xdr:from>
    <xdr:ext cx="599010" cy="259045"/>
    <xdr:sp macro="" textlink="">
      <xdr:nvSpPr>
        <xdr:cNvPr id="505" name="n_2mainValue【一般廃棄物処理施設】&#10;一人当たり有形固定資産（償却資産）額"/>
        <xdr:cNvSpPr txBox="1"/>
      </xdr:nvSpPr>
      <xdr:spPr>
        <a:xfrm>
          <a:off x="20134795" y="6400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131585</xdr:rowOff>
    </xdr:from>
    <xdr:ext cx="534377" cy="259045"/>
    <xdr:sp macro="" textlink="">
      <xdr:nvSpPr>
        <xdr:cNvPr id="506" name="n_3mainValue【一般廃棄物処理施設】&#10;一人当たり有形固定資産（償却資産）額"/>
        <xdr:cNvSpPr txBox="1"/>
      </xdr:nvSpPr>
      <xdr:spPr>
        <a:xfrm>
          <a:off x="19278111" y="647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132024</xdr:rowOff>
    </xdr:from>
    <xdr:ext cx="534377" cy="259045"/>
    <xdr:sp macro="" textlink="">
      <xdr:nvSpPr>
        <xdr:cNvPr id="507" name="n_4mainValue【一般廃棄物処理施設】&#10;一人当たり有形固定資産（償却資産）額"/>
        <xdr:cNvSpPr txBox="1"/>
      </xdr:nvSpPr>
      <xdr:spPr>
        <a:xfrm>
          <a:off x="18389111" y="647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0" name="テキスト ボックス 51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28" name="テキスト ボックス 527"/>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64</xdr:row>
      <xdr:rowOff>114300</xdr:rowOff>
    </xdr:to>
    <xdr:cxnSp macro="">
      <xdr:nvCxnSpPr>
        <xdr:cNvPr id="531" name="直線コネクタ 530"/>
        <xdr:cNvCxnSpPr/>
      </xdr:nvCxnSpPr>
      <xdr:spPr>
        <a:xfrm flipV="1">
          <a:off x="16318864" y="9753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118127</xdr:rowOff>
    </xdr:from>
    <xdr:ext cx="405111" cy="259045"/>
    <xdr:sp macro="" textlink="">
      <xdr:nvSpPr>
        <xdr:cNvPr id="532" name="【保健センター・保健所】&#10;有形固定資産減価償却率最小値テキスト"/>
        <xdr:cNvSpPr txBox="1"/>
      </xdr:nvSpPr>
      <xdr:spPr>
        <a:xfrm>
          <a:off x="16357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114300</xdr:rowOff>
    </xdr:from>
    <xdr:to>
      <xdr:col>86</xdr:col>
      <xdr:colOff>25400</xdr:colOff>
      <xdr:row>64</xdr:row>
      <xdr:rowOff>114300</xdr:rowOff>
    </xdr:to>
    <xdr:cxnSp macro="">
      <xdr:nvCxnSpPr>
        <xdr:cNvPr id="533" name="直線コネクタ 532"/>
        <xdr:cNvCxnSpPr/>
      </xdr:nvCxnSpPr>
      <xdr:spPr>
        <a:xfrm>
          <a:off x="16230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534" name="【保健センター・保健所】&#10;有形固定資産減価償却率最大値テキスト"/>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535" name="直線コネクタ 534"/>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128287</xdr:rowOff>
    </xdr:from>
    <xdr:ext cx="405111" cy="259045"/>
    <xdr:sp macro="" textlink="">
      <xdr:nvSpPr>
        <xdr:cNvPr id="536" name="【保健センター・保健所】&#10;有形固定資産減価償却率平均値テキスト"/>
        <xdr:cNvSpPr txBox="1"/>
      </xdr:nvSpPr>
      <xdr:spPr>
        <a:xfrm>
          <a:off x="16357600" y="10243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537" name="フローチャート: 判断 536"/>
        <xdr:cNvSpPr/>
      </xdr:nvSpPr>
      <xdr:spPr>
        <a:xfrm>
          <a:off x="162687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78740</xdr:rowOff>
    </xdr:from>
    <xdr:to>
      <xdr:col>81</xdr:col>
      <xdr:colOff>101600</xdr:colOff>
      <xdr:row>61</xdr:row>
      <xdr:rowOff>8890</xdr:rowOff>
    </xdr:to>
    <xdr:sp macro="" textlink="">
      <xdr:nvSpPr>
        <xdr:cNvPr id="538" name="フローチャート: 判断 537"/>
        <xdr:cNvSpPr/>
      </xdr:nvSpPr>
      <xdr:spPr>
        <a:xfrm>
          <a:off x="15430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153035</xdr:rowOff>
    </xdr:from>
    <xdr:to>
      <xdr:col>76</xdr:col>
      <xdr:colOff>165100</xdr:colOff>
      <xdr:row>61</xdr:row>
      <xdr:rowOff>83185</xdr:rowOff>
    </xdr:to>
    <xdr:sp macro="" textlink="">
      <xdr:nvSpPr>
        <xdr:cNvPr id="539" name="フローチャート: 判断 538"/>
        <xdr:cNvSpPr/>
      </xdr:nvSpPr>
      <xdr:spPr>
        <a:xfrm>
          <a:off x="14541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145415</xdr:rowOff>
    </xdr:from>
    <xdr:to>
      <xdr:col>72</xdr:col>
      <xdr:colOff>38100</xdr:colOff>
      <xdr:row>61</xdr:row>
      <xdr:rowOff>75565</xdr:rowOff>
    </xdr:to>
    <xdr:sp macro="" textlink="">
      <xdr:nvSpPr>
        <xdr:cNvPr id="540" name="フローチャート: 判断 539"/>
        <xdr:cNvSpPr/>
      </xdr:nvSpPr>
      <xdr:spPr>
        <a:xfrm>
          <a:off x="13652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109220</xdr:rowOff>
    </xdr:from>
    <xdr:to>
      <xdr:col>67</xdr:col>
      <xdr:colOff>101600</xdr:colOff>
      <xdr:row>61</xdr:row>
      <xdr:rowOff>39370</xdr:rowOff>
    </xdr:to>
    <xdr:sp macro="" textlink="">
      <xdr:nvSpPr>
        <xdr:cNvPr id="541" name="フローチャート: 判断 540"/>
        <xdr:cNvSpPr/>
      </xdr:nvSpPr>
      <xdr:spPr>
        <a:xfrm>
          <a:off x="12763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170180</xdr:rowOff>
    </xdr:from>
    <xdr:to>
      <xdr:col>85</xdr:col>
      <xdr:colOff>177800</xdr:colOff>
      <xdr:row>64</xdr:row>
      <xdr:rowOff>100330</xdr:rowOff>
    </xdr:to>
    <xdr:sp macro="" textlink="">
      <xdr:nvSpPr>
        <xdr:cNvPr id="547" name="楕円 546"/>
        <xdr:cNvSpPr/>
      </xdr:nvSpPr>
      <xdr:spPr>
        <a:xfrm>
          <a:off x="16268700" y="1097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85107</xdr:rowOff>
    </xdr:from>
    <xdr:ext cx="405111" cy="259045"/>
    <xdr:sp macro="" textlink="">
      <xdr:nvSpPr>
        <xdr:cNvPr id="548" name="【保健センター・保健所】&#10;有形固定資産減価償却率該当値テキスト"/>
        <xdr:cNvSpPr txBox="1"/>
      </xdr:nvSpPr>
      <xdr:spPr>
        <a:xfrm>
          <a:off x="16357600" y="10886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128270</xdr:rowOff>
    </xdr:from>
    <xdr:to>
      <xdr:col>81</xdr:col>
      <xdr:colOff>101600</xdr:colOff>
      <xdr:row>64</xdr:row>
      <xdr:rowOff>58420</xdr:rowOff>
    </xdr:to>
    <xdr:sp macro="" textlink="">
      <xdr:nvSpPr>
        <xdr:cNvPr id="549" name="楕円 548"/>
        <xdr:cNvSpPr/>
      </xdr:nvSpPr>
      <xdr:spPr>
        <a:xfrm>
          <a:off x="15430500" y="1092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7620</xdr:rowOff>
    </xdr:from>
    <xdr:to>
      <xdr:col>85</xdr:col>
      <xdr:colOff>127000</xdr:colOff>
      <xdr:row>64</xdr:row>
      <xdr:rowOff>49530</xdr:rowOff>
    </xdr:to>
    <xdr:cxnSp macro="">
      <xdr:nvCxnSpPr>
        <xdr:cNvPr id="550" name="直線コネクタ 549"/>
        <xdr:cNvCxnSpPr/>
      </xdr:nvCxnSpPr>
      <xdr:spPr>
        <a:xfrm>
          <a:off x="15481300" y="109804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86360</xdr:rowOff>
    </xdr:from>
    <xdr:to>
      <xdr:col>76</xdr:col>
      <xdr:colOff>165100</xdr:colOff>
      <xdr:row>64</xdr:row>
      <xdr:rowOff>16510</xdr:rowOff>
    </xdr:to>
    <xdr:sp macro="" textlink="">
      <xdr:nvSpPr>
        <xdr:cNvPr id="551" name="楕円 550"/>
        <xdr:cNvSpPr/>
      </xdr:nvSpPr>
      <xdr:spPr>
        <a:xfrm>
          <a:off x="14541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137160</xdr:rowOff>
    </xdr:from>
    <xdr:to>
      <xdr:col>81</xdr:col>
      <xdr:colOff>50800</xdr:colOff>
      <xdr:row>64</xdr:row>
      <xdr:rowOff>7620</xdr:rowOff>
    </xdr:to>
    <xdr:cxnSp macro="">
      <xdr:nvCxnSpPr>
        <xdr:cNvPr id="552" name="直線コネクタ 551"/>
        <xdr:cNvCxnSpPr/>
      </xdr:nvCxnSpPr>
      <xdr:spPr>
        <a:xfrm>
          <a:off x="14592300" y="109385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71120</xdr:rowOff>
    </xdr:from>
    <xdr:to>
      <xdr:col>72</xdr:col>
      <xdr:colOff>38100</xdr:colOff>
      <xdr:row>64</xdr:row>
      <xdr:rowOff>1270</xdr:rowOff>
    </xdr:to>
    <xdr:sp macro="" textlink="">
      <xdr:nvSpPr>
        <xdr:cNvPr id="553" name="楕円 552"/>
        <xdr:cNvSpPr/>
      </xdr:nvSpPr>
      <xdr:spPr>
        <a:xfrm>
          <a:off x="13652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121920</xdr:rowOff>
    </xdr:from>
    <xdr:to>
      <xdr:col>76</xdr:col>
      <xdr:colOff>114300</xdr:colOff>
      <xdr:row>63</xdr:row>
      <xdr:rowOff>137160</xdr:rowOff>
    </xdr:to>
    <xdr:cxnSp macro="">
      <xdr:nvCxnSpPr>
        <xdr:cNvPr id="554" name="直線コネクタ 553"/>
        <xdr:cNvCxnSpPr/>
      </xdr:nvCxnSpPr>
      <xdr:spPr>
        <a:xfrm>
          <a:off x="13703300" y="109232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55880</xdr:rowOff>
    </xdr:from>
    <xdr:to>
      <xdr:col>67</xdr:col>
      <xdr:colOff>101600</xdr:colOff>
      <xdr:row>63</xdr:row>
      <xdr:rowOff>157480</xdr:rowOff>
    </xdr:to>
    <xdr:sp macro="" textlink="">
      <xdr:nvSpPr>
        <xdr:cNvPr id="555" name="楕円 554"/>
        <xdr:cNvSpPr/>
      </xdr:nvSpPr>
      <xdr:spPr>
        <a:xfrm>
          <a:off x="12763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106680</xdr:rowOff>
    </xdr:from>
    <xdr:to>
      <xdr:col>71</xdr:col>
      <xdr:colOff>177800</xdr:colOff>
      <xdr:row>63</xdr:row>
      <xdr:rowOff>121920</xdr:rowOff>
    </xdr:to>
    <xdr:cxnSp macro="">
      <xdr:nvCxnSpPr>
        <xdr:cNvPr id="556" name="直線コネクタ 555"/>
        <xdr:cNvCxnSpPr/>
      </xdr:nvCxnSpPr>
      <xdr:spPr>
        <a:xfrm>
          <a:off x="12814300" y="109080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25417</xdr:rowOff>
    </xdr:from>
    <xdr:ext cx="405111" cy="259045"/>
    <xdr:sp macro="" textlink="">
      <xdr:nvSpPr>
        <xdr:cNvPr id="557" name="n_1aveValue【保健センター・保健所】&#10;有形固定資産減価償却率"/>
        <xdr:cNvSpPr txBox="1"/>
      </xdr:nvSpPr>
      <xdr:spPr>
        <a:xfrm>
          <a:off x="152660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99712</xdr:rowOff>
    </xdr:from>
    <xdr:ext cx="405111" cy="259045"/>
    <xdr:sp macro="" textlink="">
      <xdr:nvSpPr>
        <xdr:cNvPr id="558" name="n_2aveValue【保健センター・保健所】&#10;有形固定資産減価償却率"/>
        <xdr:cNvSpPr txBox="1"/>
      </xdr:nvSpPr>
      <xdr:spPr>
        <a:xfrm>
          <a:off x="14389744" y="10215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92092</xdr:rowOff>
    </xdr:from>
    <xdr:ext cx="405111" cy="259045"/>
    <xdr:sp macro="" textlink="">
      <xdr:nvSpPr>
        <xdr:cNvPr id="559" name="n_3aveValue【保健センター・保健所】&#10;有形固定資産減価償却率"/>
        <xdr:cNvSpPr txBox="1"/>
      </xdr:nvSpPr>
      <xdr:spPr>
        <a:xfrm>
          <a:off x="135007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55897</xdr:rowOff>
    </xdr:from>
    <xdr:ext cx="405111" cy="259045"/>
    <xdr:sp macro="" textlink="">
      <xdr:nvSpPr>
        <xdr:cNvPr id="560" name="n_4aveValue【保健センター・保健所】&#10;有形固定資産減価償却率"/>
        <xdr:cNvSpPr txBox="1"/>
      </xdr:nvSpPr>
      <xdr:spPr>
        <a:xfrm>
          <a:off x="12611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49547</xdr:rowOff>
    </xdr:from>
    <xdr:ext cx="405111" cy="259045"/>
    <xdr:sp macro="" textlink="">
      <xdr:nvSpPr>
        <xdr:cNvPr id="561" name="n_1mainValue【保健センター・保健所】&#10;有形固定資産減価償却率"/>
        <xdr:cNvSpPr txBox="1"/>
      </xdr:nvSpPr>
      <xdr:spPr>
        <a:xfrm>
          <a:off x="15266044"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7637</xdr:rowOff>
    </xdr:from>
    <xdr:ext cx="405111" cy="259045"/>
    <xdr:sp macro="" textlink="">
      <xdr:nvSpPr>
        <xdr:cNvPr id="562" name="n_2mainValue【保健センター・保健所】&#10;有形固定資産減価償却率"/>
        <xdr:cNvSpPr txBox="1"/>
      </xdr:nvSpPr>
      <xdr:spPr>
        <a:xfrm>
          <a:off x="14389744"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163847</xdr:rowOff>
    </xdr:from>
    <xdr:ext cx="405111" cy="259045"/>
    <xdr:sp macro="" textlink="">
      <xdr:nvSpPr>
        <xdr:cNvPr id="563" name="n_3mainValue【保健センター・保健所】&#10;有形固定資産減価償却率"/>
        <xdr:cNvSpPr txBox="1"/>
      </xdr:nvSpPr>
      <xdr:spPr>
        <a:xfrm>
          <a:off x="13500744"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148607</xdr:rowOff>
    </xdr:from>
    <xdr:ext cx="405111" cy="259045"/>
    <xdr:sp macro="" textlink="">
      <xdr:nvSpPr>
        <xdr:cNvPr id="564" name="n_4mainValue【保健センター・保健所】&#10;有形固定資産減価償却率"/>
        <xdr:cNvSpPr txBox="1"/>
      </xdr:nvSpPr>
      <xdr:spPr>
        <a:xfrm>
          <a:off x="12611744"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0" name="テキスト ボックス 5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2" name="テキスト ボックス 5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4" name="テキスト ボックス 5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38100</xdr:rowOff>
    </xdr:to>
    <xdr:cxnSp macro="">
      <xdr:nvCxnSpPr>
        <xdr:cNvPr id="588" name="直線コネクタ 587"/>
        <xdr:cNvCxnSpPr/>
      </xdr:nvCxnSpPr>
      <xdr:spPr>
        <a:xfrm flipV="1">
          <a:off x="22160864" y="967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89"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90" name="直線コネクタ 589"/>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591" name="【保健センター・保健所】&#10;一人当たり面積最大値テキスト"/>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592" name="直線コネクタ 591"/>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128287</xdr:rowOff>
    </xdr:from>
    <xdr:ext cx="469744" cy="259045"/>
    <xdr:sp macro="" textlink="">
      <xdr:nvSpPr>
        <xdr:cNvPr id="593" name="【保健センター・保健所】&#10;一人当たり面積平均値テキスト"/>
        <xdr:cNvSpPr txBox="1"/>
      </xdr:nvSpPr>
      <xdr:spPr>
        <a:xfrm>
          <a:off x="22199600" y="1058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594" name="フローチャート: 判断 593"/>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93980</xdr:rowOff>
    </xdr:from>
    <xdr:to>
      <xdr:col>112</xdr:col>
      <xdr:colOff>38100</xdr:colOff>
      <xdr:row>63</xdr:row>
      <xdr:rowOff>24130</xdr:rowOff>
    </xdr:to>
    <xdr:sp macro="" textlink="">
      <xdr:nvSpPr>
        <xdr:cNvPr id="595" name="フローチャート: 判断 594"/>
        <xdr:cNvSpPr/>
      </xdr:nvSpPr>
      <xdr:spPr>
        <a:xfrm>
          <a:off x="21272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596" name="フローチャート: 判断 595"/>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120650</xdr:rowOff>
    </xdr:from>
    <xdr:to>
      <xdr:col>102</xdr:col>
      <xdr:colOff>165100</xdr:colOff>
      <xdr:row>63</xdr:row>
      <xdr:rowOff>50800</xdr:rowOff>
    </xdr:to>
    <xdr:sp macro="" textlink="">
      <xdr:nvSpPr>
        <xdr:cNvPr id="597" name="フローチャート: 判断 596"/>
        <xdr:cNvSpPr/>
      </xdr:nvSpPr>
      <xdr:spPr>
        <a:xfrm>
          <a:off x="19494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116840</xdr:rowOff>
    </xdr:from>
    <xdr:to>
      <xdr:col>98</xdr:col>
      <xdr:colOff>38100</xdr:colOff>
      <xdr:row>63</xdr:row>
      <xdr:rowOff>46990</xdr:rowOff>
    </xdr:to>
    <xdr:sp macro="" textlink="">
      <xdr:nvSpPr>
        <xdr:cNvPr id="598" name="フローチャート: 判断 597"/>
        <xdr:cNvSpPr/>
      </xdr:nvSpPr>
      <xdr:spPr>
        <a:xfrm>
          <a:off x="18605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170180</xdr:rowOff>
    </xdr:from>
    <xdr:to>
      <xdr:col>116</xdr:col>
      <xdr:colOff>114300</xdr:colOff>
      <xdr:row>63</xdr:row>
      <xdr:rowOff>100330</xdr:rowOff>
    </xdr:to>
    <xdr:sp macro="" textlink="">
      <xdr:nvSpPr>
        <xdr:cNvPr id="604" name="楕円 603"/>
        <xdr:cNvSpPr/>
      </xdr:nvSpPr>
      <xdr:spPr>
        <a:xfrm>
          <a:off x="221107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148607</xdr:rowOff>
    </xdr:from>
    <xdr:ext cx="469744" cy="259045"/>
    <xdr:sp macro="" textlink="">
      <xdr:nvSpPr>
        <xdr:cNvPr id="605" name="【保健センター・保健所】&#10;一人当たり面積該当値テキスト"/>
        <xdr:cNvSpPr txBox="1"/>
      </xdr:nvSpPr>
      <xdr:spPr>
        <a:xfrm>
          <a:off x="22199600"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170180</xdr:rowOff>
    </xdr:from>
    <xdr:to>
      <xdr:col>112</xdr:col>
      <xdr:colOff>38100</xdr:colOff>
      <xdr:row>63</xdr:row>
      <xdr:rowOff>100330</xdr:rowOff>
    </xdr:to>
    <xdr:sp macro="" textlink="">
      <xdr:nvSpPr>
        <xdr:cNvPr id="606" name="楕円 605"/>
        <xdr:cNvSpPr/>
      </xdr:nvSpPr>
      <xdr:spPr>
        <a:xfrm>
          <a:off x="21272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49530</xdr:rowOff>
    </xdr:from>
    <xdr:to>
      <xdr:col>116</xdr:col>
      <xdr:colOff>63500</xdr:colOff>
      <xdr:row>63</xdr:row>
      <xdr:rowOff>49530</xdr:rowOff>
    </xdr:to>
    <xdr:cxnSp macro="">
      <xdr:nvCxnSpPr>
        <xdr:cNvPr id="607" name="直線コネクタ 606"/>
        <xdr:cNvCxnSpPr/>
      </xdr:nvCxnSpPr>
      <xdr:spPr>
        <a:xfrm>
          <a:off x="21323300" y="10850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2540</xdr:rowOff>
    </xdr:from>
    <xdr:to>
      <xdr:col>107</xdr:col>
      <xdr:colOff>101600</xdr:colOff>
      <xdr:row>63</xdr:row>
      <xdr:rowOff>104140</xdr:rowOff>
    </xdr:to>
    <xdr:sp macro="" textlink="">
      <xdr:nvSpPr>
        <xdr:cNvPr id="608" name="楕円 607"/>
        <xdr:cNvSpPr/>
      </xdr:nvSpPr>
      <xdr:spPr>
        <a:xfrm>
          <a:off x="20383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49530</xdr:rowOff>
    </xdr:from>
    <xdr:to>
      <xdr:col>111</xdr:col>
      <xdr:colOff>177800</xdr:colOff>
      <xdr:row>63</xdr:row>
      <xdr:rowOff>53340</xdr:rowOff>
    </xdr:to>
    <xdr:cxnSp macro="">
      <xdr:nvCxnSpPr>
        <xdr:cNvPr id="609" name="直線コネクタ 608"/>
        <xdr:cNvCxnSpPr/>
      </xdr:nvCxnSpPr>
      <xdr:spPr>
        <a:xfrm flipV="1">
          <a:off x="20434300" y="108508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2540</xdr:rowOff>
    </xdr:from>
    <xdr:to>
      <xdr:col>102</xdr:col>
      <xdr:colOff>165100</xdr:colOff>
      <xdr:row>63</xdr:row>
      <xdr:rowOff>104140</xdr:rowOff>
    </xdr:to>
    <xdr:sp macro="" textlink="">
      <xdr:nvSpPr>
        <xdr:cNvPr id="610" name="楕円 609"/>
        <xdr:cNvSpPr/>
      </xdr:nvSpPr>
      <xdr:spPr>
        <a:xfrm>
          <a:off x="19494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53340</xdr:rowOff>
    </xdr:from>
    <xdr:to>
      <xdr:col>107</xdr:col>
      <xdr:colOff>50800</xdr:colOff>
      <xdr:row>63</xdr:row>
      <xdr:rowOff>53340</xdr:rowOff>
    </xdr:to>
    <xdr:cxnSp macro="">
      <xdr:nvCxnSpPr>
        <xdr:cNvPr id="611" name="直線コネクタ 610"/>
        <xdr:cNvCxnSpPr/>
      </xdr:nvCxnSpPr>
      <xdr:spPr>
        <a:xfrm>
          <a:off x="19545300" y="108546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2540</xdr:rowOff>
    </xdr:from>
    <xdr:to>
      <xdr:col>98</xdr:col>
      <xdr:colOff>38100</xdr:colOff>
      <xdr:row>63</xdr:row>
      <xdr:rowOff>104140</xdr:rowOff>
    </xdr:to>
    <xdr:sp macro="" textlink="">
      <xdr:nvSpPr>
        <xdr:cNvPr id="612" name="楕円 611"/>
        <xdr:cNvSpPr/>
      </xdr:nvSpPr>
      <xdr:spPr>
        <a:xfrm>
          <a:off x="18605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53340</xdr:rowOff>
    </xdr:from>
    <xdr:to>
      <xdr:col>102</xdr:col>
      <xdr:colOff>114300</xdr:colOff>
      <xdr:row>63</xdr:row>
      <xdr:rowOff>53340</xdr:rowOff>
    </xdr:to>
    <xdr:cxnSp macro="">
      <xdr:nvCxnSpPr>
        <xdr:cNvPr id="613" name="直線コネクタ 612"/>
        <xdr:cNvCxnSpPr/>
      </xdr:nvCxnSpPr>
      <xdr:spPr>
        <a:xfrm>
          <a:off x="18656300" y="108546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40657</xdr:rowOff>
    </xdr:from>
    <xdr:ext cx="469744" cy="259045"/>
    <xdr:sp macro="" textlink="">
      <xdr:nvSpPr>
        <xdr:cNvPr id="614" name="n_1aveValue【保健センター・保健所】&#10;一人当たり面積"/>
        <xdr:cNvSpPr txBox="1"/>
      </xdr:nvSpPr>
      <xdr:spPr>
        <a:xfrm>
          <a:off x="210757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615" name="n_2aveValue【保健センター・保健所】&#10;一人当たり面積"/>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67327</xdr:rowOff>
    </xdr:from>
    <xdr:ext cx="469744" cy="259045"/>
    <xdr:sp macro="" textlink="">
      <xdr:nvSpPr>
        <xdr:cNvPr id="616" name="n_3aveValue【保健センター・保健所】&#10;一人当たり面積"/>
        <xdr:cNvSpPr txBox="1"/>
      </xdr:nvSpPr>
      <xdr:spPr>
        <a:xfrm>
          <a:off x="19310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63517</xdr:rowOff>
    </xdr:from>
    <xdr:ext cx="469744" cy="259045"/>
    <xdr:sp macro="" textlink="">
      <xdr:nvSpPr>
        <xdr:cNvPr id="617" name="n_4aveValue【保健センター・保健所】&#10;一人当たり面積"/>
        <xdr:cNvSpPr txBox="1"/>
      </xdr:nvSpPr>
      <xdr:spPr>
        <a:xfrm>
          <a:off x="18421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91457</xdr:rowOff>
    </xdr:from>
    <xdr:ext cx="469744" cy="259045"/>
    <xdr:sp macro="" textlink="">
      <xdr:nvSpPr>
        <xdr:cNvPr id="618" name="n_1mainValue【保健センター・保健所】&#10;一人当たり面積"/>
        <xdr:cNvSpPr txBox="1"/>
      </xdr:nvSpPr>
      <xdr:spPr>
        <a:xfrm>
          <a:off x="210757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95267</xdr:rowOff>
    </xdr:from>
    <xdr:ext cx="469744" cy="259045"/>
    <xdr:sp macro="" textlink="">
      <xdr:nvSpPr>
        <xdr:cNvPr id="619" name="n_2mainValue【保健センター・保健所】&#10;一人当たり面積"/>
        <xdr:cNvSpPr txBox="1"/>
      </xdr:nvSpPr>
      <xdr:spPr>
        <a:xfrm>
          <a:off x="20199427"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95267</xdr:rowOff>
    </xdr:from>
    <xdr:ext cx="469744" cy="259045"/>
    <xdr:sp macro="" textlink="">
      <xdr:nvSpPr>
        <xdr:cNvPr id="620" name="n_3mainValue【保健センター・保健所】&#10;一人当たり面積"/>
        <xdr:cNvSpPr txBox="1"/>
      </xdr:nvSpPr>
      <xdr:spPr>
        <a:xfrm>
          <a:off x="19310427"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95267</xdr:rowOff>
    </xdr:from>
    <xdr:ext cx="469744" cy="259045"/>
    <xdr:sp macro="" textlink="">
      <xdr:nvSpPr>
        <xdr:cNvPr id="621" name="n_4mainValue【保健センター・保健所】&#10;一人当たり面積"/>
        <xdr:cNvSpPr txBox="1"/>
      </xdr:nvSpPr>
      <xdr:spPr>
        <a:xfrm>
          <a:off x="18421427"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167095</xdr:rowOff>
    </xdr:to>
    <xdr:cxnSp macro="">
      <xdr:nvCxnSpPr>
        <xdr:cNvPr id="647" name="直線コネクタ 646"/>
        <xdr:cNvCxnSpPr/>
      </xdr:nvCxnSpPr>
      <xdr:spPr>
        <a:xfrm flipV="1">
          <a:off x="16318864" y="13347519"/>
          <a:ext cx="0" cy="156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170922</xdr:rowOff>
    </xdr:from>
    <xdr:ext cx="405111" cy="259045"/>
    <xdr:sp macro="" textlink="">
      <xdr:nvSpPr>
        <xdr:cNvPr id="648" name="【消防施設】&#10;有形固定資産減価償却率最小値テキスト"/>
        <xdr:cNvSpPr txBox="1"/>
      </xdr:nvSpPr>
      <xdr:spPr>
        <a:xfrm>
          <a:off x="16357600" y="1491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167095</xdr:rowOff>
    </xdr:from>
    <xdr:to>
      <xdr:col>86</xdr:col>
      <xdr:colOff>25400</xdr:colOff>
      <xdr:row>86</xdr:row>
      <xdr:rowOff>167095</xdr:rowOff>
    </xdr:to>
    <xdr:cxnSp macro="">
      <xdr:nvCxnSpPr>
        <xdr:cNvPr id="649" name="直線コネクタ 648"/>
        <xdr:cNvCxnSpPr/>
      </xdr:nvCxnSpPr>
      <xdr:spPr>
        <a:xfrm>
          <a:off x="16230600" y="1491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650" name="【消防施設】&#10;有形固定資産減価償却率最大値テキスト"/>
        <xdr:cNvSpPr txBox="1"/>
      </xdr:nvSpPr>
      <xdr:spPr>
        <a:xfrm>
          <a:off x="16357600" y="1312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651" name="直線コネクタ 650"/>
        <xdr:cNvCxnSpPr/>
      </xdr:nvCxnSpPr>
      <xdr:spPr>
        <a:xfrm>
          <a:off x="16230600" y="1334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127379</xdr:rowOff>
    </xdr:from>
    <xdr:ext cx="405111" cy="259045"/>
    <xdr:sp macro="" textlink="">
      <xdr:nvSpPr>
        <xdr:cNvPr id="652" name="【消防施設】&#10;有形固定資産減価償却率平均値テキスト"/>
        <xdr:cNvSpPr txBox="1"/>
      </xdr:nvSpPr>
      <xdr:spPr>
        <a:xfrm>
          <a:off x="16357600" y="1401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148952</xdr:rowOff>
    </xdr:from>
    <xdr:to>
      <xdr:col>85</xdr:col>
      <xdr:colOff>177800</xdr:colOff>
      <xdr:row>82</xdr:row>
      <xdr:rowOff>79102</xdr:rowOff>
    </xdr:to>
    <xdr:sp macro="" textlink="">
      <xdr:nvSpPr>
        <xdr:cNvPr id="653" name="フローチャート: 判断 652"/>
        <xdr:cNvSpPr/>
      </xdr:nvSpPr>
      <xdr:spPr>
        <a:xfrm>
          <a:off x="162687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145687</xdr:rowOff>
    </xdr:from>
    <xdr:to>
      <xdr:col>81</xdr:col>
      <xdr:colOff>101600</xdr:colOff>
      <xdr:row>82</xdr:row>
      <xdr:rowOff>75837</xdr:rowOff>
    </xdr:to>
    <xdr:sp macro="" textlink="">
      <xdr:nvSpPr>
        <xdr:cNvPr id="654" name="フローチャート: 判断 653"/>
        <xdr:cNvSpPr/>
      </xdr:nvSpPr>
      <xdr:spPr>
        <a:xfrm>
          <a:off x="15430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55" name="フローチャート: 判断 654"/>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49349</xdr:rowOff>
    </xdr:from>
    <xdr:to>
      <xdr:col>72</xdr:col>
      <xdr:colOff>38100</xdr:colOff>
      <xdr:row>81</xdr:row>
      <xdr:rowOff>150949</xdr:rowOff>
    </xdr:to>
    <xdr:sp macro="" textlink="">
      <xdr:nvSpPr>
        <xdr:cNvPr id="656" name="フローチャート: 判断 655"/>
        <xdr:cNvSpPr/>
      </xdr:nvSpPr>
      <xdr:spPr>
        <a:xfrm>
          <a:off x="13652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18324</xdr:rowOff>
    </xdr:from>
    <xdr:to>
      <xdr:col>67</xdr:col>
      <xdr:colOff>101600</xdr:colOff>
      <xdr:row>81</xdr:row>
      <xdr:rowOff>119924</xdr:rowOff>
    </xdr:to>
    <xdr:sp macro="" textlink="">
      <xdr:nvSpPr>
        <xdr:cNvPr id="657" name="フローチャート: 判断 656"/>
        <xdr:cNvSpPr/>
      </xdr:nvSpPr>
      <xdr:spPr>
        <a:xfrm>
          <a:off x="12763500" y="1390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8527</xdr:rowOff>
    </xdr:from>
    <xdr:to>
      <xdr:col>85</xdr:col>
      <xdr:colOff>177800</xdr:colOff>
      <xdr:row>81</xdr:row>
      <xdr:rowOff>110127</xdr:rowOff>
    </xdr:to>
    <xdr:sp macro="" textlink="">
      <xdr:nvSpPr>
        <xdr:cNvPr id="663" name="楕円 662"/>
        <xdr:cNvSpPr/>
      </xdr:nvSpPr>
      <xdr:spPr>
        <a:xfrm>
          <a:off x="16268700" y="1389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31404</xdr:rowOff>
    </xdr:from>
    <xdr:ext cx="405111" cy="259045"/>
    <xdr:sp macro="" textlink="">
      <xdr:nvSpPr>
        <xdr:cNvPr id="664" name="【消防施設】&#10;有形固定資産減価償却率該当値テキスト"/>
        <xdr:cNvSpPr txBox="1"/>
      </xdr:nvSpPr>
      <xdr:spPr>
        <a:xfrm>
          <a:off x="16357600" y="13747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106499</xdr:rowOff>
    </xdr:from>
    <xdr:to>
      <xdr:col>81</xdr:col>
      <xdr:colOff>101600</xdr:colOff>
      <xdr:row>81</xdr:row>
      <xdr:rowOff>36649</xdr:rowOff>
    </xdr:to>
    <xdr:sp macro="" textlink="">
      <xdr:nvSpPr>
        <xdr:cNvPr id="665" name="楕円 664"/>
        <xdr:cNvSpPr/>
      </xdr:nvSpPr>
      <xdr:spPr>
        <a:xfrm>
          <a:off x="15430500" y="138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157299</xdr:rowOff>
    </xdr:from>
    <xdr:to>
      <xdr:col>85</xdr:col>
      <xdr:colOff>127000</xdr:colOff>
      <xdr:row>81</xdr:row>
      <xdr:rowOff>59327</xdr:rowOff>
    </xdr:to>
    <xdr:cxnSp macro="">
      <xdr:nvCxnSpPr>
        <xdr:cNvPr id="666" name="直線コネクタ 665"/>
        <xdr:cNvCxnSpPr/>
      </xdr:nvCxnSpPr>
      <xdr:spPr>
        <a:xfrm>
          <a:off x="15481300" y="13873299"/>
          <a:ext cx="8382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117929</xdr:rowOff>
    </xdr:from>
    <xdr:to>
      <xdr:col>76</xdr:col>
      <xdr:colOff>165100</xdr:colOff>
      <xdr:row>81</xdr:row>
      <xdr:rowOff>48079</xdr:rowOff>
    </xdr:to>
    <xdr:sp macro="" textlink="">
      <xdr:nvSpPr>
        <xdr:cNvPr id="667" name="楕円 666"/>
        <xdr:cNvSpPr/>
      </xdr:nvSpPr>
      <xdr:spPr>
        <a:xfrm>
          <a:off x="14541500" y="138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157299</xdr:rowOff>
    </xdr:from>
    <xdr:to>
      <xdr:col>81</xdr:col>
      <xdr:colOff>50800</xdr:colOff>
      <xdr:row>80</xdr:row>
      <xdr:rowOff>168729</xdr:rowOff>
    </xdr:to>
    <xdr:cxnSp macro="">
      <xdr:nvCxnSpPr>
        <xdr:cNvPr id="668" name="直線コネクタ 667"/>
        <xdr:cNvCxnSpPr/>
      </xdr:nvCxnSpPr>
      <xdr:spPr>
        <a:xfrm flipV="1">
          <a:off x="14592300" y="1387329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99968</xdr:rowOff>
    </xdr:from>
    <xdr:to>
      <xdr:col>72</xdr:col>
      <xdr:colOff>38100</xdr:colOff>
      <xdr:row>81</xdr:row>
      <xdr:rowOff>30118</xdr:rowOff>
    </xdr:to>
    <xdr:sp macro="" textlink="">
      <xdr:nvSpPr>
        <xdr:cNvPr id="669" name="楕円 668"/>
        <xdr:cNvSpPr/>
      </xdr:nvSpPr>
      <xdr:spPr>
        <a:xfrm>
          <a:off x="13652500" y="1381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150768</xdr:rowOff>
    </xdr:from>
    <xdr:to>
      <xdr:col>76</xdr:col>
      <xdr:colOff>114300</xdr:colOff>
      <xdr:row>80</xdr:row>
      <xdr:rowOff>168729</xdr:rowOff>
    </xdr:to>
    <xdr:cxnSp macro="">
      <xdr:nvCxnSpPr>
        <xdr:cNvPr id="670" name="直線コネクタ 669"/>
        <xdr:cNvCxnSpPr/>
      </xdr:nvCxnSpPr>
      <xdr:spPr>
        <a:xfrm>
          <a:off x="13703300" y="13866768"/>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66964</xdr:rowOff>
    </xdr:from>
    <xdr:ext cx="405111" cy="259045"/>
    <xdr:sp macro="" textlink="">
      <xdr:nvSpPr>
        <xdr:cNvPr id="671" name="n_1aveValue【消防施設】&#10;有形固定資産減価償却率"/>
        <xdr:cNvSpPr txBox="1"/>
      </xdr:nvSpPr>
      <xdr:spPr>
        <a:xfrm>
          <a:off x="152660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40839</xdr:rowOff>
    </xdr:from>
    <xdr:ext cx="405111" cy="259045"/>
    <xdr:sp macro="" textlink="">
      <xdr:nvSpPr>
        <xdr:cNvPr id="672" name="n_2aveValue【消防施設】&#10;有形固定資産減価償却率"/>
        <xdr:cNvSpPr txBox="1"/>
      </xdr:nvSpPr>
      <xdr:spPr>
        <a:xfrm>
          <a:off x="14389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142076</xdr:rowOff>
    </xdr:from>
    <xdr:ext cx="405111" cy="259045"/>
    <xdr:sp macro="" textlink="">
      <xdr:nvSpPr>
        <xdr:cNvPr id="673" name="n_3aveValue【消防施設】&#10;有形固定資産減価償却率"/>
        <xdr:cNvSpPr txBox="1"/>
      </xdr:nvSpPr>
      <xdr:spPr>
        <a:xfrm>
          <a:off x="13500744" y="1402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136451</xdr:rowOff>
    </xdr:from>
    <xdr:ext cx="405111" cy="259045"/>
    <xdr:sp macro="" textlink="">
      <xdr:nvSpPr>
        <xdr:cNvPr id="674" name="n_4aveValue【消防施設】&#10;有形固定資産減価償却率"/>
        <xdr:cNvSpPr txBox="1"/>
      </xdr:nvSpPr>
      <xdr:spPr>
        <a:xfrm>
          <a:off x="1261174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53176</xdr:rowOff>
    </xdr:from>
    <xdr:ext cx="405111" cy="259045"/>
    <xdr:sp macro="" textlink="">
      <xdr:nvSpPr>
        <xdr:cNvPr id="675" name="n_1mainValue【消防施設】&#10;有形固定資産減価償却率"/>
        <xdr:cNvSpPr txBox="1"/>
      </xdr:nvSpPr>
      <xdr:spPr>
        <a:xfrm>
          <a:off x="15266044" y="1359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64606</xdr:rowOff>
    </xdr:from>
    <xdr:ext cx="405111" cy="259045"/>
    <xdr:sp macro="" textlink="">
      <xdr:nvSpPr>
        <xdr:cNvPr id="676" name="n_2mainValue【消防施設】&#10;有形固定資産減価償却率"/>
        <xdr:cNvSpPr txBox="1"/>
      </xdr:nvSpPr>
      <xdr:spPr>
        <a:xfrm>
          <a:off x="14389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46645</xdr:rowOff>
    </xdr:from>
    <xdr:ext cx="405111" cy="259045"/>
    <xdr:sp macro="" textlink="">
      <xdr:nvSpPr>
        <xdr:cNvPr id="677" name="n_3mainValue【消防施設】&#10;有形固定資産減価償却率"/>
        <xdr:cNvSpPr txBox="1"/>
      </xdr:nvSpPr>
      <xdr:spPr>
        <a:xfrm>
          <a:off x="13500744" y="1359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8" name="直線コネクタ 6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9" name="テキスト ボックス 6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0" name="直線コネクタ 6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1" name="テキスト ボックス 6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2" name="直線コネクタ 6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3" name="テキスト ボックス 6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4" name="直線コネクタ 6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5" name="テキスト ボックス 6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6" name="直線コネクタ 6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7" name="テキスト ボックス 6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153670</xdr:rowOff>
    </xdr:from>
    <xdr:to>
      <xdr:col>116</xdr:col>
      <xdr:colOff>62864</xdr:colOff>
      <xdr:row>86</xdr:row>
      <xdr:rowOff>96520</xdr:rowOff>
    </xdr:to>
    <xdr:cxnSp macro="">
      <xdr:nvCxnSpPr>
        <xdr:cNvPr id="701" name="直線コネクタ 700"/>
        <xdr:cNvCxnSpPr/>
      </xdr:nvCxnSpPr>
      <xdr:spPr>
        <a:xfrm flipV="1">
          <a:off x="22160864" y="1352677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702" name="【消防施設】&#10;一人当たり面積最小値テキスト"/>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703" name="直線コネクタ 702"/>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100347</xdr:rowOff>
    </xdr:from>
    <xdr:ext cx="469744" cy="259045"/>
    <xdr:sp macro="" textlink="">
      <xdr:nvSpPr>
        <xdr:cNvPr id="704" name="【消防施設】&#10;一人当たり面積最大値テキスト"/>
        <xdr:cNvSpPr txBox="1"/>
      </xdr:nvSpPr>
      <xdr:spPr>
        <a:xfrm>
          <a:off x="22199600" y="1330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153670</xdr:rowOff>
    </xdr:from>
    <xdr:to>
      <xdr:col>116</xdr:col>
      <xdr:colOff>152400</xdr:colOff>
      <xdr:row>78</xdr:row>
      <xdr:rowOff>153670</xdr:rowOff>
    </xdr:to>
    <xdr:cxnSp macro="">
      <xdr:nvCxnSpPr>
        <xdr:cNvPr id="705" name="直線コネクタ 704"/>
        <xdr:cNvCxnSpPr/>
      </xdr:nvCxnSpPr>
      <xdr:spPr>
        <a:xfrm>
          <a:off x="22072600" y="13526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133366</xdr:rowOff>
    </xdr:from>
    <xdr:ext cx="469744" cy="259045"/>
    <xdr:sp macro="" textlink="">
      <xdr:nvSpPr>
        <xdr:cNvPr id="706" name="【消防施設】&#10;一人当たり面積平均値テキスト"/>
        <xdr:cNvSpPr txBox="1"/>
      </xdr:nvSpPr>
      <xdr:spPr>
        <a:xfrm>
          <a:off x="22199600" y="1453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110489</xdr:rowOff>
    </xdr:from>
    <xdr:to>
      <xdr:col>116</xdr:col>
      <xdr:colOff>114300</xdr:colOff>
      <xdr:row>86</xdr:row>
      <xdr:rowOff>40639</xdr:rowOff>
    </xdr:to>
    <xdr:sp macro="" textlink="">
      <xdr:nvSpPr>
        <xdr:cNvPr id="707" name="フローチャート: 判断 706"/>
        <xdr:cNvSpPr/>
      </xdr:nvSpPr>
      <xdr:spPr>
        <a:xfrm>
          <a:off x="22110700" y="1468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708" name="フローチャート: 判断 707"/>
        <xdr:cNvSpPr/>
      </xdr:nvSpPr>
      <xdr:spPr>
        <a:xfrm>
          <a:off x="21272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120650</xdr:rowOff>
    </xdr:from>
    <xdr:to>
      <xdr:col>107</xdr:col>
      <xdr:colOff>101600</xdr:colOff>
      <xdr:row>86</xdr:row>
      <xdr:rowOff>50800</xdr:rowOff>
    </xdr:to>
    <xdr:sp macro="" textlink="">
      <xdr:nvSpPr>
        <xdr:cNvPr id="709" name="フローチャート: 判断 708"/>
        <xdr:cNvSpPr/>
      </xdr:nvSpPr>
      <xdr:spPr>
        <a:xfrm>
          <a:off x="20383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114300</xdr:rowOff>
    </xdr:from>
    <xdr:to>
      <xdr:col>102</xdr:col>
      <xdr:colOff>165100</xdr:colOff>
      <xdr:row>86</xdr:row>
      <xdr:rowOff>44450</xdr:rowOff>
    </xdr:to>
    <xdr:sp macro="" textlink="">
      <xdr:nvSpPr>
        <xdr:cNvPr id="710" name="フローチャート: 判断 709"/>
        <xdr:cNvSpPr/>
      </xdr:nvSpPr>
      <xdr:spPr>
        <a:xfrm>
          <a:off x="19494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135889</xdr:rowOff>
    </xdr:from>
    <xdr:to>
      <xdr:col>98</xdr:col>
      <xdr:colOff>38100</xdr:colOff>
      <xdr:row>86</xdr:row>
      <xdr:rowOff>66039</xdr:rowOff>
    </xdr:to>
    <xdr:sp macro="" textlink="">
      <xdr:nvSpPr>
        <xdr:cNvPr id="711" name="フローチャート: 判断 710"/>
        <xdr:cNvSpPr/>
      </xdr:nvSpPr>
      <xdr:spPr>
        <a:xfrm>
          <a:off x="18605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2" name="テキスト ボックス 7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3" name="テキスト ボックス 7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4" name="テキスト ボックス 7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5" name="テキスト ボックス 7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6" name="テキスト ボックス 7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156211</xdr:rowOff>
    </xdr:from>
    <xdr:to>
      <xdr:col>116</xdr:col>
      <xdr:colOff>114300</xdr:colOff>
      <xdr:row>86</xdr:row>
      <xdr:rowOff>86361</xdr:rowOff>
    </xdr:to>
    <xdr:sp macro="" textlink="">
      <xdr:nvSpPr>
        <xdr:cNvPr id="717" name="楕円 716"/>
        <xdr:cNvSpPr/>
      </xdr:nvSpPr>
      <xdr:spPr>
        <a:xfrm>
          <a:off x="22110700" y="1472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88918</xdr:rowOff>
    </xdr:from>
    <xdr:ext cx="469744" cy="259045"/>
    <xdr:sp macro="" textlink="">
      <xdr:nvSpPr>
        <xdr:cNvPr id="718" name="【消防施設】&#10;一人当たり面積該当値テキスト"/>
        <xdr:cNvSpPr txBox="1"/>
      </xdr:nvSpPr>
      <xdr:spPr>
        <a:xfrm>
          <a:off x="22199600" y="1466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149861</xdr:rowOff>
    </xdr:from>
    <xdr:to>
      <xdr:col>112</xdr:col>
      <xdr:colOff>38100</xdr:colOff>
      <xdr:row>86</xdr:row>
      <xdr:rowOff>80011</xdr:rowOff>
    </xdr:to>
    <xdr:sp macro="" textlink="">
      <xdr:nvSpPr>
        <xdr:cNvPr id="719" name="楕円 718"/>
        <xdr:cNvSpPr/>
      </xdr:nvSpPr>
      <xdr:spPr>
        <a:xfrm>
          <a:off x="212725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29211</xdr:rowOff>
    </xdr:from>
    <xdr:to>
      <xdr:col>116</xdr:col>
      <xdr:colOff>63500</xdr:colOff>
      <xdr:row>86</xdr:row>
      <xdr:rowOff>35561</xdr:rowOff>
    </xdr:to>
    <xdr:cxnSp macro="">
      <xdr:nvCxnSpPr>
        <xdr:cNvPr id="720" name="直線コネクタ 719"/>
        <xdr:cNvCxnSpPr/>
      </xdr:nvCxnSpPr>
      <xdr:spPr>
        <a:xfrm>
          <a:off x="21323300" y="14773911"/>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149861</xdr:rowOff>
    </xdr:from>
    <xdr:to>
      <xdr:col>107</xdr:col>
      <xdr:colOff>101600</xdr:colOff>
      <xdr:row>86</xdr:row>
      <xdr:rowOff>80011</xdr:rowOff>
    </xdr:to>
    <xdr:sp macro="" textlink="">
      <xdr:nvSpPr>
        <xdr:cNvPr id="721" name="楕円 720"/>
        <xdr:cNvSpPr/>
      </xdr:nvSpPr>
      <xdr:spPr>
        <a:xfrm>
          <a:off x="203835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29211</xdr:rowOff>
    </xdr:from>
    <xdr:to>
      <xdr:col>111</xdr:col>
      <xdr:colOff>177800</xdr:colOff>
      <xdr:row>86</xdr:row>
      <xdr:rowOff>29211</xdr:rowOff>
    </xdr:to>
    <xdr:cxnSp macro="">
      <xdr:nvCxnSpPr>
        <xdr:cNvPr id="722" name="直線コネクタ 721"/>
        <xdr:cNvCxnSpPr/>
      </xdr:nvCxnSpPr>
      <xdr:spPr>
        <a:xfrm>
          <a:off x="20434300" y="147739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140970</xdr:rowOff>
    </xdr:from>
    <xdr:to>
      <xdr:col>102</xdr:col>
      <xdr:colOff>165100</xdr:colOff>
      <xdr:row>86</xdr:row>
      <xdr:rowOff>71120</xdr:rowOff>
    </xdr:to>
    <xdr:sp macro="" textlink="">
      <xdr:nvSpPr>
        <xdr:cNvPr id="723" name="楕円 722"/>
        <xdr:cNvSpPr/>
      </xdr:nvSpPr>
      <xdr:spPr>
        <a:xfrm>
          <a:off x="19494500" y="1471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20320</xdr:rowOff>
    </xdr:from>
    <xdr:to>
      <xdr:col>107</xdr:col>
      <xdr:colOff>50800</xdr:colOff>
      <xdr:row>86</xdr:row>
      <xdr:rowOff>29211</xdr:rowOff>
    </xdr:to>
    <xdr:cxnSp macro="">
      <xdr:nvCxnSpPr>
        <xdr:cNvPr id="724" name="直線コネクタ 723"/>
        <xdr:cNvCxnSpPr/>
      </xdr:nvCxnSpPr>
      <xdr:spPr>
        <a:xfrm>
          <a:off x="19545300" y="14765020"/>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60977</xdr:rowOff>
    </xdr:from>
    <xdr:ext cx="469744" cy="259045"/>
    <xdr:sp macro="" textlink="">
      <xdr:nvSpPr>
        <xdr:cNvPr id="725" name="n_1aveValue【消防施設】&#10;一人当たり面積"/>
        <xdr:cNvSpPr txBox="1"/>
      </xdr:nvSpPr>
      <xdr:spPr>
        <a:xfrm>
          <a:off x="210757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67327</xdr:rowOff>
    </xdr:from>
    <xdr:ext cx="469744" cy="259045"/>
    <xdr:sp macro="" textlink="">
      <xdr:nvSpPr>
        <xdr:cNvPr id="726" name="n_2aveValue【消防施設】&#10;一人当たり面積"/>
        <xdr:cNvSpPr txBox="1"/>
      </xdr:nvSpPr>
      <xdr:spPr>
        <a:xfrm>
          <a:off x="201994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60977</xdr:rowOff>
    </xdr:from>
    <xdr:ext cx="469744" cy="259045"/>
    <xdr:sp macro="" textlink="">
      <xdr:nvSpPr>
        <xdr:cNvPr id="727" name="n_3aveValue【消防施設】&#10;一人当たり面積"/>
        <xdr:cNvSpPr txBox="1"/>
      </xdr:nvSpPr>
      <xdr:spPr>
        <a:xfrm>
          <a:off x="19310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82566</xdr:rowOff>
    </xdr:from>
    <xdr:ext cx="469744" cy="259045"/>
    <xdr:sp macro="" textlink="">
      <xdr:nvSpPr>
        <xdr:cNvPr id="728" name="n_4aveValue【消防施設】&#10;一人当たり面積"/>
        <xdr:cNvSpPr txBox="1"/>
      </xdr:nvSpPr>
      <xdr:spPr>
        <a:xfrm>
          <a:off x="18421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71138</xdr:rowOff>
    </xdr:from>
    <xdr:ext cx="469744" cy="259045"/>
    <xdr:sp macro="" textlink="">
      <xdr:nvSpPr>
        <xdr:cNvPr id="729" name="n_1mainValue【消防施設】&#10;一人当たり面積"/>
        <xdr:cNvSpPr txBox="1"/>
      </xdr:nvSpPr>
      <xdr:spPr>
        <a:xfrm>
          <a:off x="21075727" y="1481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71138</xdr:rowOff>
    </xdr:from>
    <xdr:ext cx="469744" cy="259045"/>
    <xdr:sp macro="" textlink="">
      <xdr:nvSpPr>
        <xdr:cNvPr id="730" name="n_2mainValue【消防施設】&#10;一人当たり面積"/>
        <xdr:cNvSpPr txBox="1"/>
      </xdr:nvSpPr>
      <xdr:spPr>
        <a:xfrm>
          <a:off x="20199427" y="1481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62247</xdr:rowOff>
    </xdr:from>
    <xdr:ext cx="469744" cy="259045"/>
    <xdr:sp macro="" textlink="">
      <xdr:nvSpPr>
        <xdr:cNvPr id="731" name="n_3mainValue【消防施設】&#10;一人当たり面積"/>
        <xdr:cNvSpPr txBox="1"/>
      </xdr:nvSpPr>
      <xdr:spPr>
        <a:xfrm>
          <a:off x="19310427" y="1480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3" name="直線コネクタ 7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4" name="テキスト ボックス 7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5" name="直線コネクタ 7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6" name="テキスト ボックス 7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7" name="直線コネクタ 7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8" name="テキスト ボックス 7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9" name="直線コネクタ 7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0" name="テキスト ボックス 7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1" name="直線コネクタ 7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2" name="テキスト ボックス 7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3" name="直線コネクタ 7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4" name="テキスト ボックス 7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757" name="直線コネクタ 756"/>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758" name="【庁舎】&#10;有形固定資産減価償却率最小値テキスト"/>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759" name="直線コネクタ 758"/>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60"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61" name="直線コネクタ 76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20519</xdr:rowOff>
    </xdr:from>
    <xdr:ext cx="405111" cy="259045"/>
    <xdr:sp macro="" textlink="">
      <xdr:nvSpPr>
        <xdr:cNvPr id="762" name="【庁舎】&#10;有形固定資産減価償却率平均値テキスト"/>
        <xdr:cNvSpPr txBox="1"/>
      </xdr:nvSpPr>
      <xdr:spPr>
        <a:xfrm>
          <a:off x="16357600" y="1785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169092</xdr:rowOff>
    </xdr:from>
    <xdr:to>
      <xdr:col>85</xdr:col>
      <xdr:colOff>177800</xdr:colOff>
      <xdr:row>105</xdr:row>
      <xdr:rowOff>99242</xdr:rowOff>
    </xdr:to>
    <xdr:sp macro="" textlink="">
      <xdr:nvSpPr>
        <xdr:cNvPr id="763" name="フローチャート: 判断 762"/>
        <xdr:cNvSpPr/>
      </xdr:nvSpPr>
      <xdr:spPr>
        <a:xfrm>
          <a:off x="162687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167458</xdr:rowOff>
    </xdr:from>
    <xdr:to>
      <xdr:col>81</xdr:col>
      <xdr:colOff>101600</xdr:colOff>
      <xdr:row>105</xdr:row>
      <xdr:rowOff>97608</xdr:rowOff>
    </xdr:to>
    <xdr:sp macro="" textlink="">
      <xdr:nvSpPr>
        <xdr:cNvPr id="764" name="フローチャート: 判断 763"/>
        <xdr:cNvSpPr/>
      </xdr:nvSpPr>
      <xdr:spPr>
        <a:xfrm>
          <a:off x="15430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100512</xdr:rowOff>
    </xdr:from>
    <xdr:to>
      <xdr:col>76</xdr:col>
      <xdr:colOff>165100</xdr:colOff>
      <xdr:row>105</xdr:row>
      <xdr:rowOff>30662</xdr:rowOff>
    </xdr:to>
    <xdr:sp macro="" textlink="">
      <xdr:nvSpPr>
        <xdr:cNvPr id="765" name="フローチャート: 判断 764"/>
        <xdr:cNvSpPr/>
      </xdr:nvSpPr>
      <xdr:spPr>
        <a:xfrm>
          <a:off x="14541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71120</xdr:rowOff>
    </xdr:from>
    <xdr:to>
      <xdr:col>72</xdr:col>
      <xdr:colOff>38100</xdr:colOff>
      <xdr:row>105</xdr:row>
      <xdr:rowOff>1270</xdr:rowOff>
    </xdr:to>
    <xdr:sp macro="" textlink="">
      <xdr:nvSpPr>
        <xdr:cNvPr id="766" name="フローチャート: 判断 765"/>
        <xdr:cNvSpPr/>
      </xdr:nvSpPr>
      <xdr:spPr>
        <a:xfrm>
          <a:off x="13652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38463</xdr:rowOff>
    </xdr:from>
    <xdr:to>
      <xdr:col>67</xdr:col>
      <xdr:colOff>101600</xdr:colOff>
      <xdr:row>104</xdr:row>
      <xdr:rowOff>140063</xdr:rowOff>
    </xdr:to>
    <xdr:sp macro="" textlink="">
      <xdr:nvSpPr>
        <xdr:cNvPr id="767" name="フローチャート: 判断 766"/>
        <xdr:cNvSpPr/>
      </xdr:nvSpPr>
      <xdr:spPr>
        <a:xfrm>
          <a:off x="12763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8" name="テキスト ボックス 7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9" name="テキスト ボックス 7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0" name="テキスト ボックス 7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1" name="テキスト ボックス 7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2" name="テキスト ボックス 7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134801</xdr:rowOff>
    </xdr:from>
    <xdr:to>
      <xdr:col>85</xdr:col>
      <xdr:colOff>177800</xdr:colOff>
      <xdr:row>106</xdr:row>
      <xdr:rowOff>64951</xdr:rowOff>
    </xdr:to>
    <xdr:sp macro="" textlink="">
      <xdr:nvSpPr>
        <xdr:cNvPr id="773" name="楕円 772"/>
        <xdr:cNvSpPr/>
      </xdr:nvSpPr>
      <xdr:spPr>
        <a:xfrm>
          <a:off x="162687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113228</xdr:rowOff>
    </xdr:from>
    <xdr:ext cx="405111" cy="259045"/>
    <xdr:sp macro="" textlink="">
      <xdr:nvSpPr>
        <xdr:cNvPr id="774" name="【庁舎】&#10;有形固定資産減価償却率該当値テキスト"/>
        <xdr:cNvSpPr txBox="1"/>
      </xdr:nvSpPr>
      <xdr:spPr>
        <a:xfrm>
          <a:off x="16357600"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102144</xdr:rowOff>
    </xdr:from>
    <xdr:to>
      <xdr:col>81</xdr:col>
      <xdr:colOff>101600</xdr:colOff>
      <xdr:row>106</xdr:row>
      <xdr:rowOff>32294</xdr:rowOff>
    </xdr:to>
    <xdr:sp macro="" textlink="">
      <xdr:nvSpPr>
        <xdr:cNvPr id="775" name="楕円 774"/>
        <xdr:cNvSpPr/>
      </xdr:nvSpPr>
      <xdr:spPr>
        <a:xfrm>
          <a:off x="154305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152944</xdr:rowOff>
    </xdr:from>
    <xdr:to>
      <xdr:col>85</xdr:col>
      <xdr:colOff>127000</xdr:colOff>
      <xdr:row>106</xdr:row>
      <xdr:rowOff>14151</xdr:rowOff>
    </xdr:to>
    <xdr:cxnSp macro="">
      <xdr:nvCxnSpPr>
        <xdr:cNvPr id="776" name="直線コネクタ 775"/>
        <xdr:cNvCxnSpPr/>
      </xdr:nvCxnSpPr>
      <xdr:spPr>
        <a:xfrm>
          <a:off x="15481300" y="1815519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67855</xdr:rowOff>
    </xdr:from>
    <xdr:to>
      <xdr:col>76</xdr:col>
      <xdr:colOff>165100</xdr:colOff>
      <xdr:row>105</xdr:row>
      <xdr:rowOff>169455</xdr:rowOff>
    </xdr:to>
    <xdr:sp macro="" textlink="">
      <xdr:nvSpPr>
        <xdr:cNvPr id="777" name="楕円 776"/>
        <xdr:cNvSpPr/>
      </xdr:nvSpPr>
      <xdr:spPr>
        <a:xfrm>
          <a:off x="14541500" y="1807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118655</xdr:rowOff>
    </xdr:from>
    <xdr:to>
      <xdr:col>81</xdr:col>
      <xdr:colOff>50800</xdr:colOff>
      <xdr:row>105</xdr:row>
      <xdr:rowOff>152944</xdr:rowOff>
    </xdr:to>
    <xdr:cxnSp macro="">
      <xdr:nvCxnSpPr>
        <xdr:cNvPr id="778" name="直線コネクタ 777"/>
        <xdr:cNvCxnSpPr/>
      </xdr:nvCxnSpPr>
      <xdr:spPr>
        <a:xfrm>
          <a:off x="14592300" y="1812090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40095</xdr:rowOff>
    </xdr:from>
    <xdr:to>
      <xdr:col>72</xdr:col>
      <xdr:colOff>38100</xdr:colOff>
      <xdr:row>105</xdr:row>
      <xdr:rowOff>141695</xdr:rowOff>
    </xdr:to>
    <xdr:sp macro="" textlink="">
      <xdr:nvSpPr>
        <xdr:cNvPr id="779" name="楕円 778"/>
        <xdr:cNvSpPr/>
      </xdr:nvSpPr>
      <xdr:spPr>
        <a:xfrm>
          <a:off x="136525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90895</xdr:rowOff>
    </xdr:from>
    <xdr:to>
      <xdr:col>76</xdr:col>
      <xdr:colOff>114300</xdr:colOff>
      <xdr:row>105</xdr:row>
      <xdr:rowOff>118655</xdr:rowOff>
    </xdr:to>
    <xdr:cxnSp macro="">
      <xdr:nvCxnSpPr>
        <xdr:cNvPr id="780" name="直線コネクタ 779"/>
        <xdr:cNvCxnSpPr/>
      </xdr:nvCxnSpPr>
      <xdr:spPr>
        <a:xfrm>
          <a:off x="13703300" y="18093145"/>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9071</xdr:rowOff>
    </xdr:from>
    <xdr:to>
      <xdr:col>67</xdr:col>
      <xdr:colOff>101600</xdr:colOff>
      <xdr:row>105</xdr:row>
      <xdr:rowOff>110671</xdr:rowOff>
    </xdr:to>
    <xdr:sp macro="" textlink="">
      <xdr:nvSpPr>
        <xdr:cNvPr id="781" name="楕円 780"/>
        <xdr:cNvSpPr/>
      </xdr:nvSpPr>
      <xdr:spPr>
        <a:xfrm>
          <a:off x="12763500" y="180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59871</xdr:rowOff>
    </xdr:from>
    <xdr:to>
      <xdr:col>71</xdr:col>
      <xdr:colOff>177800</xdr:colOff>
      <xdr:row>105</xdr:row>
      <xdr:rowOff>90895</xdr:rowOff>
    </xdr:to>
    <xdr:cxnSp macro="">
      <xdr:nvCxnSpPr>
        <xdr:cNvPr id="782" name="直線コネクタ 781"/>
        <xdr:cNvCxnSpPr/>
      </xdr:nvCxnSpPr>
      <xdr:spPr>
        <a:xfrm>
          <a:off x="12814300" y="18062121"/>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114135</xdr:rowOff>
    </xdr:from>
    <xdr:ext cx="405111" cy="259045"/>
    <xdr:sp macro="" textlink="">
      <xdr:nvSpPr>
        <xdr:cNvPr id="783" name="n_1aveValue【庁舎】&#10;有形固定資産減価償却率"/>
        <xdr:cNvSpPr txBox="1"/>
      </xdr:nvSpPr>
      <xdr:spPr>
        <a:xfrm>
          <a:off x="152660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47189</xdr:rowOff>
    </xdr:from>
    <xdr:ext cx="405111" cy="259045"/>
    <xdr:sp macro="" textlink="">
      <xdr:nvSpPr>
        <xdr:cNvPr id="784" name="n_2aveValue【庁舎】&#10;有形固定資産減価償却率"/>
        <xdr:cNvSpPr txBox="1"/>
      </xdr:nvSpPr>
      <xdr:spPr>
        <a:xfrm>
          <a:off x="14389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17797</xdr:rowOff>
    </xdr:from>
    <xdr:ext cx="405111" cy="259045"/>
    <xdr:sp macro="" textlink="">
      <xdr:nvSpPr>
        <xdr:cNvPr id="785" name="n_3aveValue【庁舎】&#10;有形固定資産減価償却率"/>
        <xdr:cNvSpPr txBox="1"/>
      </xdr:nvSpPr>
      <xdr:spPr>
        <a:xfrm>
          <a:off x="13500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156590</xdr:rowOff>
    </xdr:from>
    <xdr:ext cx="405111" cy="259045"/>
    <xdr:sp macro="" textlink="">
      <xdr:nvSpPr>
        <xdr:cNvPr id="786" name="n_4aveValue【庁舎】&#10;有形固定資産減価償却率"/>
        <xdr:cNvSpPr txBox="1"/>
      </xdr:nvSpPr>
      <xdr:spPr>
        <a:xfrm>
          <a:off x="12611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23421</xdr:rowOff>
    </xdr:from>
    <xdr:ext cx="405111" cy="259045"/>
    <xdr:sp macro="" textlink="">
      <xdr:nvSpPr>
        <xdr:cNvPr id="787" name="n_1mainValue【庁舎】&#10;有形固定資産減価償却率"/>
        <xdr:cNvSpPr txBox="1"/>
      </xdr:nvSpPr>
      <xdr:spPr>
        <a:xfrm>
          <a:off x="15266044" y="1819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160582</xdr:rowOff>
    </xdr:from>
    <xdr:ext cx="405111" cy="259045"/>
    <xdr:sp macro="" textlink="">
      <xdr:nvSpPr>
        <xdr:cNvPr id="788" name="n_2mainValue【庁舎】&#10;有形固定資産減価償却率"/>
        <xdr:cNvSpPr txBox="1"/>
      </xdr:nvSpPr>
      <xdr:spPr>
        <a:xfrm>
          <a:off x="14389744" y="1816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132822</xdr:rowOff>
    </xdr:from>
    <xdr:ext cx="405111" cy="259045"/>
    <xdr:sp macro="" textlink="">
      <xdr:nvSpPr>
        <xdr:cNvPr id="789" name="n_3mainValue【庁舎】&#10;有形固定資産減価償却率"/>
        <xdr:cNvSpPr txBox="1"/>
      </xdr:nvSpPr>
      <xdr:spPr>
        <a:xfrm>
          <a:off x="13500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101798</xdr:rowOff>
    </xdr:from>
    <xdr:ext cx="405111" cy="259045"/>
    <xdr:sp macro="" textlink="">
      <xdr:nvSpPr>
        <xdr:cNvPr id="790" name="n_4mainValue【庁舎】&#10;有形固定資産減価償却率"/>
        <xdr:cNvSpPr txBox="1"/>
      </xdr:nvSpPr>
      <xdr:spPr>
        <a:xfrm>
          <a:off x="12611744" y="1810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1" name="正方形/長方形 7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2" name="正方形/長方形 7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3" name="正方形/長方形 7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4" name="正方形/長方形 7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5" name="正方形/長方形 7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6" name="正方形/長方形 7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7" name="正方形/長方形 7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8" name="正方形/長方形 7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9" name="テキスト ボックス 7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0" name="直線コネクタ 7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1" name="直線コネクタ 8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2" name="テキスト ボックス 8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3" name="直線コネクタ 8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4" name="テキスト ボックス 8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5" name="直線コネクタ 8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6" name="テキスト ボックス 8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7" name="直線コネクタ 8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8" name="テキスト ボックス 8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9" name="直線コネクタ 8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0" name="テキスト ボックス 8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1" name="直線コネクタ 8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2" name="テキスト ボックス 8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23949</xdr:rowOff>
    </xdr:from>
    <xdr:to>
      <xdr:col>116</xdr:col>
      <xdr:colOff>62864</xdr:colOff>
      <xdr:row>109</xdr:row>
      <xdr:rowOff>2721</xdr:rowOff>
    </xdr:to>
    <xdr:cxnSp macro="">
      <xdr:nvCxnSpPr>
        <xdr:cNvPr id="816" name="直線コネクタ 815"/>
        <xdr:cNvCxnSpPr/>
      </xdr:nvCxnSpPr>
      <xdr:spPr>
        <a:xfrm flipV="1">
          <a:off x="22160864" y="17168949"/>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817" name="【庁舎】&#10;一人当たり面積最小値テキスト"/>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818" name="直線コネクタ 817"/>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142076</xdr:rowOff>
    </xdr:from>
    <xdr:ext cx="469744" cy="259045"/>
    <xdr:sp macro="" textlink="">
      <xdr:nvSpPr>
        <xdr:cNvPr id="819" name="【庁舎】&#10;一人当たり面積最大値テキスト"/>
        <xdr:cNvSpPr txBox="1"/>
      </xdr:nvSpPr>
      <xdr:spPr>
        <a:xfrm>
          <a:off x="22199600" y="1694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23949</xdr:rowOff>
    </xdr:from>
    <xdr:to>
      <xdr:col>116</xdr:col>
      <xdr:colOff>152400</xdr:colOff>
      <xdr:row>100</xdr:row>
      <xdr:rowOff>23949</xdr:rowOff>
    </xdr:to>
    <xdr:cxnSp macro="">
      <xdr:nvCxnSpPr>
        <xdr:cNvPr id="820" name="直線コネクタ 819"/>
        <xdr:cNvCxnSpPr/>
      </xdr:nvCxnSpPr>
      <xdr:spPr>
        <a:xfrm>
          <a:off x="22072600" y="1716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89098</xdr:rowOff>
    </xdr:from>
    <xdr:ext cx="469744" cy="259045"/>
    <xdr:sp macro="" textlink="">
      <xdr:nvSpPr>
        <xdr:cNvPr id="821" name="【庁舎】&#10;一人当たり面積平均値テキスト"/>
        <xdr:cNvSpPr txBox="1"/>
      </xdr:nvSpPr>
      <xdr:spPr>
        <a:xfrm>
          <a:off x="22199600" y="1809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66221</xdr:rowOff>
    </xdr:from>
    <xdr:to>
      <xdr:col>116</xdr:col>
      <xdr:colOff>114300</xdr:colOff>
      <xdr:row>106</xdr:row>
      <xdr:rowOff>167821</xdr:rowOff>
    </xdr:to>
    <xdr:sp macro="" textlink="">
      <xdr:nvSpPr>
        <xdr:cNvPr id="822" name="フローチャート: 判断 821"/>
        <xdr:cNvSpPr/>
      </xdr:nvSpPr>
      <xdr:spPr>
        <a:xfrm>
          <a:off x="221107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823" name="フローチャート: 判断 822"/>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69487</xdr:rowOff>
    </xdr:from>
    <xdr:to>
      <xdr:col>107</xdr:col>
      <xdr:colOff>101600</xdr:colOff>
      <xdr:row>106</xdr:row>
      <xdr:rowOff>171087</xdr:rowOff>
    </xdr:to>
    <xdr:sp macro="" textlink="">
      <xdr:nvSpPr>
        <xdr:cNvPr id="824" name="フローチャート: 判断 823"/>
        <xdr:cNvSpPr/>
      </xdr:nvSpPr>
      <xdr:spPr>
        <a:xfrm>
          <a:off x="20383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825" name="フローチャート: 判断 824"/>
        <xdr:cNvSpPr/>
      </xdr:nvSpPr>
      <xdr:spPr>
        <a:xfrm>
          <a:off x="19494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121738</xdr:rowOff>
    </xdr:from>
    <xdr:to>
      <xdr:col>98</xdr:col>
      <xdr:colOff>38100</xdr:colOff>
      <xdr:row>107</xdr:row>
      <xdr:rowOff>51888</xdr:rowOff>
    </xdr:to>
    <xdr:sp macro="" textlink="">
      <xdr:nvSpPr>
        <xdr:cNvPr id="826" name="フローチャート: 判断 825"/>
        <xdr:cNvSpPr/>
      </xdr:nvSpPr>
      <xdr:spPr>
        <a:xfrm>
          <a:off x="18605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167458</xdr:rowOff>
    </xdr:from>
    <xdr:to>
      <xdr:col>116</xdr:col>
      <xdr:colOff>114300</xdr:colOff>
      <xdr:row>107</xdr:row>
      <xdr:rowOff>97608</xdr:rowOff>
    </xdr:to>
    <xdr:sp macro="" textlink="">
      <xdr:nvSpPr>
        <xdr:cNvPr id="832" name="楕円 831"/>
        <xdr:cNvSpPr/>
      </xdr:nvSpPr>
      <xdr:spPr>
        <a:xfrm>
          <a:off x="221107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145885</xdr:rowOff>
    </xdr:from>
    <xdr:ext cx="469744" cy="259045"/>
    <xdr:sp macro="" textlink="">
      <xdr:nvSpPr>
        <xdr:cNvPr id="833" name="【庁舎】&#10;一人当たり面積該当値テキスト"/>
        <xdr:cNvSpPr txBox="1"/>
      </xdr:nvSpPr>
      <xdr:spPr>
        <a:xfrm>
          <a:off x="22199600" y="1831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170724</xdr:rowOff>
    </xdr:from>
    <xdr:to>
      <xdr:col>112</xdr:col>
      <xdr:colOff>38100</xdr:colOff>
      <xdr:row>107</xdr:row>
      <xdr:rowOff>100874</xdr:rowOff>
    </xdr:to>
    <xdr:sp macro="" textlink="">
      <xdr:nvSpPr>
        <xdr:cNvPr id="834" name="楕円 833"/>
        <xdr:cNvSpPr/>
      </xdr:nvSpPr>
      <xdr:spPr>
        <a:xfrm>
          <a:off x="21272500" y="183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46808</xdr:rowOff>
    </xdr:from>
    <xdr:to>
      <xdr:col>116</xdr:col>
      <xdr:colOff>63500</xdr:colOff>
      <xdr:row>107</xdr:row>
      <xdr:rowOff>50074</xdr:rowOff>
    </xdr:to>
    <xdr:cxnSp macro="">
      <xdr:nvCxnSpPr>
        <xdr:cNvPr id="835" name="直線コネクタ 834"/>
        <xdr:cNvCxnSpPr/>
      </xdr:nvCxnSpPr>
      <xdr:spPr>
        <a:xfrm flipV="1">
          <a:off x="21323300" y="1839195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2539</xdr:rowOff>
    </xdr:from>
    <xdr:to>
      <xdr:col>107</xdr:col>
      <xdr:colOff>101600</xdr:colOff>
      <xdr:row>107</xdr:row>
      <xdr:rowOff>104139</xdr:rowOff>
    </xdr:to>
    <xdr:sp macro="" textlink="">
      <xdr:nvSpPr>
        <xdr:cNvPr id="836" name="楕円 835"/>
        <xdr:cNvSpPr/>
      </xdr:nvSpPr>
      <xdr:spPr>
        <a:xfrm>
          <a:off x="20383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50074</xdr:rowOff>
    </xdr:from>
    <xdr:to>
      <xdr:col>111</xdr:col>
      <xdr:colOff>177800</xdr:colOff>
      <xdr:row>107</xdr:row>
      <xdr:rowOff>53339</xdr:rowOff>
    </xdr:to>
    <xdr:cxnSp macro="">
      <xdr:nvCxnSpPr>
        <xdr:cNvPr id="837" name="直線コネクタ 836"/>
        <xdr:cNvCxnSpPr/>
      </xdr:nvCxnSpPr>
      <xdr:spPr>
        <a:xfrm flipV="1">
          <a:off x="20434300" y="1839522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157662</xdr:rowOff>
    </xdr:from>
    <xdr:to>
      <xdr:col>102</xdr:col>
      <xdr:colOff>165100</xdr:colOff>
      <xdr:row>107</xdr:row>
      <xdr:rowOff>87812</xdr:rowOff>
    </xdr:to>
    <xdr:sp macro="" textlink="">
      <xdr:nvSpPr>
        <xdr:cNvPr id="838" name="楕円 837"/>
        <xdr:cNvSpPr/>
      </xdr:nvSpPr>
      <xdr:spPr>
        <a:xfrm>
          <a:off x="19494500" y="183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37012</xdr:rowOff>
    </xdr:from>
    <xdr:to>
      <xdr:col>107</xdr:col>
      <xdr:colOff>50800</xdr:colOff>
      <xdr:row>107</xdr:row>
      <xdr:rowOff>53339</xdr:rowOff>
    </xdr:to>
    <xdr:cxnSp macro="">
      <xdr:nvCxnSpPr>
        <xdr:cNvPr id="839" name="直線コネクタ 838"/>
        <xdr:cNvCxnSpPr/>
      </xdr:nvCxnSpPr>
      <xdr:spPr>
        <a:xfrm>
          <a:off x="19545300" y="18382162"/>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159294</xdr:rowOff>
    </xdr:from>
    <xdr:to>
      <xdr:col>98</xdr:col>
      <xdr:colOff>38100</xdr:colOff>
      <xdr:row>107</xdr:row>
      <xdr:rowOff>89444</xdr:rowOff>
    </xdr:to>
    <xdr:sp macro="" textlink="">
      <xdr:nvSpPr>
        <xdr:cNvPr id="840" name="楕円 839"/>
        <xdr:cNvSpPr/>
      </xdr:nvSpPr>
      <xdr:spPr>
        <a:xfrm>
          <a:off x="18605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37012</xdr:rowOff>
    </xdr:from>
    <xdr:to>
      <xdr:col>102</xdr:col>
      <xdr:colOff>114300</xdr:colOff>
      <xdr:row>107</xdr:row>
      <xdr:rowOff>38644</xdr:rowOff>
    </xdr:to>
    <xdr:cxnSp macro="">
      <xdr:nvCxnSpPr>
        <xdr:cNvPr id="841" name="直線コネクタ 840"/>
        <xdr:cNvCxnSpPr/>
      </xdr:nvCxnSpPr>
      <xdr:spPr>
        <a:xfrm flipV="1">
          <a:off x="18656300" y="1838216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4734</xdr:rowOff>
    </xdr:from>
    <xdr:ext cx="469744" cy="259045"/>
    <xdr:sp macro="" textlink="">
      <xdr:nvSpPr>
        <xdr:cNvPr id="842" name="n_1aveValue【庁舎】&#10;一人当たり面積"/>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16164</xdr:rowOff>
    </xdr:from>
    <xdr:ext cx="469744" cy="259045"/>
    <xdr:sp macro="" textlink="">
      <xdr:nvSpPr>
        <xdr:cNvPr id="843" name="n_2aveValue【庁舎】&#10;一人当たり面積"/>
        <xdr:cNvSpPr txBox="1"/>
      </xdr:nvSpPr>
      <xdr:spPr>
        <a:xfrm>
          <a:off x="20199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14532</xdr:rowOff>
    </xdr:from>
    <xdr:ext cx="469744" cy="259045"/>
    <xdr:sp macro="" textlink="">
      <xdr:nvSpPr>
        <xdr:cNvPr id="844" name="n_3aveValue【庁舎】&#10;一人当たり面積"/>
        <xdr:cNvSpPr txBox="1"/>
      </xdr:nvSpPr>
      <xdr:spPr>
        <a:xfrm>
          <a:off x="19310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68415</xdr:rowOff>
    </xdr:from>
    <xdr:ext cx="469744" cy="259045"/>
    <xdr:sp macro="" textlink="">
      <xdr:nvSpPr>
        <xdr:cNvPr id="845" name="n_4aveValue【庁舎】&#10;一人当たり面積"/>
        <xdr:cNvSpPr txBox="1"/>
      </xdr:nvSpPr>
      <xdr:spPr>
        <a:xfrm>
          <a:off x="18421427" y="1807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92001</xdr:rowOff>
    </xdr:from>
    <xdr:ext cx="469744" cy="259045"/>
    <xdr:sp macro="" textlink="">
      <xdr:nvSpPr>
        <xdr:cNvPr id="846" name="n_1mainValue【庁舎】&#10;一人当たり面積"/>
        <xdr:cNvSpPr txBox="1"/>
      </xdr:nvSpPr>
      <xdr:spPr>
        <a:xfrm>
          <a:off x="21075727" y="1843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95266</xdr:rowOff>
    </xdr:from>
    <xdr:ext cx="469744" cy="259045"/>
    <xdr:sp macro="" textlink="">
      <xdr:nvSpPr>
        <xdr:cNvPr id="847" name="n_2mainValue【庁舎】&#10;一人当たり面積"/>
        <xdr:cNvSpPr txBox="1"/>
      </xdr:nvSpPr>
      <xdr:spPr>
        <a:xfrm>
          <a:off x="201994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78939</xdr:rowOff>
    </xdr:from>
    <xdr:ext cx="469744" cy="259045"/>
    <xdr:sp macro="" textlink="">
      <xdr:nvSpPr>
        <xdr:cNvPr id="848" name="n_3mainValue【庁舎】&#10;一人当たり面積"/>
        <xdr:cNvSpPr txBox="1"/>
      </xdr:nvSpPr>
      <xdr:spPr>
        <a:xfrm>
          <a:off x="19310427" y="1842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80571</xdr:rowOff>
    </xdr:from>
    <xdr:ext cx="469744" cy="259045"/>
    <xdr:sp macro="" textlink="">
      <xdr:nvSpPr>
        <xdr:cNvPr id="849" name="n_4mainValue【庁舎】&#10;一人当たり面積"/>
        <xdr:cNvSpPr txBox="1"/>
      </xdr:nvSpPr>
      <xdr:spPr>
        <a:xfrm>
          <a:off x="18421427" y="184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体育館については、平成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年に開催されたぎふ清流国体の会場として施設の一部を増築したため、有形固定資産減価償却率は類似団体平均を下回っている。維持管理にかかわる経費の増加に留意しつつ、効率的な運用に努めていく。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保健センターについては、築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年を超えているため、有形固定資産減価償却率は類似団体平均を上回っている。今後も改修等により建物性能の維持に努めるとともに、予防保全型の修繕を検討していく。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岐阜県池田町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23,779
23,254
38.80
9,472,177
9,104,600
361,478
5,465,989
8,779,974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83.0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町の主要な歳入である町税において、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町民税は法人分が減収したものの個人分が増収となり、固定資産税、軽自動車税、町たばこ税、鉱山税においても昨年度と比較して増収となり、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力指数は前年度と同水準となった。しかし、依然として類似団体平均を下回っており、今後も基準財政収入額の大幅な伸びが見込めない中で、歳入確保策、歳出削減策を講じ、財政基盤の強化、自主財源の確保に努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11289</xdr:rowOff>
    </xdr:from>
    <xdr:to>
      <xdr:col>23</xdr:col>
      <xdr:colOff>133350</xdr:colOff>
      <xdr:row>45</xdr:row>
      <xdr:rowOff>141111</xdr:rowOff>
    </xdr:to>
    <xdr:cxnSp macro="">
      <xdr:nvCxnSpPr>
        <xdr:cNvPr id="64" name="直線コネクタ 63"/>
        <xdr:cNvCxnSpPr/>
      </xdr:nvCxnSpPr>
      <xdr:spPr>
        <a:xfrm flipV="1">
          <a:off x="4953000" y="6354939"/>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97666</xdr:rowOff>
    </xdr:from>
    <xdr:ext cx="762000" cy="259045"/>
    <xdr:sp macro="" textlink="">
      <xdr:nvSpPr>
        <xdr:cNvPr id="67" name="財政力最大値テキスト"/>
        <xdr:cNvSpPr txBox="1"/>
      </xdr:nvSpPr>
      <xdr:spPr>
        <a:xfrm>
          <a:off x="5041900" y="6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11289</xdr:rowOff>
    </xdr:from>
    <xdr:to>
      <xdr:col>24</xdr:col>
      <xdr:colOff>12700</xdr:colOff>
      <xdr:row>37</xdr:row>
      <xdr:rowOff>11289</xdr:rowOff>
    </xdr:to>
    <xdr:cxnSp macro="">
      <xdr:nvCxnSpPr>
        <xdr:cNvPr id="68" name="直線コネクタ 67"/>
        <xdr:cNvCxnSpPr/>
      </xdr:nvCxnSpPr>
      <xdr:spPr>
        <a:xfrm>
          <a:off x="4864100" y="635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42</xdr:row>
      <xdr:rowOff>132645</xdr:rowOff>
    </xdr:to>
    <xdr:cxnSp macro="">
      <xdr:nvCxnSpPr>
        <xdr:cNvPr id="69" name="直線コネクタ 68"/>
        <xdr:cNvCxnSpPr/>
      </xdr:nvCxnSpPr>
      <xdr:spPr>
        <a:xfrm>
          <a:off x="4114800" y="73335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xdr:cNvSpPr txBox="1"/>
      </xdr:nvSpPr>
      <xdr:spPr>
        <a:xfrm>
          <a:off x="5041900" y="703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132645</xdr:rowOff>
    </xdr:from>
    <xdr:to>
      <xdr:col>19</xdr:col>
      <xdr:colOff>133350</xdr:colOff>
      <xdr:row>42</xdr:row>
      <xdr:rowOff>132645</xdr:rowOff>
    </xdr:to>
    <xdr:cxnSp macro="">
      <xdr:nvCxnSpPr>
        <xdr:cNvPr id="72" name="直線コネクタ 71"/>
        <xdr:cNvCxnSpPr/>
      </xdr:nvCxnSpPr>
      <xdr:spPr>
        <a:xfrm>
          <a:off x="3225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1411</xdr:rowOff>
    </xdr:from>
    <xdr:to>
      <xdr:col>19</xdr:col>
      <xdr:colOff>184150</xdr:colOff>
      <xdr:row>42</xdr:row>
      <xdr:rowOff>103011</xdr:rowOff>
    </xdr:to>
    <xdr:sp macro="" textlink="">
      <xdr:nvSpPr>
        <xdr:cNvPr id="73" name="フローチャート: 判断 72"/>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113188</xdr:rowOff>
    </xdr:from>
    <xdr:ext cx="736600" cy="259045"/>
    <xdr:sp macro="" textlink="">
      <xdr:nvSpPr>
        <xdr:cNvPr id="74" name="テキスト ボックス 73"/>
        <xdr:cNvSpPr txBox="1"/>
      </xdr:nvSpPr>
      <xdr:spPr>
        <a:xfrm>
          <a:off x="3733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132645</xdr:rowOff>
    </xdr:from>
    <xdr:to>
      <xdr:col>15</xdr:col>
      <xdr:colOff>82550</xdr:colOff>
      <xdr:row>42</xdr:row>
      <xdr:rowOff>132645</xdr:rowOff>
    </xdr:to>
    <xdr:cxnSp macro="">
      <xdr:nvCxnSpPr>
        <xdr:cNvPr id="75" name="直線コネクタ 74"/>
        <xdr:cNvCxnSpPr/>
      </xdr:nvCxnSpPr>
      <xdr:spPr>
        <a:xfrm>
          <a:off x="2336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132645</xdr:rowOff>
    </xdr:from>
    <xdr:to>
      <xdr:col>11</xdr:col>
      <xdr:colOff>31750</xdr:colOff>
      <xdr:row>42</xdr:row>
      <xdr:rowOff>146050</xdr:rowOff>
    </xdr:to>
    <xdr:cxnSp macro="">
      <xdr:nvCxnSpPr>
        <xdr:cNvPr id="78" name="直線コネクタ 77"/>
        <xdr:cNvCxnSpPr/>
      </xdr:nvCxnSpPr>
      <xdr:spPr>
        <a:xfrm flipV="1">
          <a:off x="1447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139999</xdr:rowOff>
    </xdr:from>
    <xdr:ext cx="762000" cy="259045"/>
    <xdr:sp macro="" textlink="">
      <xdr:nvSpPr>
        <xdr:cNvPr id="80" name="テキスト ボックス 79"/>
        <xdr:cNvSpPr txBox="1"/>
      </xdr:nvSpPr>
      <xdr:spPr>
        <a:xfrm>
          <a:off x="1955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88" name="楕円 87"/>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53922</xdr:rowOff>
    </xdr:from>
    <xdr:ext cx="762000" cy="259045"/>
    <xdr:sp macro="" textlink="">
      <xdr:nvSpPr>
        <xdr:cNvPr id="89" name="財政力該当値テキスト"/>
        <xdr:cNvSpPr txBox="1"/>
      </xdr:nvSpPr>
      <xdr:spPr>
        <a:xfrm>
          <a:off x="5041900" y="725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81845</xdr:rowOff>
    </xdr:from>
    <xdr:to>
      <xdr:col>19</xdr:col>
      <xdr:colOff>184150</xdr:colOff>
      <xdr:row>43</xdr:row>
      <xdr:rowOff>11995</xdr:rowOff>
    </xdr:to>
    <xdr:sp macro="" textlink="">
      <xdr:nvSpPr>
        <xdr:cNvPr id="90" name="楕円 89"/>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168222</xdr:rowOff>
    </xdr:from>
    <xdr:ext cx="736600" cy="259045"/>
    <xdr:sp macro="" textlink="">
      <xdr:nvSpPr>
        <xdr:cNvPr id="91" name="テキスト ボックス 90"/>
        <xdr:cNvSpPr txBox="1"/>
      </xdr:nvSpPr>
      <xdr:spPr>
        <a:xfrm>
          <a:off x="3733800" y="736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81845</xdr:rowOff>
    </xdr:from>
    <xdr:to>
      <xdr:col>15</xdr:col>
      <xdr:colOff>133350</xdr:colOff>
      <xdr:row>43</xdr:row>
      <xdr:rowOff>11995</xdr:rowOff>
    </xdr:to>
    <xdr:sp macro="" textlink="">
      <xdr:nvSpPr>
        <xdr:cNvPr id="92" name="楕円 91"/>
        <xdr:cNvSpPr/>
      </xdr:nvSpPr>
      <xdr:spPr>
        <a:xfrm>
          <a:off x="3175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168222</xdr:rowOff>
    </xdr:from>
    <xdr:ext cx="762000" cy="259045"/>
    <xdr:sp macro="" textlink="">
      <xdr:nvSpPr>
        <xdr:cNvPr id="93" name="テキスト ボックス 92"/>
        <xdr:cNvSpPr txBox="1"/>
      </xdr:nvSpPr>
      <xdr:spPr>
        <a:xfrm>
          <a:off x="2844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81845</xdr:rowOff>
    </xdr:from>
    <xdr:to>
      <xdr:col>11</xdr:col>
      <xdr:colOff>82550</xdr:colOff>
      <xdr:row>43</xdr:row>
      <xdr:rowOff>11995</xdr:rowOff>
    </xdr:to>
    <xdr:sp macro="" textlink="">
      <xdr:nvSpPr>
        <xdr:cNvPr id="94" name="楕円 93"/>
        <xdr:cNvSpPr/>
      </xdr:nvSpPr>
      <xdr:spPr>
        <a:xfrm>
          <a:off x="2286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168222</xdr:rowOff>
    </xdr:from>
    <xdr:ext cx="762000" cy="259045"/>
    <xdr:sp macro="" textlink="">
      <xdr:nvSpPr>
        <xdr:cNvPr id="95" name="テキスト ボックス 94"/>
        <xdr:cNvSpPr txBox="1"/>
      </xdr:nvSpPr>
      <xdr:spPr>
        <a:xfrm>
          <a:off x="1955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適正な人員管理等により人件費の伸びを類似団体平均より大きく抑えることで経常経費の削減に努めた結果、財政構造の弾力性を保ち、類似団体平均を大きく上回る結果となっている。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今後も扶助費及び公債費の増加が見込まれることから一層の財源確保に努めると共に、事務事業の見直し、整理合理化を進め、極限まで経常経費の削減に努めることにより、現在の水準を維持していく。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84836</xdr:rowOff>
    </xdr:to>
    <xdr:cxnSp macro="">
      <xdr:nvCxnSpPr>
        <xdr:cNvPr id="125" name="直線コネクタ 124"/>
        <xdr:cNvCxnSpPr/>
      </xdr:nvCxnSpPr>
      <xdr:spPr>
        <a:xfrm flipV="1">
          <a:off x="4953000" y="10273792"/>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56913</xdr:rowOff>
    </xdr:from>
    <xdr:ext cx="762000" cy="259045"/>
    <xdr:sp macro="" textlink="">
      <xdr:nvSpPr>
        <xdr:cNvPr id="126" name="財政構造の弾力性最小値テキスト"/>
        <xdr:cNvSpPr txBox="1"/>
      </xdr:nvSpPr>
      <xdr:spPr>
        <a:xfrm>
          <a:off x="5041900" y="1154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84836</xdr:rowOff>
    </xdr:from>
    <xdr:to>
      <xdr:col>24</xdr:col>
      <xdr:colOff>12700</xdr:colOff>
      <xdr:row>67</xdr:row>
      <xdr:rowOff>84836</xdr:rowOff>
    </xdr:to>
    <xdr:cxnSp macro="">
      <xdr:nvCxnSpPr>
        <xdr:cNvPr id="127" name="直線コネクタ 126"/>
        <xdr:cNvCxnSpPr/>
      </xdr:nvCxnSpPr>
      <xdr:spPr>
        <a:xfrm>
          <a:off x="4864100" y="1157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66294</xdr:rowOff>
    </xdr:from>
    <xdr:to>
      <xdr:col>23</xdr:col>
      <xdr:colOff>133350</xdr:colOff>
      <xdr:row>61</xdr:row>
      <xdr:rowOff>71120</xdr:rowOff>
    </xdr:to>
    <xdr:cxnSp macro="">
      <xdr:nvCxnSpPr>
        <xdr:cNvPr id="130" name="直線コネクタ 129"/>
        <xdr:cNvCxnSpPr/>
      </xdr:nvCxnSpPr>
      <xdr:spPr>
        <a:xfrm>
          <a:off x="4114800" y="1052474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79011</xdr:rowOff>
    </xdr:from>
    <xdr:ext cx="762000" cy="259045"/>
    <xdr:sp macro="" textlink="">
      <xdr:nvSpPr>
        <xdr:cNvPr id="131"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2" name="フローチャート: 判断 131"/>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42164</xdr:rowOff>
    </xdr:from>
    <xdr:to>
      <xdr:col>19</xdr:col>
      <xdr:colOff>133350</xdr:colOff>
      <xdr:row>61</xdr:row>
      <xdr:rowOff>66294</xdr:rowOff>
    </xdr:to>
    <xdr:cxnSp macro="">
      <xdr:nvCxnSpPr>
        <xdr:cNvPr id="133" name="直線コネクタ 132"/>
        <xdr:cNvCxnSpPr/>
      </xdr:nvCxnSpPr>
      <xdr:spPr>
        <a:xfrm>
          <a:off x="3225800" y="1050061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5" name="テキスト ボックス 134"/>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42164</xdr:rowOff>
    </xdr:from>
    <xdr:to>
      <xdr:col>15</xdr:col>
      <xdr:colOff>82550</xdr:colOff>
      <xdr:row>61</xdr:row>
      <xdr:rowOff>42164</xdr:rowOff>
    </xdr:to>
    <xdr:cxnSp macro="">
      <xdr:nvCxnSpPr>
        <xdr:cNvPr id="136" name="直線コネクタ 135"/>
        <xdr:cNvCxnSpPr/>
      </xdr:nvCxnSpPr>
      <xdr:spPr>
        <a:xfrm>
          <a:off x="2336800" y="105006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7" name="フローチャート: 判断 136"/>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169181</xdr:rowOff>
    </xdr:from>
    <xdr:ext cx="762000" cy="259045"/>
    <xdr:sp macro="" textlink="">
      <xdr:nvSpPr>
        <xdr:cNvPr id="138" name="テキスト ボックス 137"/>
        <xdr:cNvSpPr txBox="1"/>
      </xdr:nvSpPr>
      <xdr:spPr>
        <a:xfrm>
          <a:off x="2844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1270</xdr:rowOff>
    </xdr:from>
    <xdr:to>
      <xdr:col>11</xdr:col>
      <xdr:colOff>31750</xdr:colOff>
      <xdr:row>61</xdr:row>
      <xdr:rowOff>42164</xdr:rowOff>
    </xdr:to>
    <xdr:cxnSp macro="">
      <xdr:nvCxnSpPr>
        <xdr:cNvPr id="139" name="直線コネクタ 138"/>
        <xdr:cNvCxnSpPr/>
      </xdr:nvCxnSpPr>
      <xdr:spPr>
        <a:xfrm>
          <a:off x="1447800" y="10288270"/>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40" name="フローチャート: 判断 139"/>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91965</xdr:rowOff>
    </xdr:from>
    <xdr:ext cx="762000" cy="259045"/>
    <xdr:sp macro="" textlink="">
      <xdr:nvSpPr>
        <xdr:cNvPr id="141" name="テキスト ボックス 140"/>
        <xdr:cNvSpPr txBox="1"/>
      </xdr:nvSpPr>
      <xdr:spPr>
        <a:xfrm>
          <a:off x="1955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99822</xdr:rowOff>
    </xdr:from>
    <xdr:to>
      <xdr:col>7</xdr:col>
      <xdr:colOff>31750</xdr:colOff>
      <xdr:row>63</xdr:row>
      <xdr:rowOff>29972</xdr:rowOff>
    </xdr:to>
    <xdr:sp macro="" textlink="">
      <xdr:nvSpPr>
        <xdr:cNvPr id="142" name="フローチャート: 判断 141"/>
        <xdr:cNvSpPr/>
      </xdr:nvSpPr>
      <xdr:spPr>
        <a:xfrm>
          <a:off x="1397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14749</xdr:rowOff>
    </xdr:from>
    <xdr:ext cx="762000" cy="259045"/>
    <xdr:sp macro="" textlink="">
      <xdr:nvSpPr>
        <xdr:cNvPr id="143" name="テキスト ボックス 142"/>
        <xdr:cNvSpPr txBox="1"/>
      </xdr:nvSpPr>
      <xdr:spPr>
        <a:xfrm>
          <a:off x="1066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49" name="楕円 148"/>
        <xdr:cNvSpPr/>
      </xdr:nvSpPr>
      <xdr:spPr>
        <a:xfrm>
          <a:off x="49022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36847</xdr:rowOff>
    </xdr:from>
    <xdr:ext cx="762000" cy="259045"/>
    <xdr:sp macro="" textlink="">
      <xdr:nvSpPr>
        <xdr:cNvPr id="150" name="財政構造の弾力性該当値テキスト"/>
        <xdr:cNvSpPr txBox="1"/>
      </xdr:nvSpPr>
      <xdr:spPr>
        <a:xfrm>
          <a:off x="50419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15494</xdr:rowOff>
    </xdr:from>
    <xdr:to>
      <xdr:col>19</xdr:col>
      <xdr:colOff>184150</xdr:colOff>
      <xdr:row>61</xdr:row>
      <xdr:rowOff>117094</xdr:rowOff>
    </xdr:to>
    <xdr:sp macro="" textlink="">
      <xdr:nvSpPr>
        <xdr:cNvPr id="151" name="楕円 150"/>
        <xdr:cNvSpPr/>
      </xdr:nvSpPr>
      <xdr:spPr>
        <a:xfrm>
          <a:off x="4064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127271</xdr:rowOff>
    </xdr:from>
    <xdr:ext cx="736600" cy="259045"/>
    <xdr:sp macro="" textlink="">
      <xdr:nvSpPr>
        <xdr:cNvPr id="152" name="テキスト ボックス 151"/>
        <xdr:cNvSpPr txBox="1"/>
      </xdr:nvSpPr>
      <xdr:spPr>
        <a:xfrm>
          <a:off x="3733800" y="10242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162814</xdr:rowOff>
    </xdr:from>
    <xdr:to>
      <xdr:col>15</xdr:col>
      <xdr:colOff>133350</xdr:colOff>
      <xdr:row>61</xdr:row>
      <xdr:rowOff>92964</xdr:rowOff>
    </xdr:to>
    <xdr:sp macro="" textlink="">
      <xdr:nvSpPr>
        <xdr:cNvPr id="153" name="楕円 152"/>
        <xdr:cNvSpPr/>
      </xdr:nvSpPr>
      <xdr:spPr>
        <a:xfrm>
          <a:off x="3175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103141</xdr:rowOff>
    </xdr:from>
    <xdr:ext cx="762000" cy="259045"/>
    <xdr:sp macro="" textlink="">
      <xdr:nvSpPr>
        <xdr:cNvPr id="154" name="テキスト ボックス 153"/>
        <xdr:cNvSpPr txBox="1"/>
      </xdr:nvSpPr>
      <xdr:spPr>
        <a:xfrm>
          <a:off x="2844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162814</xdr:rowOff>
    </xdr:from>
    <xdr:to>
      <xdr:col>11</xdr:col>
      <xdr:colOff>82550</xdr:colOff>
      <xdr:row>61</xdr:row>
      <xdr:rowOff>92964</xdr:rowOff>
    </xdr:to>
    <xdr:sp macro="" textlink="">
      <xdr:nvSpPr>
        <xdr:cNvPr id="155" name="楕円 154"/>
        <xdr:cNvSpPr/>
      </xdr:nvSpPr>
      <xdr:spPr>
        <a:xfrm>
          <a:off x="2286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103141</xdr:rowOff>
    </xdr:from>
    <xdr:ext cx="762000" cy="259045"/>
    <xdr:sp macro="" textlink="">
      <xdr:nvSpPr>
        <xdr:cNvPr id="156" name="テキスト ボックス 155"/>
        <xdr:cNvSpPr txBox="1"/>
      </xdr:nvSpPr>
      <xdr:spPr>
        <a:xfrm>
          <a:off x="1955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121920</xdr:rowOff>
    </xdr:from>
    <xdr:to>
      <xdr:col>7</xdr:col>
      <xdr:colOff>31750</xdr:colOff>
      <xdr:row>60</xdr:row>
      <xdr:rowOff>52070</xdr:rowOff>
    </xdr:to>
    <xdr:sp macro="" textlink="">
      <xdr:nvSpPr>
        <xdr:cNvPr id="157" name="楕円 156"/>
        <xdr:cNvSpPr/>
      </xdr:nvSpPr>
      <xdr:spPr>
        <a:xfrm>
          <a:off x="1397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62247</xdr:rowOff>
    </xdr:from>
    <xdr:ext cx="762000" cy="259045"/>
    <xdr:sp macro="" textlink="">
      <xdr:nvSpPr>
        <xdr:cNvPr id="158" name="テキスト ボックス 157"/>
        <xdr:cNvSpPr txBox="1"/>
      </xdr:nvSpPr>
      <xdr:spPr>
        <a:xfrm>
          <a:off x="1066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[117,712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昨年の人件費・物件費の決算額と比較して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した要因として、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物件費におけるふるさと納税関連委託料が減少したものによる。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16433</xdr:rowOff>
    </xdr:from>
    <xdr:to>
      <xdr:col>23</xdr:col>
      <xdr:colOff>133350</xdr:colOff>
      <xdr:row>89</xdr:row>
      <xdr:rowOff>50797</xdr:rowOff>
    </xdr:to>
    <xdr:cxnSp macro="">
      <xdr:nvCxnSpPr>
        <xdr:cNvPr id="192" name="直線コネクタ 191"/>
        <xdr:cNvCxnSpPr/>
      </xdr:nvCxnSpPr>
      <xdr:spPr>
        <a:xfrm flipV="1">
          <a:off x="4953000" y="13903883"/>
          <a:ext cx="0" cy="14059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22874</xdr:rowOff>
    </xdr:from>
    <xdr:ext cx="762000" cy="259045"/>
    <xdr:sp macro="" textlink="">
      <xdr:nvSpPr>
        <xdr:cNvPr id="193" name="人件費・物件費等の状況最小値テキスト"/>
        <xdr:cNvSpPr txBox="1"/>
      </xdr:nvSpPr>
      <xdr:spPr>
        <a:xfrm>
          <a:off x="5041900" y="1528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50797</xdr:rowOff>
    </xdr:from>
    <xdr:to>
      <xdr:col>24</xdr:col>
      <xdr:colOff>12700</xdr:colOff>
      <xdr:row>89</xdr:row>
      <xdr:rowOff>50797</xdr:rowOff>
    </xdr:to>
    <xdr:cxnSp macro="">
      <xdr:nvCxnSpPr>
        <xdr:cNvPr id="194" name="直線コネクタ 193"/>
        <xdr:cNvCxnSpPr/>
      </xdr:nvCxnSpPr>
      <xdr:spPr>
        <a:xfrm>
          <a:off x="4864100" y="153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102810</xdr:rowOff>
    </xdr:from>
    <xdr:ext cx="762000" cy="259045"/>
    <xdr:sp macro="" textlink="">
      <xdr:nvSpPr>
        <xdr:cNvPr id="195" name="人件費・物件費等の状況最大値テキスト"/>
        <xdr:cNvSpPr txBox="1"/>
      </xdr:nvSpPr>
      <xdr:spPr>
        <a:xfrm>
          <a:off x="5041900" y="1364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16433</xdr:rowOff>
    </xdr:from>
    <xdr:to>
      <xdr:col>24</xdr:col>
      <xdr:colOff>12700</xdr:colOff>
      <xdr:row>81</xdr:row>
      <xdr:rowOff>16433</xdr:rowOff>
    </xdr:to>
    <xdr:cxnSp macro="">
      <xdr:nvCxnSpPr>
        <xdr:cNvPr id="196" name="直線コネクタ 195"/>
        <xdr:cNvCxnSpPr/>
      </xdr:nvCxnSpPr>
      <xdr:spPr>
        <a:xfrm>
          <a:off x="4864100" y="1390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50022</xdr:rowOff>
    </xdr:from>
    <xdr:to>
      <xdr:col>23</xdr:col>
      <xdr:colOff>133350</xdr:colOff>
      <xdr:row>85</xdr:row>
      <xdr:rowOff>58102</xdr:rowOff>
    </xdr:to>
    <xdr:cxnSp macro="">
      <xdr:nvCxnSpPr>
        <xdr:cNvPr id="197" name="直線コネクタ 196"/>
        <xdr:cNvCxnSpPr/>
      </xdr:nvCxnSpPr>
      <xdr:spPr>
        <a:xfrm flipV="1">
          <a:off x="4114800" y="14280372"/>
          <a:ext cx="838200" cy="35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113755</xdr:rowOff>
    </xdr:from>
    <xdr:ext cx="762000" cy="259045"/>
    <xdr:sp macro="" textlink="">
      <xdr:nvSpPr>
        <xdr:cNvPr id="198" name="人件費・物件費等の状況平均値テキスト"/>
        <xdr:cNvSpPr txBox="1"/>
      </xdr:nvSpPr>
      <xdr:spPr>
        <a:xfrm>
          <a:off x="5041900" y="14344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141678</xdr:rowOff>
    </xdr:from>
    <xdr:to>
      <xdr:col>23</xdr:col>
      <xdr:colOff>184150</xdr:colOff>
      <xdr:row>84</xdr:row>
      <xdr:rowOff>71828</xdr:rowOff>
    </xdr:to>
    <xdr:sp macro="" textlink="">
      <xdr:nvSpPr>
        <xdr:cNvPr id="199" name="フローチャート: 判断 198"/>
        <xdr:cNvSpPr/>
      </xdr:nvSpPr>
      <xdr:spPr>
        <a:xfrm>
          <a:off x="4902200" y="14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58102</xdr:rowOff>
    </xdr:from>
    <xdr:to>
      <xdr:col>19</xdr:col>
      <xdr:colOff>133350</xdr:colOff>
      <xdr:row>86</xdr:row>
      <xdr:rowOff>43135</xdr:rowOff>
    </xdr:to>
    <xdr:cxnSp macro="">
      <xdr:nvCxnSpPr>
        <xdr:cNvPr id="200" name="直線コネクタ 199"/>
        <xdr:cNvCxnSpPr/>
      </xdr:nvCxnSpPr>
      <xdr:spPr>
        <a:xfrm flipV="1">
          <a:off x="3225800" y="14631352"/>
          <a:ext cx="889000" cy="15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135756</xdr:rowOff>
    </xdr:from>
    <xdr:to>
      <xdr:col>19</xdr:col>
      <xdr:colOff>184150</xdr:colOff>
      <xdr:row>84</xdr:row>
      <xdr:rowOff>65906</xdr:rowOff>
    </xdr:to>
    <xdr:sp macro="" textlink="">
      <xdr:nvSpPr>
        <xdr:cNvPr id="201" name="フローチャート: 判断 200"/>
        <xdr:cNvSpPr/>
      </xdr:nvSpPr>
      <xdr:spPr>
        <a:xfrm>
          <a:off x="4064000" y="143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76083</xdr:rowOff>
    </xdr:from>
    <xdr:ext cx="736600" cy="259045"/>
    <xdr:sp macro="" textlink="">
      <xdr:nvSpPr>
        <xdr:cNvPr id="202" name="テキスト ボックス 201"/>
        <xdr:cNvSpPr txBox="1"/>
      </xdr:nvSpPr>
      <xdr:spPr>
        <a:xfrm>
          <a:off x="3733800" y="1413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1450</xdr:rowOff>
    </xdr:from>
    <xdr:to>
      <xdr:col>15</xdr:col>
      <xdr:colOff>82550</xdr:colOff>
      <xdr:row>86</xdr:row>
      <xdr:rowOff>43135</xdr:rowOff>
    </xdr:to>
    <xdr:cxnSp macro="">
      <xdr:nvCxnSpPr>
        <xdr:cNvPr id="203" name="直線コネクタ 202"/>
        <xdr:cNvCxnSpPr/>
      </xdr:nvCxnSpPr>
      <xdr:spPr>
        <a:xfrm>
          <a:off x="2336800" y="14231800"/>
          <a:ext cx="889000" cy="55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155845</xdr:rowOff>
    </xdr:from>
    <xdr:to>
      <xdr:col>15</xdr:col>
      <xdr:colOff>133350</xdr:colOff>
      <xdr:row>84</xdr:row>
      <xdr:rowOff>85995</xdr:rowOff>
    </xdr:to>
    <xdr:sp macro="" textlink="">
      <xdr:nvSpPr>
        <xdr:cNvPr id="204" name="フローチャート: 判断 203"/>
        <xdr:cNvSpPr/>
      </xdr:nvSpPr>
      <xdr:spPr>
        <a:xfrm>
          <a:off x="3175000" y="14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96172</xdr:rowOff>
    </xdr:from>
    <xdr:ext cx="762000" cy="259045"/>
    <xdr:sp macro="" textlink="">
      <xdr:nvSpPr>
        <xdr:cNvPr id="205" name="テキスト ボックス 204"/>
        <xdr:cNvSpPr txBox="1"/>
      </xdr:nvSpPr>
      <xdr:spPr>
        <a:xfrm>
          <a:off x="2844800" y="1415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53476</xdr:rowOff>
    </xdr:from>
    <xdr:to>
      <xdr:col>11</xdr:col>
      <xdr:colOff>31750</xdr:colOff>
      <xdr:row>83</xdr:row>
      <xdr:rowOff>1450</xdr:rowOff>
    </xdr:to>
    <xdr:cxnSp macro="">
      <xdr:nvCxnSpPr>
        <xdr:cNvPr id="206" name="直線コネクタ 205"/>
        <xdr:cNvCxnSpPr/>
      </xdr:nvCxnSpPr>
      <xdr:spPr>
        <a:xfrm>
          <a:off x="1447800" y="14112376"/>
          <a:ext cx="889000" cy="11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85027</xdr:rowOff>
    </xdr:from>
    <xdr:to>
      <xdr:col>11</xdr:col>
      <xdr:colOff>82550</xdr:colOff>
      <xdr:row>85</xdr:row>
      <xdr:rowOff>15177</xdr:rowOff>
    </xdr:to>
    <xdr:sp macro="" textlink="">
      <xdr:nvSpPr>
        <xdr:cNvPr id="207" name="フローチャート: 判断 206"/>
        <xdr:cNvSpPr/>
      </xdr:nvSpPr>
      <xdr:spPr>
        <a:xfrm>
          <a:off x="2286000" y="1448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171404</xdr:rowOff>
    </xdr:from>
    <xdr:ext cx="762000" cy="259045"/>
    <xdr:sp macro="" textlink="">
      <xdr:nvSpPr>
        <xdr:cNvPr id="208" name="テキスト ボックス 207"/>
        <xdr:cNvSpPr txBox="1"/>
      </xdr:nvSpPr>
      <xdr:spPr>
        <a:xfrm>
          <a:off x="1955800" y="1457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148013</xdr:rowOff>
    </xdr:from>
    <xdr:to>
      <xdr:col>7</xdr:col>
      <xdr:colOff>31750</xdr:colOff>
      <xdr:row>84</xdr:row>
      <xdr:rowOff>78163</xdr:rowOff>
    </xdr:to>
    <xdr:sp macro="" textlink="">
      <xdr:nvSpPr>
        <xdr:cNvPr id="209" name="フローチャート: 判断 208"/>
        <xdr:cNvSpPr/>
      </xdr:nvSpPr>
      <xdr:spPr>
        <a:xfrm>
          <a:off x="1397000" y="1437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62940</xdr:rowOff>
    </xdr:from>
    <xdr:ext cx="762000" cy="259045"/>
    <xdr:sp macro="" textlink="">
      <xdr:nvSpPr>
        <xdr:cNvPr id="210" name="テキスト ボックス 209"/>
        <xdr:cNvSpPr txBox="1"/>
      </xdr:nvSpPr>
      <xdr:spPr>
        <a:xfrm>
          <a:off x="1066800" y="1446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170672</xdr:rowOff>
    </xdr:from>
    <xdr:to>
      <xdr:col>23</xdr:col>
      <xdr:colOff>184150</xdr:colOff>
      <xdr:row>83</xdr:row>
      <xdr:rowOff>100822</xdr:rowOff>
    </xdr:to>
    <xdr:sp macro="" textlink="">
      <xdr:nvSpPr>
        <xdr:cNvPr id="216" name="楕円 215"/>
        <xdr:cNvSpPr/>
      </xdr:nvSpPr>
      <xdr:spPr>
        <a:xfrm>
          <a:off x="4902200" y="1422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15749</xdr:rowOff>
    </xdr:from>
    <xdr:ext cx="762000" cy="259045"/>
    <xdr:sp macro="" textlink="">
      <xdr:nvSpPr>
        <xdr:cNvPr id="217" name="人件費・物件費等の状況該当値テキスト"/>
        <xdr:cNvSpPr txBox="1"/>
      </xdr:nvSpPr>
      <xdr:spPr>
        <a:xfrm>
          <a:off x="5041900" y="1407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7302</xdr:rowOff>
    </xdr:from>
    <xdr:to>
      <xdr:col>19</xdr:col>
      <xdr:colOff>184150</xdr:colOff>
      <xdr:row>85</xdr:row>
      <xdr:rowOff>108902</xdr:rowOff>
    </xdr:to>
    <xdr:sp macro="" textlink="">
      <xdr:nvSpPr>
        <xdr:cNvPr id="218" name="楕円 217"/>
        <xdr:cNvSpPr/>
      </xdr:nvSpPr>
      <xdr:spPr>
        <a:xfrm>
          <a:off x="4064000" y="1458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93679</xdr:rowOff>
    </xdr:from>
    <xdr:ext cx="736600" cy="259045"/>
    <xdr:sp macro="" textlink="">
      <xdr:nvSpPr>
        <xdr:cNvPr id="219" name="テキスト ボックス 218"/>
        <xdr:cNvSpPr txBox="1"/>
      </xdr:nvSpPr>
      <xdr:spPr>
        <a:xfrm>
          <a:off x="3733800" y="14666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163785</xdr:rowOff>
    </xdr:from>
    <xdr:to>
      <xdr:col>15</xdr:col>
      <xdr:colOff>133350</xdr:colOff>
      <xdr:row>86</xdr:row>
      <xdr:rowOff>93935</xdr:rowOff>
    </xdr:to>
    <xdr:sp macro="" textlink="">
      <xdr:nvSpPr>
        <xdr:cNvPr id="220" name="楕円 219"/>
        <xdr:cNvSpPr/>
      </xdr:nvSpPr>
      <xdr:spPr>
        <a:xfrm>
          <a:off x="3175000" y="1473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78712</xdr:rowOff>
    </xdr:from>
    <xdr:ext cx="762000" cy="259045"/>
    <xdr:sp macro="" textlink="">
      <xdr:nvSpPr>
        <xdr:cNvPr id="221" name="テキスト ボックス 220"/>
        <xdr:cNvSpPr txBox="1"/>
      </xdr:nvSpPr>
      <xdr:spPr>
        <a:xfrm>
          <a:off x="2844800" y="14823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122100</xdr:rowOff>
    </xdr:from>
    <xdr:to>
      <xdr:col>11</xdr:col>
      <xdr:colOff>82550</xdr:colOff>
      <xdr:row>83</xdr:row>
      <xdr:rowOff>52250</xdr:rowOff>
    </xdr:to>
    <xdr:sp macro="" textlink="">
      <xdr:nvSpPr>
        <xdr:cNvPr id="222" name="楕円 221"/>
        <xdr:cNvSpPr/>
      </xdr:nvSpPr>
      <xdr:spPr>
        <a:xfrm>
          <a:off x="2286000" y="1418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62427</xdr:rowOff>
    </xdr:from>
    <xdr:ext cx="762000" cy="259045"/>
    <xdr:sp macro="" textlink="">
      <xdr:nvSpPr>
        <xdr:cNvPr id="223" name="テキスト ボックス 222"/>
        <xdr:cNvSpPr txBox="1"/>
      </xdr:nvSpPr>
      <xdr:spPr>
        <a:xfrm>
          <a:off x="1955800" y="1394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2676</xdr:rowOff>
    </xdr:from>
    <xdr:to>
      <xdr:col>7</xdr:col>
      <xdr:colOff>31750</xdr:colOff>
      <xdr:row>82</xdr:row>
      <xdr:rowOff>104276</xdr:rowOff>
    </xdr:to>
    <xdr:sp macro="" textlink="">
      <xdr:nvSpPr>
        <xdr:cNvPr id="224" name="楕円 223"/>
        <xdr:cNvSpPr/>
      </xdr:nvSpPr>
      <xdr:spPr>
        <a:xfrm>
          <a:off x="1397000" y="1406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114453</xdr:rowOff>
    </xdr:from>
    <xdr:ext cx="762000" cy="259045"/>
    <xdr:sp macro="" textlink="">
      <xdr:nvSpPr>
        <xdr:cNvPr id="225" name="テキスト ボックス 224"/>
        <xdr:cNvSpPr txBox="1"/>
      </xdr:nvSpPr>
      <xdr:spPr>
        <a:xfrm>
          <a:off x="1066800" y="1383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年度より新たな昇給制度（勤務評定、人事評価）により給与制度を改正し、また人事院勧告に伴い、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歳を超える職員の昇給抑制などを適正に行った結果、</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最低水準にある。今後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給与規則に則った、昇級昇格制度を行い給与の適正化に努めていく。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90311</xdr:rowOff>
    </xdr:from>
    <xdr:to>
      <xdr:col>81</xdr:col>
      <xdr:colOff>44450</xdr:colOff>
      <xdr:row>89</xdr:row>
      <xdr:rowOff>43039</xdr:rowOff>
    </xdr:to>
    <xdr:cxnSp macro="">
      <xdr:nvCxnSpPr>
        <xdr:cNvPr id="254" name="直線コネクタ 253"/>
        <xdr:cNvCxnSpPr/>
      </xdr:nvCxnSpPr>
      <xdr:spPr>
        <a:xfrm flipV="1">
          <a:off x="17018000" y="14149211"/>
          <a:ext cx="0" cy="11528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15116</xdr:rowOff>
    </xdr:from>
    <xdr:ext cx="762000" cy="259045"/>
    <xdr:sp macro="" textlink="">
      <xdr:nvSpPr>
        <xdr:cNvPr id="255" name="給与水準   （国との比較）最小値テキスト"/>
        <xdr:cNvSpPr txBox="1"/>
      </xdr:nvSpPr>
      <xdr:spPr>
        <a:xfrm>
          <a:off x="17106900" y="1527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43039</xdr:rowOff>
    </xdr:from>
    <xdr:to>
      <xdr:col>81</xdr:col>
      <xdr:colOff>133350</xdr:colOff>
      <xdr:row>89</xdr:row>
      <xdr:rowOff>43039</xdr:rowOff>
    </xdr:to>
    <xdr:cxnSp macro="">
      <xdr:nvCxnSpPr>
        <xdr:cNvPr id="256" name="直線コネクタ 255"/>
        <xdr:cNvCxnSpPr/>
      </xdr:nvCxnSpPr>
      <xdr:spPr>
        <a:xfrm>
          <a:off x="16929100" y="1530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5238</xdr:rowOff>
    </xdr:from>
    <xdr:ext cx="762000" cy="259045"/>
    <xdr:sp macro="" textlink="">
      <xdr:nvSpPr>
        <xdr:cNvPr id="257" name="給与水準   （国との比較）最大値テキスト"/>
        <xdr:cNvSpPr txBox="1"/>
      </xdr:nvSpPr>
      <xdr:spPr>
        <a:xfrm>
          <a:off x="17106900" y="1389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90311</xdr:rowOff>
    </xdr:from>
    <xdr:to>
      <xdr:col>81</xdr:col>
      <xdr:colOff>133350</xdr:colOff>
      <xdr:row>82</xdr:row>
      <xdr:rowOff>90311</xdr:rowOff>
    </xdr:to>
    <xdr:cxnSp macro="">
      <xdr:nvCxnSpPr>
        <xdr:cNvPr id="258" name="直線コネクタ 257"/>
        <xdr:cNvCxnSpPr/>
      </xdr:nvCxnSpPr>
      <xdr:spPr>
        <a:xfrm>
          <a:off x="16929100" y="1414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90311</xdr:rowOff>
    </xdr:from>
    <xdr:to>
      <xdr:col>81</xdr:col>
      <xdr:colOff>44450</xdr:colOff>
      <xdr:row>83</xdr:row>
      <xdr:rowOff>26105</xdr:rowOff>
    </xdr:to>
    <xdr:cxnSp macro="">
      <xdr:nvCxnSpPr>
        <xdr:cNvPr id="259" name="直線コネクタ 258"/>
        <xdr:cNvCxnSpPr/>
      </xdr:nvCxnSpPr>
      <xdr:spPr>
        <a:xfrm>
          <a:off x="16179800" y="14149211"/>
          <a:ext cx="8382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140705</xdr:rowOff>
    </xdr:from>
    <xdr:ext cx="762000" cy="259045"/>
    <xdr:sp macro="" textlink="">
      <xdr:nvSpPr>
        <xdr:cNvPr id="260" name="給与水準   （国との比較）平均値テキスト"/>
        <xdr:cNvSpPr txBox="1"/>
      </xdr:nvSpPr>
      <xdr:spPr>
        <a:xfrm>
          <a:off x="17106900" y="1471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1" name="フローチャート: 判断 260"/>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74084</xdr:rowOff>
    </xdr:from>
    <xdr:to>
      <xdr:col>77</xdr:col>
      <xdr:colOff>44450</xdr:colOff>
      <xdr:row>82</xdr:row>
      <xdr:rowOff>90311</xdr:rowOff>
    </xdr:to>
    <xdr:cxnSp macro="">
      <xdr:nvCxnSpPr>
        <xdr:cNvPr id="262" name="直線コネクタ 261"/>
        <xdr:cNvCxnSpPr/>
      </xdr:nvCxnSpPr>
      <xdr:spPr>
        <a:xfrm>
          <a:off x="15290800" y="13961534"/>
          <a:ext cx="889000" cy="18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128411</xdr:rowOff>
    </xdr:from>
    <xdr:to>
      <xdr:col>77</xdr:col>
      <xdr:colOff>95250</xdr:colOff>
      <xdr:row>86</xdr:row>
      <xdr:rowOff>58561</xdr:rowOff>
    </xdr:to>
    <xdr:sp macro="" textlink="">
      <xdr:nvSpPr>
        <xdr:cNvPr id="263" name="フローチャート: 判断 262"/>
        <xdr:cNvSpPr/>
      </xdr:nvSpPr>
      <xdr:spPr>
        <a:xfrm>
          <a:off x="16129000" y="1470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43338</xdr:rowOff>
    </xdr:from>
    <xdr:ext cx="736600" cy="259045"/>
    <xdr:sp macro="" textlink="">
      <xdr:nvSpPr>
        <xdr:cNvPr id="264" name="テキスト ボックス 263"/>
        <xdr:cNvSpPr txBox="1"/>
      </xdr:nvSpPr>
      <xdr:spPr>
        <a:xfrm>
          <a:off x="15798800" y="1478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71261</xdr:rowOff>
    </xdr:from>
    <xdr:to>
      <xdr:col>72</xdr:col>
      <xdr:colOff>203200</xdr:colOff>
      <xdr:row>81</xdr:row>
      <xdr:rowOff>74084</xdr:rowOff>
    </xdr:to>
    <xdr:cxnSp macro="">
      <xdr:nvCxnSpPr>
        <xdr:cNvPr id="265" name="直線コネクタ 264"/>
        <xdr:cNvCxnSpPr/>
      </xdr:nvCxnSpPr>
      <xdr:spPr>
        <a:xfrm>
          <a:off x="14401800" y="13787261"/>
          <a:ext cx="8890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6" name="フローチャート: 判断 265"/>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7" name="テキスト ボックス 266"/>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71261</xdr:rowOff>
    </xdr:from>
    <xdr:to>
      <xdr:col>68</xdr:col>
      <xdr:colOff>152400</xdr:colOff>
      <xdr:row>82</xdr:row>
      <xdr:rowOff>9878</xdr:rowOff>
    </xdr:to>
    <xdr:cxnSp macro="">
      <xdr:nvCxnSpPr>
        <xdr:cNvPr id="268" name="直線コネクタ 267"/>
        <xdr:cNvCxnSpPr/>
      </xdr:nvCxnSpPr>
      <xdr:spPr>
        <a:xfrm flipV="1">
          <a:off x="13512800" y="13787261"/>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115005</xdr:rowOff>
    </xdr:from>
    <xdr:to>
      <xdr:col>68</xdr:col>
      <xdr:colOff>203200</xdr:colOff>
      <xdr:row>86</xdr:row>
      <xdr:rowOff>45155</xdr:rowOff>
    </xdr:to>
    <xdr:sp macro="" textlink="">
      <xdr:nvSpPr>
        <xdr:cNvPr id="269" name="フローチャート: 判断 268"/>
        <xdr:cNvSpPr/>
      </xdr:nvSpPr>
      <xdr:spPr>
        <a:xfrm>
          <a:off x="14351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29932</xdr:rowOff>
    </xdr:from>
    <xdr:ext cx="762000" cy="259045"/>
    <xdr:sp macro="" textlink="">
      <xdr:nvSpPr>
        <xdr:cNvPr id="270" name="テキスト ボックス 269"/>
        <xdr:cNvSpPr txBox="1"/>
      </xdr:nvSpPr>
      <xdr:spPr>
        <a:xfrm>
          <a:off x="14020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155222</xdr:rowOff>
    </xdr:from>
    <xdr:to>
      <xdr:col>64</xdr:col>
      <xdr:colOff>152400</xdr:colOff>
      <xdr:row>86</xdr:row>
      <xdr:rowOff>85372</xdr:rowOff>
    </xdr:to>
    <xdr:sp macro="" textlink="">
      <xdr:nvSpPr>
        <xdr:cNvPr id="271" name="フローチャート: 判断 270"/>
        <xdr:cNvSpPr/>
      </xdr:nvSpPr>
      <xdr:spPr>
        <a:xfrm>
          <a:off x="13462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70149</xdr:rowOff>
    </xdr:from>
    <xdr:ext cx="762000" cy="259045"/>
    <xdr:sp macro="" textlink="">
      <xdr:nvSpPr>
        <xdr:cNvPr id="272" name="テキスト ボックス 271"/>
        <xdr:cNvSpPr txBox="1"/>
      </xdr:nvSpPr>
      <xdr:spPr>
        <a:xfrm>
          <a:off x="13131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146755</xdr:rowOff>
    </xdr:from>
    <xdr:to>
      <xdr:col>81</xdr:col>
      <xdr:colOff>95250</xdr:colOff>
      <xdr:row>83</xdr:row>
      <xdr:rowOff>76905</xdr:rowOff>
    </xdr:to>
    <xdr:sp macro="" textlink="">
      <xdr:nvSpPr>
        <xdr:cNvPr id="278" name="楕円 277"/>
        <xdr:cNvSpPr/>
      </xdr:nvSpPr>
      <xdr:spPr>
        <a:xfrm>
          <a:off x="169672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68032</xdr:rowOff>
    </xdr:from>
    <xdr:ext cx="762000" cy="259045"/>
    <xdr:sp macro="" textlink="">
      <xdr:nvSpPr>
        <xdr:cNvPr id="279" name="給与水準   （国との比較）該当値テキスト"/>
        <xdr:cNvSpPr txBox="1"/>
      </xdr:nvSpPr>
      <xdr:spPr>
        <a:xfrm>
          <a:off x="17106900" y="14126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39511</xdr:rowOff>
    </xdr:from>
    <xdr:to>
      <xdr:col>77</xdr:col>
      <xdr:colOff>95250</xdr:colOff>
      <xdr:row>82</xdr:row>
      <xdr:rowOff>141111</xdr:rowOff>
    </xdr:to>
    <xdr:sp macro="" textlink="">
      <xdr:nvSpPr>
        <xdr:cNvPr id="280" name="楕円 279"/>
        <xdr:cNvSpPr/>
      </xdr:nvSpPr>
      <xdr:spPr>
        <a:xfrm>
          <a:off x="161290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151288</xdr:rowOff>
    </xdr:from>
    <xdr:ext cx="736600" cy="259045"/>
    <xdr:sp macro="" textlink="">
      <xdr:nvSpPr>
        <xdr:cNvPr id="281" name="テキスト ボックス 280"/>
        <xdr:cNvSpPr txBox="1"/>
      </xdr:nvSpPr>
      <xdr:spPr>
        <a:xfrm>
          <a:off x="15798800" y="13867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23284</xdr:rowOff>
    </xdr:from>
    <xdr:to>
      <xdr:col>73</xdr:col>
      <xdr:colOff>44450</xdr:colOff>
      <xdr:row>81</xdr:row>
      <xdr:rowOff>124884</xdr:rowOff>
    </xdr:to>
    <xdr:sp macro="" textlink="">
      <xdr:nvSpPr>
        <xdr:cNvPr id="282" name="楕円 281"/>
        <xdr:cNvSpPr/>
      </xdr:nvSpPr>
      <xdr:spPr>
        <a:xfrm>
          <a:off x="15240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135061</xdr:rowOff>
    </xdr:from>
    <xdr:ext cx="762000" cy="259045"/>
    <xdr:sp macro="" textlink="">
      <xdr:nvSpPr>
        <xdr:cNvPr id="283" name="テキスト ボックス 282"/>
        <xdr:cNvSpPr txBox="1"/>
      </xdr:nvSpPr>
      <xdr:spPr>
        <a:xfrm>
          <a:off x="14909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20461</xdr:rowOff>
    </xdr:from>
    <xdr:to>
      <xdr:col>68</xdr:col>
      <xdr:colOff>203200</xdr:colOff>
      <xdr:row>80</xdr:row>
      <xdr:rowOff>122061</xdr:rowOff>
    </xdr:to>
    <xdr:sp macro="" textlink="">
      <xdr:nvSpPr>
        <xdr:cNvPr id="284" name="楕円 283"/>
        <xdr:cNvSpPr/>
      </xdr:nvSpPr>
      <xdr:spPr>
        <a:xfrm>
          <a:off x="14351000" y="1373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132238</xdr:rowOff>
    </xdr:from>
    <xdr:ext cx="762000" cy="259045"/>
    <xdr:sp macro="" textlink="">
      <xdr:nvSpPr>
        <xdr:cNvPr id="285" name="テキスト ボックス 284"/>
        <xdr:cNvSpPr txBox="1"/>
      </xdr:nvSpPr>
      <xdr:spPr>
        <a:xfrm>
          <a:off x="14020800" y="1350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130528</xdr:rowOff>
    </xdr:from>
    <xdr:to>
      <xdr:col>64</xdr:col>
      <xdr:colOff>152400</xdr:colOff>
      <xdr:row>82</xdr:row>
      <xdr:rowOff>60678</xdr:rowOff>
    </xdr:to>
    <xdr:sp macro="" textlink="">
      <xdr:nvSpPr>
        <xdr:cNvPr id="286" name="楕円 285"/>
        <xdr:cNvSpPr/>
      </xdr:nvSpPr>
      <xdr:spPr>
        <a:xfrm>
          <a:off x="13462000" y="140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70855</xdr:rowOff>
    </xdr:from>
    <xdr:ext cx="762000" cy="259045"/>
    <xdr:sp macro="" textlink="">
      <xdr:nvSpPr>
        <xdr:cNvPr id="287" name="テキスト ボックス 286"/>
        <xdr:cNvSpPr txBox="1"/>
      </xdr:nvSpPr>
      <xdr:spPr>
        <a:xfrm>
          <a:off x="13131800" y="1378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定員管理計画により適正な人員管理に努め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ており、類似団体平均を下回っている。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住民サービスを低下させることなく、電子化の推進やアウトソーシングの活用を図ることにより、人口に見合う適切な定員管理に努めていく。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109765</xdr:rowOff>
    </xdr:from>
    <xdr:to>
      <xdr:col>81</xdr:col>
      <xdr:colOff>44450</xdr:colOff>
      <xdr:row>67</xdr:row>
      <xdr:rowOff>128270</xdr:rowOff>
    </xdr:to>
    <xdr:cxnSp macro="">
      <xdr:nvCxnSpPr>
        <xdr:cNvPr id="319" name="直線コネクタ 318"/>
        <xdr:cNvCxnSpPr/>
      </xdr:nvCxnSpPr>
      <xdr:spPr>
        <a:xfrm flipV="1">
          <a:off x="17018000" y="10053865"/>
          <a:ext cx="0" cy="1561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20"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21" name="直線コネクタ 320"/>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24692</xdr:rowOff>
    </xdr:from>
    <xdr:ext cx="762000" cy="259045"/>
    <xdr:sp macro="" textlink="">
      <xdr:nvSpPr>
        <xdr:cNvPr id="322" name="定員管理の状況最大値テキスト"/>
        <xdr:cNvSpPr txBox="1"/>
      </xdr:nvSpPr>
      <xdr:spPr>
        <a:xfrm>
          <a:off x="17106900" y="979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109765</xdr:rowOff>
    </xdr:from>
    <xdr:to>
      <xdr:col>81</xdr:col>
      <xdr:colOff>133350</xdr:colOff>
      <xdr:row>58</xdr:row>
      <xdr:rowOff>109765</xdr:rowOff>
    </xdr:to>
    <xdr:cxnSp macro="">
      <xdr:nvCxnSpPr>
        <xdr:cNvPr id="323" name="直線コネクタ 322"/>
        <xdr:cNvCxnSpPr/>
      </xdr:nvCxnSpPr>
      <xdr:spPr>
        <a:xfrm>
          <a:off x="16929100" y="1005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60778</xdr:rowOff>
    </xdr:from>
    <xdr:to>
      <xdr:col>81</xdr:col>
      <xdr:colOff>44450</xdr:colOff>
      <xdr:row>61</xdr:row>
      <xdr:rowOff>84909</xdr:rowOff>
    </xdr:to>
    <xdr:cxnSp macro="">
      <xdr:nvCxnSpPr>
        <xdr:cNvPr id="324" name="直線コネクタ 323"/>
        <xdr:cNvCxnSpPr/>
      </xdr:nvCxnSpPr>
      <xdr:spPr>
        <a:xfrm flipV="1">
          <a:off x="16179800" y="10519228"/>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5" name="定員管理の状況平均値テキスト"/>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6" name="フローチャート: 判断 325"/>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59055</xdr:rowOff>
    </xdr:from>
    <xdr:to>
      <xdr:col>77</xdr:col>
      <xdr:colOff>44450</xdr:colOff>
      <xdr:row>61</xdr:row>
      <xdr:rowOff>84909</xdr:rowOff>
    </xdr:to>
    <xdr:cxnSp macro="">
      <xdr:nvCxnSpPr>
        <xdr:cNvPr id="327" name="直線コネクタ 326"/>
        <xdr:cNvCxnSpPr/>
      </xdr:nvCxnSpPr>
      <xdr:spPr>
        <a:xfrm>
          <a:off x="15290800" y="10517505"/>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28938</xdr:rowOff>
    </xdr:from>
    <xdr:to>
      <xdr:col>77</xdr:col>
      <xdr:colOff>95250</xdr:colOff>
      <xdr:row>61</xdr:row>
      <xdr:rowOff>130538</xdr:rowOff>
    </xdr:to>
    <xdr:sp macro="" textlink="">
      <xdr:nvSpPr>
        <xdr:cNvPr id="328" name="フローチャート: 判断 327"/>
        <xdr:cNvSpPr/>
      </xdr:nvSpPr>
      <xdr:spPr>
        <a:xfrm>
          <a:off x="16129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140715</xdr:rowOff>
    </xdr:from>
    <xdr:ext cx="736600" cy="259045"/>
    <xdr:sp macro="" textlink="">
      <xdr:nvSpPr>
        <xdr:cNvPr id="329" name="テキスト ボックス 328"/>
        <xdr:cNvSpPr txBox="1"/>
      </xdr:nvSpPr>
      <xdr:spPr>
        <a:xfrm>
          <a:off x="15798800" y="10256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165009</xdr:rowOff>
    </xdr:from>
    <xdr:to>
      <xdr:col>72</xdr:col>
      <xdr:colOff>203200</xdr:colOff>
      <xdr:row>61</xdr:row>
      <xdr:rowOff>59055</xdr:rowOff>
    </xdr:to>
    <xdr:cxnSp macro="">
      <xdr:nvCxnSpPr>
        <xdr:cNvPr id="330" name="直線コネクタ 329"/>
        <xdr:cNvCxnSpPr/>
      </xdr:nvCxnSpPr>
      <xdr:spPr>
        <a:xfrm>
          <a:off x="14401800" y="10452009"/>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1" name="フローチャート: 判断 330"/>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132551</xdr:rowOff>
    </xdr:from>
    <xdr:ext cx="762000" cy="259045"/>
    <xdr:sp macro="" textlink="">
      <xdr:nvSpPr>
        <xdr:cNvPr id="332" name="テキスト ボックス 331"/>
        <xdr:cNvSpPr txBox="1"/>
      </xdr:nvSpPr>
      <xdr:spPr>
        <a:xfrm>
          <a:off x="14909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142603</xdr:rowOff>
    </xdr:from>
    <xdr:to>
      <xdr:col>68</xdr:col>
      <xdr:colOff>152400</xdr:colOff>
      <xdr:row>60</xdr:row>
      <xdr:rowOff>165009</xdr:rowOff>
    </xdr:to>
    <xdr:cxnSp macro="">
      <xdr:nvCxnSpPr>
        <xdr:cNvPr id="333" name="直線コネクタ 332"/>
        <xdr:cNvCxnSpPr/>
      </xdr:nvCxnSpPr>
      <xdr:spPr>
        <a:xfrm>
          <a:off x="13512800" y="10429603"/>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39279</xdr:rowOff>
    </xdr:from>
    <xdr:to>
      <xdr:col>68</xdr:col>
      <xdr:colOff>203200</xdr:colOff>
      <xdr:row>61</xdr:row>
      <xdr:rowOff>140879</xdr:rowOff>
    </xdr:to>
    <xdr:sp macro="" textlink="">
      <xdr:nvSpPr>
        <xdr:cNvPr id="334" name="フローチャート: 判断 333"/>
        <xdr:cNvSpPr/>
      </xdr:nvSpPr>
      <xdr:spPr>
        <a:xfrm>
          <a:off x="14351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125656</xdr:rowOff>
    </xdr:from>
    <xdr:ext cx="762000" cy="259045"/>
    <xdr:sp macro="" textlink="">
      <xdr:nvSpPr>
        <xdr:cNvPr id="335" name="テキスト ボックス 334"/>
        <xdr:cNvSpPr txBox="1"/>
      </xdr:nvSpPr>
      <xdr:spPr>
        <a:xfrm>
          <a:off x="14020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25491</xdr:rowOff>
    </xdr:from>
    <xdr:to>
      <xdr:col>64</xdr:col>
      <xdr:colOff>152400</xdr:colOff>
      <xdr:row>61</xdr:row>
      <xdr:rowOff>127091</xdr:rowOff>
    </xdr:to>
    <xdr:sp macro="" textlink="">
      <xdr:nvSpPr>
        <xdr:cNvPr id="336" name="フローチャート: 判断 335"/>
        <xdr:cNvSpPr/>
      </xdr:nvSpPr>
      <xdr:spPr>
        <a:xfrm>
          <a:off x="13462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111868</xdr:rowOff>
    </xdr:from>
    <xdr:ext cx="762000" cy="259045"/>
    <xdr:sp macro="" textlink="">
      <xdr:nvSpPr>
        <xdr:cNvPr id="337" name="テキスト ボックス 336"/>
        <xdr:cNvSpPr txBox="1"/>
      </xdr:nvSpPr>
      <xdr:spPr>
        <a:xfrm>
          <a:off x="13131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9978</xdr:rowOff>
    </xdr:from>
    <xdr:to>
      <xdr:col>81</xdr:col>
      <xdr:colOff>95250</xdr:colOff>
      <xdr:row>61</xdr:row>
      <xdr:rowOff>111578</xdr:rowOff>
    </xdr:to>
    <xdr:sp macro="" textlink="">
      <xdr:nvSpPr>
        <xdr:cNvPr id="343" name="楕円 342"/>
        <xdr:cNvSpPr/>
      </xdr:nvSpPr>
      <xdr:spPr>
        <a:xfrm>
          <a:off x="169672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26505</xdr:rowOff>
    </xdr:from>
    <xdr:ext cx="762000" cy="259045"/>
    <xdr:sp macro="" textlink="">
      <xdr:nvSpPr>
        <xdr:cNvPr id="344" name="定員管理の状況該当値テキスト"/>
        <xdr:cNvSpPr txBox="1"/>
      </xdr:nvSpPr>
      <xdr:spPr>
        <a:xfrm>
          <a:off x="17106900" y="103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34109</xdr:rowOff>
    </xdr:from>
    <xdr:to>
      <xdr:col>77</xdr:col>
      <xdr:colOff>95250</xdr:colOff>
      <xdr:row>61</xdr:row>
      <xdr:rowOff>135709</xdr:rowOff>
    </xdr:to>
    <xdr:sp macro="" textlink="">
      <xdr:nvSpPr>
        <xdr:cNvPr id="345" name="楕円 344"/>
        <xdr:cNvSpPr/>
      </xdr:nvSpPr>
      <xdr:spPr>
        <a:xfrm>
          <a:off x="16129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120486</xdr:rowOff>
    </xdr:from>
    <xdr:ext cx="736600" cy="259045"/>
    <xdr:sp macro="" textlink="">
      <xdr:nvSpPr>
        <xdr:cNvPr id="346" name="テキスト ボックス 345"/>
        <xdr:cNvSpPr txBox="1"/>
      </xdr:nvSpPr>
      <xdr:spPr>
        <a:xfrm>
          <a:off x="15798800" y="10578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8255</xdr:rowOff>
    </xdr:from>
    <xdr:to>
      <xdr:col>73</xdr:col>
      <xdr:colOff>44450</xdr:colOff>
      <xdr:row>61</xdr:row>
      <xdr:rowOff>109855</xdr:rowOff>
    </xdr:to>
    <xdr:sp macro="" textlink="">
      <xdr:nvSpPr>
        <xdr:cNvPr id="347" name="楕円 346"/>
        <xdr:cNvSpPr/>
      </xdr:nvSpPr>
      <xdr:spPr>
        <a:xfrm>
          <a:off x="15240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120032</xdr:rowOff>
    </xdr:from>
    <xdr:ext cx="762000" cy="259045"/>
    <xdr:sp macro="" textlink="">
      <xdr:nvSpPr>
        <xdr:cNvPr id="348" name="テキスト ボックス 347"/>
        <xdr:cNvSpPr txBox="1"/>
      </xdr:nvSpPr>
      <xdr:spPr>
        <a:xfrm>
          <a:off x="14909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114209</xdr:rowOff>
    </xdr:from>
    <xdr:to>
      <xdr:col>68</xdr:col>
      <xdr:colOff>203200</xdr:colOff>
      <xdr:row>61</xdr:row>
      <xdr:rowOff>44359</xdr:rowOff>
    </xdr:to>
    <xdr:sp macro="" textlink="">
      <xdr:nvSpPr>
        <xdr:cNvPr id="349" name="楕円 348"/>
        <xdr:cNvSpPr/>
      </xdr:nvSpPr>
      <xdr:spPr>
        <a:xfrm>
          <a:off x="14351000" y="1040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54536</xdr:rowOff>
    </xdr:from>
    <xdr:ext cx="762000" cy="259045"/>
    <xdr:sp macro="" textlink="">
      <xdr:nvSpPr>
        <xdr:cNvPr id="350" name="テキスト ボックス 349"/>
        <xdr:cNvSpPr txBox="1"/>
      </xdr:nvSpPr>
      <xdr:spPr>
        <a:xfrm>
          <a:off x="14020800" y="10170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91803</xdr:rowOff>
    </xdr:from>
    <xdr:to>
      <xdr:col>64</xdr:col>
      <xdr:colOff>152400</xdr:colOff>
      <xdr:row>61</xdr:row>
      <xdr:rowOff>21953</xdr:rowOff>
    </xdr:to>
    <xdr:sp macro="" textlink="">
      <xdr:nvSpPr>
        <xdr:cNvPr id="351" name="楕円 350"/>
        <xdr:cNvSpPr/>
      </xdr:nvSpPr>
      <xdr:spPr>
        <a:xfrm>
          <a:off x="13462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32130</xdr:rowOff>
    </xdr:from>
    <xdr:ext cx="762000" cy="259045"/>
    <xdr:sp macro="" textlink="">
      <xdr:nvSpPr>
        <xdr:cNvPr id="352" name="テキスト ボックス 351"/>
        <xdr:cNvSpPr txBox="1"/>
      </xdr:nvSpPr>
      <xdr:spPr>
        <a:xfrm>
          <a:off x="13131800" y="1014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近年は公共施設の改修、整備が重なり、地方債の発行が増加傾向にあるため、類似団体平均と比較すると上回っている。今後は総合計画を見極めながら、緊急度･住民ニーズを的確に把握した事業選択により、起債に大きく頼ることのない財政運営に努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96157</xdr:rowOff>
    </xdr:to>
    <xdr:cxnSp macro="">
      <xdr:nvCxnSpPr>
        <xdr:cNvPr id="382" name="直線コネクタ 381"/>
        <xdr:cNvCxnSpPr/>
      </xdr:nvCxnSpPr>
      <xdr:spPr>
        <a:xfrm flipV="1">
          <a:off x="17018000" y="6302466"/>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3"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4" name="直線コネクタ 383"/>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85"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6" name="直線コネクタ 385"/>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10704</xdr:rowOff>
    </xdr:from>
    <xdr:to>
      <xdr:col>81</xdr:col>
      <xdr:colOff>44450</xdr:colOff>
      <xdr:row>41</xdr:row>
      <xdr:rowOff>79647</xdr:rowOff>
    </xdr:to>
    <xdr:cxnSp macro="">
      <xdr:nvCxnSpPr>
        <xdr:cNvPr id="387" name="直線コネクタ 386"/>
        <xdr:cNvCxnSpPr/>
      </xdr:nvCxnSpPr>
      <xdr:spPr>
        <a:xfrm>
          <a:off x="16179800" y="7040154"/>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30678</xdr:rowOff>
    </xdr:from>
    <xdr:ext cx="762000" cy="259045"/>
    <xdr:sp macro="" textlink="">
      <xdr:nvSpPr>
        <xdr:cNvPr id="388" name="公債費負担の状況平均値テキスト"/>
        <xdr:cNvSpPr txBox="1"/>
      </xdr:nvSpPr>
      <xdr:spPr>
        <a:xfrm>
          <a:off x="17106900" y="671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9" name="フローチャート: 判断 388"/>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41</xdr:row>
      <xdr:rowOff>10704</xdr:rowOff>
    </xdr:to>
    <xdr:cxnSp macro="">
      <xdr:nvCxnSpPr>
        <xdr:cNvPr id="390" name="直線コネクタ 389"/>
        <xdr:cNvCxnSpPr/>
      </xdr:nvCxnSpPr>
      <xdr:spPr>
        <a:xfrm>
          <a:off x="15290800" y="6985000"/>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21046</xdr:rowOff>
    </xdr:from>
    <xdr:to>
      <xdr:col>77</xdr:col>
      <xdr:colOff>95250</xdr:colOff>
      <xdr:row>40</xdr:row>
      <xdr:rowOff>122646</xdr:rowOff>
    </xdr:to>
    <xdr:sp macro="" textlink="">
      <xdr:nvSpPr>
        <xdr:cNvPr id="391" name="フローチャート: 判断 390"/>
        <xdr:cNvSpPr/>
      </xdr:nvSpPr>
      <xdr:spPr>
        <a:xfrm>
          <a:off x="16129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132823</xdr:rowOff>
    </xdr:from>
    <xdr:ext cx="736600" cy="259045"/>
    <xdr:sp macro="" textlink="">
      <xdr:nvSpPr>
        <xdr:cNvPr id="392" name="テキスト ボックス 391"/>
        <xdr:cNvSpPr txBox="1"/>
      </xdr:nvSpPr>
      <xdr:spPr>
        <a:xfrm>
          <a:off x="15798800" y="6647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40</xdr:row>
      <xdr:rowOff>140788</xdr:rowOff>
    </xdr:to>
    <xdr:cxnSp macro="">
      <xdr:nvCxnSpPr>
        <xdr:cNvPr id="393" name="直線コネクタ 392"/>
        <xdr:cNvCxnSpPr/>
      </xdr:nvCxnSpPr>
      <xdr:spPr>
        <a:xfrm flipV="1">
          <a:off x="14401800" y="698500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7257</xdr:rowOff>
    </xdr:from>
    <xdr:to>
      <xdr:col>73</xdr:col>
      <xdr:colOff>44450</xdr:colOff>
      <xdr:row>40</xdr:row>
      <xdr:rowOff>108857</xdr:rowOff>
    </xdr:to>
    <xdr:sp macro="" textlink="">
      <xdr:nvSpPr>
        <xdr:cNvPr id="394" name="フローチャート: 判断 393"/>
        <xdr:cNvSpPr/>
      </xdr:nvSpPr>
      <xdr:spPr>
        <a:xfrm>
          <a:off x="15240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119034</xdr:rowOff>
    </xdr:from>
    <xdr:ext cx="762000" cy="259045"/>
    <xdr:sp macro="" textlink="">
      <xdr:nvSpPr>
        <xdr:cNvPr id="395" name="テキスト ボックス 394"/>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140788</xdr:rowOff>
    </xdr:from>
    <xdr:to>
      <xdr:col>68</xdr:col>
      <xdr:colOff>152400</xdr:colOff>
      <xdr:row>40</xdr:row>
      <xdr:rowOff>168366</xdr:rowOff>
    </xdr:to>
    <xdr:cxnSp macro="">
      <xdr:nvCxnSpPr>
        <xdr:cNvPr id="396" name="直線コネクタ 395"/>
        <xdr:cNvCxnSpPr/>
      </xdr:nvCxnSpPr>
      <xdr:spPr>
        <a:xfrm flipV="1">
          <a:off x="13512800" y="6998788"/>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7" name="フローチャート: 判断 396"/>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125928</xdr:rowOff>
    </xdr:from>
    <xdr:ext cx="762000" cy="259045"/>
    <xdr:sp macro="" textlink="">
      <xdr:nvSpPr>
        <xdr:cNvPr id="398" name="テキスト ボックス 397"/>
        <xdr:cNvSpPr txBox="1"/>
      </xdr:nvSpPr>
      <xdr:spPr>
        <a:xfrm>
          <a:off x="14020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48623</xdr:rowOff>
    </xdr:from>
    <xdr:to>
      <xdr:col>64</xdr:col>
      <xdr:colOff>152400</xdr:colOff>
      <xdr:row>40</xdr:row>
      <xdr:rowOff>150223</xdr:rowOff>
    </xdr:to>
    <xdr:sp macro="" textlink="">
      <xdr:nvSpPr>
        <xdr:cNvPr id="399" name="フローチャート: 判断 398"/>
        <xdr:cNvSpPr/>
      </xdr:nvSpPr>
      <xdr:spPr>
        <a:xfrm>
          <a:off x="13462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160400</xdr:rowOff>
    </xdr:from>
    <xdr:ext cx="762000" cy="259045"/>
    <xdr:sp macro="" textlink="">
      <xdr:nvSpPr>
        <xdr:cNvPr id="400" name="テキスト ボックス 399"/>
        <xdr:cNvSpPr txBox="1"/>
      </xdr:nvSpPr>
      <xdr:spPr>
        <a:xfrm>
          <a:off x="13131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28847</xdr:rowOff>
    </xdr:from>
    <xdr:to>
      <xdr:col>81</xdr:col>
      <xdr:colOff>95250</xdr:colOff>
      <xdr:row>41</xdr:row>
      <xdr:rowOff>130447</xdr:rowOff>
    </xdr:to>
    <xdr:sp macro="" textlink="">
      <xdr:nvSpPr>
        <xdr:cNvPr id="406" name="楕円 405"/>
        <xdr:cNvSpPr/>
      </xdr:nvSpPr>
      <xdr:spPr>
        <a:xfrm>
          <a:off x="16967200" y="705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924</xdr:rowOff>
    </xdr:from>
    <xdr:ext cx="762000" cy="259045"/>
    <xdr:sp macro="" textlink="">
      <xdr:nvSpPr>
        <xdr:cNvPr id="407" name="公債費負担の状況該当値テキスト"/>
        <xdr:cNvSpPr txBox="1"/>
      </xdr:nvSpPr>
      <xdr:spPr>
        <a:xfrm>
          <a:off x="17106900" y="703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131354</xdr:rowOff>
    </xdr:from>
    <xdr:to>
      <xdr:col>77</xdr:col>
      <xdr:colOff>95250</xdr:colOff>
      <xdr:row>41</xdr:row>
      <xdr:rowOff>61504</xdr:rowOff>
    </xdr:to>
    <xdr:sp macro="" textlink="">
      <xdr:nvSpPr>
        <xdr:cNvPr id="408" name="楕円 407"/>
        <xdr:cNvSpPr/>
      </xdr:nvSpPr>
      <xdr:spPr>
        <a:xfrm>
          <a:off x="16129000" y="698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46281</xdr:rowOff>
    </xdr:from>
    <xdr:ext cx="736600" cy="259045"/>
    <xdr:sp macro="" textlink="">
      <xdr:nvSpPr>
        <xdr:cNvPr id="409" name="テキスト ボックス 408"/>
        <xdr:cNvSpPr txBox="1"/>
      </xdr:nvSpPr>
      <xdr:spPr>
        <a:xfrm>
          <a:off x="15798800" y="7075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410" name="楕円 409"/>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411" name="テキスト ボックス 410"/>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89988</xdr:rowOff>
    </xdr:from>
    <xdr:to>
      <xdr:col>68</xdr:col>
      <xdr:colOff>203200</xdr:colOff>
      <xdr:row>41</xdr:row>
      <xdr:rowOff>20138</xdr:rowOff>
    </xdr:to>
    <xdr:sp macro="" textlink="">
      <xdr:nvSpPr>
        <xdr:cNvPr id="412" name="楕円 411"/>
        <xdr:cNvSpPr/>
      </xdr:nvSpPr>
      <xdr:spPr>
        <a:xfrm>
          <a:off x="14351000" y="694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4915</xdr:rowOff>
    </xdr:from>
    <xdr:ext cx="762000" cy="259045"/>
    <xdr:sp macro="" textlink="">
      <xdr:nvSpPr>
        <xdr:cNvPr id="413" name="テキスト ボックス 412"/>
        <xdr:cNvSpPr txBox="1"/>
      </xdr:nvSpPr>
      <xdr:spPr>
        <a:xfrm>
          <a:off x="14020800" y="703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117566</xdr:rowOff>
    </xdr:from>
    <xdr:to>
      <xdr:col>64</xdr:col>
      <xdr:colOff>152400</xdr:colOff>
      <xdr:row>41</xdr:row>
      <xdr:rowOff>47716</xdr:rowOff>
    </xdr:to>
    <xdr:sp macro="" textlink="">
      <xdr:nvSpPr>
        <xdr:cNvPr id="414" name="楕円 413"/>
        <xdr:cNvSpPr/>
      </xdr:nvSpPr>
      <xdr:spPr>
        <a:xfrm>
          <a:off x="13462000" y="69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32493</xdr:rowOff>
    </xdr:from>
    <xdr:ext cx="762000" cy="259045"/>
    <xdr:sp macro="" textlink="">
      <xdr:nvSpPr>
        <xdr:cNvPr id="415" name="テキスト ボックス 414"/>
        <xdr:cNvSpPr txBox="1"/>
      </xdr:nvSpPr>
      <xdr:spPr>
        <a:xfrm>
          <a:off x="13131800" y="706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池田中学校南舎大規模改修（第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Ⅲ</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期）（</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720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による地方債の発行によって、前年度と比較して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た。近年は地方債現在高が増加傾向であり、類似団体平均より高い傾向にある。今後は総合計画を見極めながら、地方債発行の抑制等により、類似団体平均を下回るように努め、財政の健全化を図っ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2" name="直線コネクタ 43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3" name="テキスト ボックス 43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4" name="直線コネクタ 43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5" name="テキスト ボックス 43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6" name="直線コネクタ 43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7" name="テキスト ボックス 43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8" name="直線コネクタ 43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9" name="テキスト ボックス 43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153060</xdr:rowOff>
    </xdr:to>
    <xdr:cxnSp macro="">
      <xdr:nvCxnSpPr>
        <xdr:cNvPr id="442" name="直線コネクタ 441"/>
        <xdr:cNvCxnSpPr/>
      </xdr:nvCxnSpPr>
      <xdr:spPr>
        <a:xfrm flipV="1">
          <a:off x="17018000" y="2451100"/>
          <a:ext cx="0" cy="1473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125137</xdr:rowOff>
    </xdr:from>
    <xdr:ext cx="762000" cy="259045"/>
    <xdr:sp macro="" textlink="">
      <xdr:nvSpPr>
        <xdr:cNvPr id="443" name="将来負担の状況最小値テキスト"/>
        <xdr:cNvSpPr txBox="1"/>
      </xdr:nvSpPr>
      <xdr:spPr>
        <a:xfrm>
          <a:off x="17106900" y="389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153060</xdr:rowOff>
    </xdr:from>
    <xdr:to>
      <xdr:col>81</xdr:col>
      <xdr:colOff>133350</xdr:colOff>
      <xdr:row>22</xdr:row>
      <xdr:rowOff>153060</xdr:rowOff>
    </xdr:to>
    <xdr:cxnSp macro="">
      <xdr:nvCxnSpPr>
        <xdr:cNvPr id="444" name="直線コネクタ 443"/>
        <xdr:cNvCxnSpPr/>
      </xdr:nvCxnSpPr>
      <xdr:spPr>
        <a:xfrm>
          <a:off x="16929100" y="392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6" name="直線コネクタ 44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119786</xdr:rowOff>
    </xdr:from>
    <xdr:to>
      <xdr:col>81</xdr:col>
      <xdr:colOff>44450</xdr:colOff>
      <xdr:row>18</xdr:row>
      <xdr:rowOff>166116</xdr:rowOff>
    </xdr:to>
    <xdr:cxnSp macro="">
      <xdr:nvCxnSpPr>
        <xdr:cNvPr id="447" name="直線コネクタ 446"/>
        <xdr:cNvCxnSpPr/>
      </xdr:nvCxnSpPr>
      <xdr:spPr>
        <a:xfrm>
          <a:off x="16179800" y="3205886"/>
          <a:ext cx="838200" cy="4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116908</xdr:rowOff>
    </xdr:from>
    <xdr:ext cx="762000" cy="259045"/>
    <xdr:sp macro="" textlink="">
      <xdr:nvSpPr>
        <xdr:cNvPr id="448" name="将来負担の状況平均値テキスト"/>
        <xdr:cNvSpPr txBox="1"/>
      </xdr:nvSpPr>
      <xdr:spPr>
        <a:xfrm>
          <a:off x="17106900" y="2345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100381</xdr:rowOff>
    </xdr:from>
    <xdr:to>
      <xdr:col>81</xdr:col>
      <xdr:colOff>95250</xdr:colOff>
      <xdr:row>15</xdr:row>
      <xdr:rowOff>30531</xdr:rowOff>
    </xdr:to>
    <xdr:sp macro="" textlink="">
      <xdr:nvSpPr>
        <xdr:cNvPr id="449" name="フローチャート: 判断 448"/>
        <xdr:cNvSpPr/>
      </xdr:nvSpPr>
      <xdr:spPr>
        <a:xfrm>
          <a:off x="16967200" y="250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38710</xdr:rowOff>
    </xdr:from>
    <xdr:to>
      <xdr:col>77</xdr:col>
      <xdr:colOff>44450</xdr:colOff>
      <xdr:row>18</xdr:row>
      <xdr:rowOff>119786</xdr:rowOff>
    </xdr:to>
    <xdr:cxnSp macro="">
      <xdr:nvCxnSpPr>
        <xdr:cNvPr id="450" name="直線コネクタ 449"/>
        <xdr:cNvCxnSpPr/>
      </xdr:nvCxnSpPr>
      <xdr:spPr>
        <a:xfrm>
          <a:off x="15290800" y="3124810"/>
          <a:ext cx="889000" cy="8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110033</xdr:rowOff>
    </xdr:from>
    <xdr:to>
      <xdr:col>77</xdr:col>
      <xdr:colOff>95250</xdr:colOff>
      <xdr:row>15</xdr:row>
      <xdr:rowOff>40183</xdr:rowOff>
    </xdr:to>
    <xdr:sp macro="" textlink="">
      <xdr:nvSpPr>
        <xdr:cNvPr id="451" name="フローチャート: 判断 450"/>
        <xdr:cNvSpPr/>
      </xdr:nvSpPr>
      <xdr:spPr>
        <a:xfrm>
          <a:off x="16129000" y="251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50360</xdr:rowOff>
    </xdr:from>
    <xdr:ext cx="736600" cy="259045"/>
    <xdr:sp macro="" textlink="">
      <xdr:nvSpPr>
        <xdr:cNvPr id="452" name="テキスト ボックス 451"/>
        <xdr:cNvSpPr txBox="1"/>
      </xdr:nvSpPr>
      <xdr:spPr>
        <a:xfrm>
          <a:off x="15798800" y="2279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38710</xdr:rowOff>
    </xdr:from>
    <xdr:to>
      <xdr:col>72</xdr:col>
      <xdr:colOff>203200</xdr:colOff>
      <xdr:row>18</xdr:row>
      <xdr:rowOff>126543</xdr:rowOff>
    </xdr:to>
    <xdr:cxnSp macro="">
      <xdr:nvCxnSpPr>
        <xdr:cNvPr id="453" name="直線コネクタ 452"/>
        <xdr:cNvCxnSpPr/>
      </xdr:nvCxnSpPr>
      <xdr:spPr>
        <a:xfrm flipV="1">
          <a:off x="14401800" y="3124810"/>
          <a:ext cx="889000" cy="8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135128</xdr:rowOff>
    </xdr:from>
    <xdr:to>
      <xdr:col>73</xdr:col>
      <xdr:colOff>44450</xdr:colOff>
      <xdr:row>15</xdr:row>
      <xdr:rowOff>65278</xdr:rowOff>
    </xdr:to>
    <xdr:sp macro="" textlink="">
      <xdr:nvSpPr>
        <xdr:cNvPr id="454" name="フローチャート: 判断 453"/>
        <xdr:cNvSpPr/>
      </xdr:nvSpPr>
      <xdr:spPr>
        <a:xfrm>
          <a:off x="15240000" y="25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75455</xdr:rowOff>
    </xdr:from>
    <xdr:ext cx="762000" cy="259045"/>
    <xdr:sp macro="" textlink="">
      <xdr:nvSpPr>
        <xdr:cNvPr id="455" name="テキスト ボックス 454"/>
        <xdr:cNvSpPr txBox="1"/>
      </xdr:nvSpPr>
      <xdr:spPr>
        <a:xfrm>
          <a:off x="14909800" y="230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65380</xdr:rowOff>
    </xdr:from>
    <xdr:to>
      <xdr:col>68</xdr:col>
      <xdr:colOff>152400</xdr:colOff>
      <xdr:row>18</xdr:row>
      <xdr:rowOff>126543</xdr:rowOff>
    </xdr:to>
    <xdr:cxnSp macro="">
      <xdr:nvCxnSpPr>
        <xdr:cNvPr id="456" name="直線コネクタ 455"/>
        <xdr:cNvCxnSpPr/>
      </xdr:nvCxnSpPr>
      <xdr:spPr>
        <a:xfrm>
          <a:off x="13512800" y="2980030"/>
          <a:ext cx="889000" cy="23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149606</xdr:rowOff>
    </xdr:from>
    <xdr:to>
      <xdr:col>68</xdr:col>
      <xdr:colOff>203200</xdr:colOff>
      <xdr:row>15</xdr:row>
      <xdr:rowOff>79756</xdr:rowOff>
    </xdr:to>
    <xdr:sp macro="" textlink="">
      <xdr:nvSpPr>
        <xdr:cNvPr id="457" name="フローチャート: 判断 456"/>
        <xdr:cNvSpPr/>
      </xdr:nvSpPr>
      <xdr:spPr>
        <a:xfrm>
          <a:off x="143510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89933</xdr:rowOff>
    </xdr:from>
    <xdr:ext cx="762000" cy="259045"/>
    <xdr:sp macro="" textlink="">
      <xdr:nvSpPr>
        <xdr:cNvPr id="458" name="テキスト ボックス 457"/>
        <xdr:cNvSpPr txBox="1"/>
      </xdr:nvSpPr>
      <xdr:spPr>
        <a:xfrm>
          <a:off x="14020800" y="231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59" name="フローチャート: 判断 458"/>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60" name="テキスト ボックス 459"/>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115316</xdr:rowOff>
    </xdr:from>
    <xdr:to>
      <xdr:col>81</xdr:col>
      <xdr:colOff>95250</xdr:colOff>
      <xdr:row>19</xdr:row>
      <xdr:rowOff>45466</xdr:rowOff>
    </xdr:to>
    <xdr:sp macro="" textlink="">
      <xdr:nvSpPr>
        <xdr:cNvPr id="466" name="楕円 465"/>
        <xdr:cNvSpPr/>
      </xdr:nvSpPr>
      <xdr:spPr>
        <a:xfrm>
          <a:off x="16967200" y="320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87393</xdr:rowOff>
    </xdr:from>
    <xdr:ext cx="762000" cy="259045"/>
    <xdr:sp macro="" textlink="">
      <xdr:nvSpPr>
        <xdr:cNvPr id="467" name="将来負担の状況該当値テキスト"/>
        <xdr:cNvSpPr txBox="1"/>
      </xdr:nvSpPr>
      <xdr:spPr>
        <a:xfrm>
          <a:off x="17106900" y="317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68986</xdr:rowOff>
    </xdr:from>
    <xdr:to>
      <xdr:col>77</xdr:col>
      <xdr:colOff>95250</xdr:colOff>
      <xdr:row>18</xdr:row>
      <xdr:rowOff>170586</xdr:rowOff>
    </xdr:to>
    <xdr:sp macro="" textlink="">
      <xdr:nvSpPr>
        <xdr:cNvPr id="468" name="楕円 467"/>
        <xdr:cNvSpPr/>
      </xdr:nvSpPr>
      <xdr:spPr>
        <a:xfrm>
          <a:off x="16129000" y="315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155363</xdr:rowOff>
    </xdr:from>
    <xdr:ext cx="736600" cy="259045"/>
    <xdr:sp macro="" textlink="">
      <xdr:nvSpPr>
        <xdr:cNvPr id="469" name="テキスト ボックス 468"/>
        <xdr:cNvSpPr txBox="1"/>
      </xdr:nvSpPr>
      <xdr:spPr>
        <a:xfrm>
          <a:off x="15798800" y="3241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159360</xdr:rowOff>
    </xdr:from>
    <xdr:to>
      <xdr:col>73</xdr:col>
      <xdr:colOff>44450</xdr:colOff>
      <xdr:row>18</xdr:row>
      <xdr:rowOff>89510</xdr:rowOff>
    </xdr:to>
    <xdr:sp macro="" textlink="">
      <xdr:nvSpPr>
        <xdr:cNvPr id="470" name="楕円 469"/>
        <xdr:cNvSpPr/>
      </xdr:nvSpPr>
      <xdr:spPr>
        <a:xfrm>
          <a:off x="15240000" y="307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74287</xdr:rowOff>
    </xdr:from>
    <xdr:ext cx="762000" cy="259045"/>
    <xdr:sp macro="" textlink="">
      <xdr:nvSpPr>
        <xdr:cNvPr id="471" name="テキスト ボックス 470"/>
        <xdr:cNvSpPr txBox="1"/>
      </xdr:nvSpPr>
      <xdr:spPr>
        <a:xfrm>
          <a:off x="14909800" y="3160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75743</xdr:rowOff>
    </xdr:from>
    <xdr:to>
      <xdr:col>68</xdr:col>
      <xdr:colOff>203200</xdr:colOff>
      <xdr:row>19</xdr:row>
      <xdr:rowOff>5893</xdr:rowOff>
    </xdr:to>
    <xdr:sp macro="" textlink="">
      <xdr:nvSpPr>
        <xdr:cNvPr id="472" name="楕円 471"/>
        <xdr:cNvSpPr/>
      </xdr:nvSpPr>
      <xdr:spPr>
        <a:xfrm>
          <a:off x="14351000" y="31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162120</xdr:rowOff>
    </xdr:from>
    <xdr:ext cx="762000" cy="259045"/>
    <xdr:sp macro="" textlink="">
      <xdr:nvSpPr>
        <xdr:cNvPr id="473" name="テキスト ボックス 472"/>
        <xdr:cNvSpPr txBox="1"/>
      </xdr:nvSpPr>
      <xdr:spPr>
        <a:xfrm>
          <a:off x="14020800" y="32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14580</xdr:rowOff>
    </xdr:from>
    <xdr:to>
      <xdr:col>64</xdr:col>
      <xdr:colOff>152400</xdr:colOff>
      <xdr:row>17</xdr:row>
      <xdr:rowOff>116180</xdr:rowOff>
    </xdr:to>
    <xdr:sp macro="" textlink="">
      <xdr:nvSpPr>
        <xdr:cNvPr id="474" name="楕円 473"/>
        <xdr:cNvSpPr/>
      </xdr:nvSpPr>
      <xdr:spPr>
        <a:xfrm>
          <a:off x="13462000" y="292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100957</xdr:rowOff>
    </xdr:from>
    <xdr:ext cx="762000" cy="259045"/>
    <xdr:sp macro="" textlink="">
      <xdr:nvSpPr>
        <xdr:cNvPr id="475" name="テキスト ボックス 474"/>
        <xdr:cNvSpPr txBox="1"/>
      </xdr:nvSpPr>
      <xdr:spPr>
        <a:xfrm>
          <a:off x="13131800" y="301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岐阜県池田町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23,779
23,254
38.80
9,472,177
9,104,600
361,478
5,465,989
8,779,974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83.0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昨年度から一般行政職職員が増加したが、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適正な定員管理や職員の時間外勤務削減による手当の減、ゴミ処理業務、消防業務を一部事務組合で行っていることで、類似団体平均と比較すると人件費に係る経常収支比率は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ポイント下回っており、最低水準となっている。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今後も事務事業及び事務処理体制の見直し、公務能力の向上等により、定員の適正化に努めていく。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1270</xdr:rowOff>
    </xdr:to>
    <xdr:cxnSp macro="">
      <xdr:nvCxnSpPr>
        <xdr:cNvPr id="61" name="直線コネクタ 60"/>
        <xdr:cNvCxnSpPr/>
      </xdr:nvCxnSpPr>
      <xdr:spPr>
        <a:xfrm flipV="1">
          <a:off x="4826000" y="556768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31750</xdr:rowOff>
    </xdr:from>
    <xdr:to>
      <xdr:col>24</xdr:col>
      <xdr:colOff>25400</xdr:colOff>
      <xdr:row>33</xdr:row>
      <xdr:rowOff>62230</xdr:rowOff>
    </xdr:to>
    <xdr:cxnSp macro="">
      <xdr:nvCxnSpPr>
        <xdr:cNvPr id="66" name="直線コネクタ 65"/>
        <xdr:cNvCxnSpPr/>
      </xdr:nvCxnSpPr>
      <xdr:spPr>
        <a:xfrm>
          <a:off x="3987800" y="56896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97807</xdr:rowOff>
    </xdr:from>
    <xdr:ext cx="762000" cy="259045"/>
    <xdr:sp macro="" textlink="">
      <xdr:nvSpPr>
        <xdr:cNvPr id="67" name="人件費平均値テキスト"/>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8890</xdr:rowOff>
    </xdr:from>
    <xdr:to>
      <xdr:col>19</xdr:col>
      <xdr:colOff>187325</xdr:colOff>
      <xdr:row>33</xdr:row>
      <xdr:rowOff>31750</xdr:rowOff>
    </xdr:to>
    <xdr:cxnSp macro="">
      <xdr:nvCxnSpPr>
        <xdr:cNvPr id="69" name="直線コネクタ 68"/>
        <xdr:cNvCxnSpPr/>
      </xdr:nvCxnSpPr>
      <xdr:spPr>
        <a:xfrm>
          <a:off x="3098800" y="5666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33037</xdr:rowOff>
    </xdr:from>
    <xdr:ext cx="736600" cy="259045"/>
    <xdr:sp macro="" textlink="">
      <xdr:nvSpPr>
        <xdr:cNvPr id="71" name="テキスト ボックス 70"/>
        <xdr:cNvSpPr txBox="1"/>
      </xdr:nvSpPr>
      <xdr:spPr>
        <a:xfrm>
          <a:off x="3606800" y="620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8890</xdr:rowOff>
    </xdr:from>
    <xdr:to>
      <xdr:col>15</xdr:col>
      <xdr:colOff>98425</xdr:colOff>
      <xdr:row>33</xdr:row>
      <xdr:rowOff>92710</xdr:rowOff>
    </xdr:to>
    <xdr:cxnSp macro="">
      <xdr:nvCxnSpPr>
        <xdr:cNvPr id="72" name="直線コネクタ 71"/>
        <xdr:cNvCxnSpPr/>
      </xdr:nvCxnSpPr>
      <xdr:spPr>
        <a:xfrm flipV="1">
          <a:off x="2209800" y="56667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78757</xdr:rowOff>
    </xdr:from>
    <xdr:ext cx="762000" cy="259045"/>
    <xdr:sp macro="" textlink="">
      <xdr:nvSpPr>
        <xdr:cNvPr id="74" name="テキスト ボックス 73"/>
        <xdr:cNvSpPr txBox="1"/>
      </xdr:nvSpPr>
      <xdr:spPr>
        <a:xfrm>
          <a:off x="2717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54610</xdr:rowOff>
    </xdr:from>
    <xdr:to>
      <xdr:col>11</xdr:col>
      <xdr:colOff>9525</xdr:colOff>
      <xdr:row>33</xdr:row>
      <xdr:rowOff>92710</xdr:rowOff>
    </xdr:to>
    <xdr:cxnSp macro="">
      <xdr:nvCxnSpPr>
        <xdr:cNvPr id="75" name="直線コネクタ 74"/>
        <xdr:cNvCxnSpPr/>
      </xdr:nvCxnSpPr>
      <xdr:spPr>
        <a:xfrm>
          <a:off x="1320800" y="5712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78" name="フローチャート: 判断 77"/>
        <xdr:cNvSpPr/>
      </xdr:nvSpPr>
      <xdr:spPr>
        <a:xfrm>
          <a:off x="1270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93997</xdr:rowOff>
    </xdr:from>
    <xdr:ext cx="762000" cy="259045"/>
    <xdr:sp macro="" textlink="">
      <xdr:nvSpPr>
        <xdr:cNvPr id="79" name="テキスト ボックス 78"/>
        <xdr:cNvSpPr txBox="1"/>
      </xdr:nvSpPr>
      <xdr:spPr>
        <a:xfrm>
          <a:off x="939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11430</xdr:rowOff>
    </xdr:from>
    <xdr:to>
      <xdr:col>24</xdr:col>
      <xdr:colOff>76200</xdr:colOff>
      <xdr:row>33</xdr:row>
      <xdr:rowOff>113030</xdr:rowOff>
    </xdr:to>
    <xdr:sp macro="" textlink="">
      <xdr:nvSpPr>
        <xdr:cNvPr id="85" name="楕円 84"/>
        <xdr:cNvSpPr/>
      </xdr:nvSpPr>
      <xdr:spPr>
        <a:xfrm>
          <a:off x="4775200" y="56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27957</xdr:rowOff>
    </xdr:from>
    <xdr:ext cx="762000" cy="259045"/>
    <xdr:sp macro="" textlink="">
      <xdr:nvSpPr>
        <xdr:cNvPr id="86" name="人件費該当値テキスト"/>
        <xdr:cNvSpPr txBox="1"/>
      </xdr:nvSpPr>
      <xdr:spPr>
        <a:xfrm>
          <a:off x="49149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152400</xdr:rowOff>
    </xdr:from>
    <xdr:to>
      <xdr:col>20</xdr:col>
      <xdr:colOff>38100</xdr:colOff>
      <xdr:row>33</xdr:row>
      <xdr:rowOff>82550</xdr:rowOff>
    </xdr:to>
    <xdr:sp macro="" textlink="">
      <xdr:nvSpPr>
        <xdr:cNvPr id="87" name="楕円 86"/>
        <xdr:cNvSpPr/>
      </xdr:nvSpPr>
      <xdr:spPr>
        <a:xfrm>
          <a:off x="3937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92727</xdr:rowOff>
    </xdr:from>
    <xdr:ext cx="736600" cy="259045"/>
    <xdr:sp macro="" textlink="">
      <xdr:nvSpPr>
        <xdr:cNvPr id="88" name="テキスト ボックス 87"/>
        <xdr:cNvSpPr txBox="1"/>
      </xdr:nvSpPr>
      <xdr:spPr>
        <a:xfrm>
          <a:off x="3606800" y="540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129540</xdr:rowOff>
    </xdr:from>
    <xdr:to>
      <xdr:col>15</xdr:col>
      <xdr:colOff>149225</xdr:colOff>
      <xdr:row>33</xdr:row>
      <xdr:rowOff>59690</xdr:rowOff>
    </xdr:to>
    <xdr:sp macro="" textlink="">
      <xdr:nvSpPr>
        <xdr:cNvPr id="89" name="楕円 88"/>
        <xdr:cNvSpPr/>
      </xdr:nvSpPr>
      <xdr:spPr>
        <a:xfrm>
          <a:off x="3048000" y="56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69867</xdr:rowOff>
    </xdr:from>
    <xdr:ext cx="762000" cy="259045"/>
    <xdr:sp macro="" textlink="">
      <xdr:nvSpPr>
        <xdr:cNvPr id="90" name="テキスト ボックス 89"/>
        <xdr:cNvSpPr txBox="1"/>
      </xdr:nvSpPr>
      <xdr:spPr>
        <a:xfrm>
          <a:off x="2717800" y="538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41910</xdr:rowOff>
    </xdr:from>
    <xdr:to>
      <xdr:col>11</xdr:col>
      <xdr:colOff>60325</xdr:colOff>
      <xdr:row>33</xdr:row>
      <xdr:rowOff>143510</xdr:rowOff>
    </xdr:to>
    <xdr:sp macro="" textlink="">
      <xdr:nvSpPr>
        <xdr:cNvPr id="91" name="楕円 90"/>
        <xdr:cNvSpPr/>
      </xdr:nvSpPr>
      <xdr:spPr>
        <a:xfrm>
          <a:off x="2159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153687</xdr:rowOff>
    </xdr:from>
    <xdr:ext cx="762000" cy="259045"/>
    <xdr:sp macro="" textlink="">
      <xdr:nvSpPr>
        <xdr:cNvPr id="92" name="テキスト ボックス 91"/>
        <xdr:cNvSpPr txBox="1"/>
      </xdr:nvSpPr>
      <xdr:spPr>
        <a:xfrm>
          <a:off x="1828800" y="546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3810</xdr:rowOff>
    </xdr:from>
    <xdr:to>
      <xdr:col>6</xdr:col>
      <xdr:colOff>171450</xdr:colOff>
      <xdr:row>33</xdr:row>
      <xdr:rowOff>105410</xdr:rowOff>
    </xdr:to>
    <xdr:sp macro="" textlink="">
      <xdr:nvSpPr>
        <xdr:cNvPr id="93" name="楕円 92"/>
        <xdr:cNvSpPr/>
      </xdr:nvSpPr>
      <xdr:spPr>
        <a:xfrm>
          <a:off x="12700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115587</xdr:rowOff>
    </xdr:from>
    <xdr:ext cx="762000" cy="259045"/>
    <xdr:sp macro="" textlink="">
      <xdr:nvSpPr>
        <xdr:cNvPr id="94" name="テキスト ボックス 93"/>
        <xdr:cNvSpPr txBox="1"/>
      </xdr:nvSpPr>
      <xdr:spPr>
        <a:xfrm>
          <a:off x="939800" y="543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類似団体平均と比較すると物件費に係る経常収支比率は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いる。要因として、公用車、パソコン等耐久性備品の更新延長、各施設の業務委託の見直し、光熱水費、印刷製本費の削減などにより数値をほぼ維持している。今後とも、行政改革への取り組みを通じて物件費の削減に努め、現在の水準を維持し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20</xdr:row>
      <xdr:rowOff>58420</xdr:rowOff>
    </xdr:to>
    <xdr:cxnSp macro="">
      <xdr:nvCxnSpPr>
        <xdr:cNvPr id="122" name="直線コネクタ 121"/>
        <xdr:cNvCxnSpPr/>
      </xdr:nvCxnSpPr>
      <xdr:spPr>
        <a:xfrm flipV="1">
          <a:off x="16510000" y="22301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138430</xdr:rowOff>
    </xdr:from>
    <xdr:to>
      <xdr:col>82</xdr:col>
      <xdr:colOff>107950</xdr:colOff>
      <xdr:row>14</xdr:row>
      <xdr:rowOff>20320</xdr:rowOff>
    </xdr:to>
    <xdr:cxnSp macro="">
      <xdr:nvCxnSpPr>
        <xdr:cNvPr id="127" name="直線コネクタ 126"/>
        <xdr:cNvCxnSpPr/>
      </xdr:nvCxnSpPr>
      <xdr:spPr>
        <a:xfrm>
          <a:off x="15671800" y="23672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97807</xdr:rowOff>
    </xdr:from>
    <xdr:ext cx="762000" cy="259045"/>
    <xdr:sp macro="" textlink="">
      <xdr:nvSpPr>
        <xdr:cNvPr id="128" name="物件費平均値テキスト"/>
        <xdr:cNvSpPr txBox="1"/>
      </xdr:nvSpPr>
      <xdr:spPr>
        <a:xfrm>
          <a:off x="16598900" y="2669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29" name="フローチャート: 判断 128"/>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138430</xdr:rowOff>
    </xdr:from>
    <xdr:to>
      <xdr:col>78</xdr:col>
      <xdr:colOff>69850</xdr:colOff>
      <xdr:row>14</xdr:row>
      <xdr:rowOff>66040</xdr:rowOff>
    </xdr:to>
    <xdr:cxnSp macro="">
      <xdr:nvCxnSpPr>
        <xdr:cNvPr id="130" name="直線コネクタ 129"/>
        <xdr:cNvCxnSpPr/>
      </xdr:nvCxnSpPr>
      <xdr:spPr>
        <a:xfrm flipV="1">
          <a:off x="14782800" y="23672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110490</xdr:rowOff>
    </xdr:from>
    <xdr:to>
      <xdr:col>78</xdr:col>
      <xdr:colOff>120650</xdr:colOff>
      <xdr:row>16</xdr:row>
      <xdr:rowOff>40640</xdr:rowOff>
    </xdr:to>
    <xdr:sp macro="" textlink="">
      <xdr:nvSpPr>
        <xdr:cNvPr id="131" name="フローチャート: 判断 130"/>
        <xdr:cNvSpPr/>
      </xdr:nvSpPr>
      <xdr:spPr>
        <a:xfrm>
          <a:off x="15621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25417</xdr:rowOff>
    </xdr:from>
    <xdr:ext cx="736600" cy="259045"/>
    <xdr:sp macro="" textlink="">
      <xdr:nvSpPr>
        <xdr:cNvPr id="132" name="テキスト ボックス 131"/>
        <xdr:cNvSpPr txBox="1"/>
      </xdr:nvSpPr>
      <xdr:spPr>
        <a:xfrm>
          <a:off x="15290800" y="276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5080</xdr:rowOff>
    </xdr:from>
    <xdr:to>
      <xdr:col>73</xdr:col>
      <xdr:colOff>180975</xdr:colOff>
      <xdr:row>14</xdr:row>
      <xdr:rowOff>66040</xdr:rowOff>
    </xdr:to>
    <xdr:cxnSp macro="">
      <xdr:nvCxnSpPr>
        <xdr:cNvPr id="133" name="直線コネクタ 132"/>
        <xdr:cNvCxnSpPr/>
      </xdr:nvCxnSpPr>
      <xdr:spPr>
        <a:xfrm>
          <a:off x="13893800" y="24053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4" name="フローチャート: 判断 133"/>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5" name="テキスト ボックス 134"/>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168910</xdr:rowOff>
    </xdr:from>
    <xdr:to>
      <xdr:col>69</xdr:col>
      <xdr:colOff>92075</xdr:colOff>
      <xdr:row>14</xdr:row>
      <xdr:rowOff>5080</xdr:rowOff>
    </xdr:to>
    <xdr:cxnSp macro="">
      <xdr:nvCxnSpPr>
        <xdr:cNvPr id="136" name="直線コネクタ 135"/>
        <xdr:cNvCxnSpPr/>
      </xdr:nvCxnSpPr>
      <xdr:spPr>
        <a:xfrm>
          <a:off x="13004800" y="2397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7" name="フローチャート: 判断 136"/>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8" name="テキスト ボックス 137"/>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160020</xdr:rowOff>
    </xdr:from>
    <xdr:to>
      <xdr:col>65</xdr:col>
      <xdr:colOff>53975</xdr:colOff>
      <xdr:row>15</xdr:row>
      <xdr:rowOff>90170</xdr:rowOff>
    </xdr:to>
    <xdr:sp macro="" textlink="">
      <xdr:nvSpPr>
        <xdr:cNvPr id="139" name="フローチャート: 判断 138"/>
        <xdr:cNvSpPr/>
      </xdr:nvSpPr>
      <xdr:spPr>
        <a:xfrm>
          <a:off x="12954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74947</xdr:rowOff>
    </xdr:from>
    <xdr:ext cx="762000" cy="259045"/>
    <xdr:sp macro="" textlink="">
      <xdr:nvSpPr>
        <xdr:cNvPr id="140" name="テキスト ボックス 139"/>
        <xdr:cNvSpPr txBox="1"/>
      </xdr:nvSpPr>
      <xdr:spPr>
        <a:xfrm>
          <a:off x="12623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140970</xdr:rowOff>
    </xdr:from>
    <xdr:to>
      <xdr:col>82</xdr:col>
      <xdr:colOff>158750</xdr:colOff>
      <xdr:row>14</xdr:row>
      <xdr:rowOff>71120</xdr:rowOff>
    </xdr:to>
    <xdr:sp macro="" textlink="">
      <xdr:nvSpPr>
        <xdr:cNvPr id="146" name="楕円 145"/>
        <xdr:cNvSpPr/>
      </xdr:nvSpPr>
      <xdr:spPr>
        <a:xfrm>
          <a:off x="16459200" y="23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157497</xdr:rowOff>
    </xdr:from>
    <xdr:ext cx="762000" cy="259045"/>
    <xdr:sp macro="" textlink="">
      <xdr:nvSpPr>
        <xdr:cNvPr id="147" name="物件費該当値テキスト"/>
        <xdr:cNvSpPr txBox="1"/>
      </xdr:nvSpPr>
      <xdr:spPr>
        <a:xfrm>
          <a:off x="165989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87630</xdr:rowOff>
    </xdr:from>
    <xdr:to>
      <xdr:col>78</xdr:col>
      <xdr:colOff>120650</xdr:colOff>
      <xdr:row>14</xdr:row>
      <xdr:rowOff>17780</xdr:rowOff>
    </xdr:to>
    <xdr:sp macro="" textlink="">
      <xdr:nvSpPr>
        <xdr:cNvPr id="148" name="楕円 147"/>
        <xdr:cNvSpPr/>
      </xdr:nvSpPr>
      <xdr:spPr>
        <a:xfrm>
          <a:off x="15621000" y="23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27957</xdr:rowOff>
    </xdr:from>
    <xdr:ext cx="736600" cy="259045"/>
    <xdr:sp macro="" textlink="">
      <xdr:nvSpPr>
        <xdr:cNvPr id="149" name="テキスト ボックス 148"/>
        <xdr:cNvSpPr txBox="1"/>
      </xdr:nvSpPr>
      <xdr:spPr>
        <a:xfrm>
          <a:off x="15290800" y="20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xdr:rowOff>
    </xdr:from>
    <xdr:to>
      <xdr:col>74</xdr:col>
      <xdr:colOff>31750</xdr:colOff>
      <xdr:row>14</xdr:row>
      <xdr:rowOff>116840</xdr:rowOff>
    </xdr:to>
    <xdr:sp macro="" textlink="">
      <xdr:nvSpPr>
        <xdr:cNvPr id="150" name="楕円 149"/>
        <xdr:cNvSpPr/>
      </xdr:nvSpPr>
      <xdr:spPr>
        <a:xfrm>
          <a:off x="14732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127017</xdr:rowOff>
    </xdr:from>
    <xdr:ext cx="762000" cy="259045"/>
    <xdr:sp macro="" textlink="">
      <xdr:nvSpPr>
        <xdr:cNvPr id="151" name="テキスト ボックス 150"/>
        <xdr:cNvSpPr txBox="1"/>
      </xdr:nvSpPr>
      <xdr:spPr>
        <a:xfrm>
          <a:off x="144018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125730</xdr:rowOff>
    </xdr:from>
    <xdr:to>
      <xdr:col>69</xdr:col>
      <xdr:colOff>142875</xdr:colOff>
      <xdr:row>14</xdr:row>
      <xdr:rowOff>55880</xdr:rowOff>
    </xdr:to>
    <xdr:sp macro="" textlink="">
      <xdr:nvSpPr>
        <xdr:cNvPr id="152" name="楕円 151"/>
        <xdr:cNvSpPr/>
      </xdr:nvSpPr>
      <xdr:spPr>
        <a:xfrm>
          <a:off x="13843000" y="235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66057</xdr:rowOff>
    </xdr:from>
    <xdr:ext cx="762000" cy="259045"/>
    <xdr:sp macro="" textlink="">
      <xdr:nvSpPr>
        <xdr:cNvPr id="153" name="テキスト ボックス 152"/>
        <xdr:cNvSpPr txBox="1"/>
      </xdr:nvSpPr>
      <xdr:spPr>
        <a:xfrm>
          <a:off x="13512800" y="212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118110</xdr:rowOff>
    </xdr:from>
    <xdr:to>
      <xdr:col>65</xdr:col>
      <xdr:colOff>53975</xdr:colOff>
      <xdr:row>14</xdr:row>
      <xdr:rowOff>48260</xdr:rowOff>
    </xdr:to>
    <xdr:sp macro="" textlink="">
      <xdr:nvSpPr>
        <xdr:cNvPr id="154" name="楕円 153"/>
        <xdr:cNvSpPr/>
      </xdr:nvSpPr>
      <xdr:spPr>
        <a:xfrm>
          <a:off x="12954000" y="23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58437</xdr:rowOff>
    </xdr:from>
    <xdr:ext cx="762000" cy="259045"/>
    <xdr:sp macro="" textlink="">
      <xdr:nvSpPr>
        <xdr:cNvPr id="155" name="テキスト ボックス 154"/>
        <xdr:cNvSpPr txBox="1"/>
      </xdr:nvSpPr>
      <xdr:spPr>
        <a:xfrm>
          <a:off x="12623800" y="211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下回り、昨年度の数値から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ポイント減少した。主な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要因として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、少子化に伴い、児童手当等の対象者が減少していることなどが挙げられる。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143328</xdr:rowOff>
    </xdr:to>
    <xdr:cxnSp macro="">
      <xdr:nvCxnSpPr>
        <xdr:cNvPr id="185" name="直線コネクタ 184"/>
        <xdr:cNvCxnSpPr/>
      </xdr:nvCxnSpPr>
      <xdr:spPr>
        <a:xfrm flipV="1">
          <a:off x="4826000" y="90424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6"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7" name="直線コネクタ 186"/>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4535</xdr:rowOff>
    </xdr:from>
    <xdr:to>
      <xdr:col>24</xdr:col>
      <xdr:colOff>25400</xdr:colOff>
      <xdr:row>58</xdr:row>
      <xdr:rowOff>94343</xdr:rowOff>
    </xdr:to>
    <xdr:cxnSp macro="">
      <xdr:nvCxnSpPr>
        <xdr:cNvPr id="190" name="直線コネクタ 189"/>
        <xdr:cNvCxnSpPr/>
      </xdr:nvCxnSpPr>
      <xdr:spPr>
        <a:xfrm flipV="1">
          <a:off x="3987800" y="9434285"/>
          <a:ext cx="838200" cy="60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94343</xdr:rowOff>
    </xdr:from>
    <xdr:to>
      <xdr:col>19</xdr:col>
      <xdr:colOff>187325</xdr:colOff>
      <xdr:row>59</xdr:row>
      <xdr:rowOff>37193</xdr:rowOff>
    </xdr:to>
    <xdr:cxnSp macro="">
      <xdr:nvCxnSpPr>
        <xdr:cNvPr id="193" name="直線コネクタ 192"/>
        <xdr:cNvCxnSpPr/>
      </xdr:nvCxnSpPr>
      <xdr:spPr>
        <a:xfrm flipV="1">
          <a:off x="3098800" y="100384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4" name="フローチャート: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5" name="テキスト ボックス 194"/>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29028</xdr:rowOff>
    </xdr:from>
    <xdr:to>
      <xdr:col>15</xdr:col>
      <xdr:colOff>98425</xdr:colOff>
      <xdr:row>59</xdr:row>
      <xdr:rowOff>37193</xdr:rowOff>
    </xdr:to>
    <xdr:cxnSp macro="">
      <xdr:nvCxnSpPr>
        <xdr:cNvPr id="196" name="直線コネクタ 195"/>
        <xdr:cNvCxnSpPr/>
      </xdr:nvCxnSpPr>
      <xdr:spPr>
        <a:xfrm>
          <a:off x="2209800" y="9973128"/>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155320</xdr:rowOff>
    </xdr:from>
    <xdr:ext cx="762000" cy="259045"/>
    <xdr:sp macro="" textlink="">
      <xdr:nvSpPr>
        <xdr:cNvPr id="198" name="テキスト ボックス 197"/>
        <xdr:cNvSpPr txBox="1"/>
      </xdr:nvSpPr>
      <xdr:spPr>
        <a:xfrm>
          <a:off x="2717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29028</xdr:rowOff>
    </xdr:from>
    <xdr:to>
      <xdr:col>11</xdr:col>
      <xdr:colOff>9525</xdr:colOff>
      <xdr:row>58</xdr:row>
      <xdr:rowOff>94343</xdr:rowOff>
    </xdr:to>
    <xdr:cxnSp macro="">
      <xdr:nvCxnSpPr>
        <xdr:cNvPr id="199" name="直線コネクタ 198"/>
        <xdr:cNvCxnSpPr/>
      </xdr:nvCxnSpPr>
      <xdr:spPr>
        <a:xfrm flipV="1">
          <a:off x="1320800" y="99731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2" name="フローチャート: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03" name="テキスト ボックス 202"/>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125185</xdr:rowOff>
    </xdr:from>
    <xdr:to>
      <xdr:col>24</xdr:col>
      <xdr:colOff>76200</xdr:colOff>
      <xdr:row>55</xdr:row>
      <xdr:rowOff>55335</xdr:rowOff>
    </xdr:to>
    <xdr:sp macro="" textlink="">
      <xdr:nvSpPr>
        <xdr:cNvPr id="209" name="楕円 208"/>
        <xdr:cNvSpPr/>
      </xdr:nvSpPr>
      <xdr:spPr>
        <a:xfrm>
          <a:off x="47752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141712</xdr:rowOff>
    </xdr:from>
    <xdr:ext cx="762000" cy="259045"/>
    <xdr:sp macro="" textlink="">
      <xdr:nvSpPr>
        <xdr:cNvPr id="210" name="扶助費該当値テキスト"/>
        <xdr:cNvSpPr txBox="1"/>
      </xdr:nvSpPr>
      <xdr:spPr>
        <a:xfrm>
          <a:off x="4914900" y="922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43543</xdr:rowOff>
    </xdr:from>
    <xdr:to>
      <xdr:col>20</xdr:col>
      <xdr:colOff>38100</xdr:colOff>
      <xdr:row>58</xdr:row>
      <xdr:rowOff>145143</xdr:rowOff>
    </xdr:to>
    <xdr:sp macro="" textlink="">
      <xdr:nvSpPr>
        <xdr:cNvPr id="211" name="楕円 210"/>
        <xdr:cNvSpPr/>
      </xdr:nvSpPr>
      <xdr:spPr>
        <a:xfrm>
          <a:off x="3937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129920</xdr:rowOff>
    </xdr:from>
    <xdr:ext cx="736600" cy="259045"/>
    <xdr:sp macro="" textlink="">
      <xdr:nvSpPr>
        <xdr:cNvPr id="212" name="テキスト ボックス 211"/>
        <xdr:cNvSpPr txBox="1"/>
      </xdr:nvSpPr>
      <xdr:spPr>
        <a:xfrm>
          <a:off x="3606800" y="1007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157843</xdr:rowOff>
    </xdr:from>
    <xdr:to>
      <xdr:col>15</xdr:col>
      <xdr:colOff>149225</xdr:colOff>
      <xdr:row>59</xdr:row>
      <xdr:rowOff>87993</xdr:rowOff>
    </xdr:to>
    <xdr:sp macro="" textlink="">
      <xdr:nvSpPr>
        <xdr:cNvPr id="213" name="楕円 212"/>
        <xdr:cNvSpPr/>
      </xdr:nvSpPr>
      <xdr:spPr>
        <a:xfrm>
          <a:off x="3048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72770</xdr:rowOff>
    </xdr:from>
    <xdr:ext cx="762000" cy="259045"/>
    <xdr:sp macro="" textlink="">
      <xdr:nvSpPr>
        <xdr:cNvPr id="214" name="テキスト ボックス 213"/>
        <xdr:cNvSpPr txBox="1"/>
      </xdr:nvSpPr>
      <xdr:spPr>
        <a:xfrm>
          <a:off x="2717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149678</xdr:rowOff>
    </xdr:from>
    <xdr:to>
      <xdr:col>11</xdr:col>
      <xdr:colOff>60325</xdr:colOff>
      <xdr:row>58</xdr:row>
      <xdr:rowOff>79828</xdr:rowOff>
    </xdr:to>
    <xdr:sp macro="" textlink="">
      <xdr:nvSpPr>
        <xdr:cNvPr id="215" name="楕円 214"/>
        <xdr:cNvSpPr/>
      </xdr:nvSpPr>
      <xdr:spPr>
        <a:xfrm>
          <a:off x="2159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64605</xdr:rowOff>
    </xdr:from>
    <xdr:ext cx="762000" cy="259045"/>
    <xdr:sp macro="" textlink="">
      <xdr:nvSpPr>
        <xdr:cNvPr id="216" name="テキスト ボックス 215"/>
        <xdr:cNvSpPr txBox="1"/>
      </xdr:nvSpPr>
      <xdr:spPr>
        <a:xfrm>
          <a:off x="1828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43543</xdr:rowOff>
    </xdr:from>
    <xdr:to>
      <xdr:col>6</xdr:col>
      <xdr:colOff>171450</xdr:colOff>
      <xdr:row>58</xdr:row>
      <xdr:rowOff>145143</xdr:rowOff>
    </xdr:to>
    <xdr:sp macro="" textlink="">
      <xdr:nvSpPr>
        <xdr:cNvPr id="217" name="楕円 216"/>
        <xdr:cNvSpPr/>
      </xdr:nvSpPr>
      <xdr:spPr>
        <a:xfrm>
          <a:off x="1270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129920</xdr:rowOff>
    </xdr:from>
    <xdr:ext cx="762000" cy="259045"/>
    <xdr:sp macro="" textlink="">
      <xdr:nvSpPr>
        <xdr:cNvPr id="218" name="テキスト ボックス 217"/>
        <xdr:cNvSpPr txBox="1"/>
      </xdr:nvSpPr>
      <xdr:spPr>
        <a:xfrm>
          <a:off x="939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昨年度と比較すると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各特別会計は事業の効率化を行うと共に、保険税・使用料等の収入の増加を図り、少しでも繰出金を減額できるように努めていく。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73660</xdr:rowOff>
    </xdr:to>
    <xdr:cxnSp macro="">
      <xdr:nvCxnSpPr>
        <xdr:cNvPr id="246" name="直線コネクタ 245"/>
        <xdr:cNvCxnSpPr/>
      </xdr:nvCxnSpPr>
      <xdr:spPr>
        <a:xfrm flipV="1">
          <a:off x="16510000" y="908812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45737</xdr:rowOff>
    </xdr:from>
    <xdr:ext cx="762000" cy="259045"/>
    <xdr:sp macro="" textlink="">
      <xdr:nvSpPr>
        <xdr:cNvPr id="247" name="その他最小値テキスト"/>
        <xdr:cNvSpPr txBox="1"/>
      </xdr:nvSpPr>
      <xdr:spPr>
        <a:xfrm>
          <a:off x="16598900" y="1033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73660</xdr:rowOff>
    </xdr:from>
    <xdr:to>
      <xdr:col>82</xdr:col>
      <xdr:colOff>196850</xdr:colOff>
      <xdr:row>60</xdr:row>
      <xdr:rowOff>73660</xdr:rowOff>
    </xdr:to>
    <xdr:cxnSp macro="">
      <xdr:nvCxnSpPr>
        <xdr:cNvPr id="248" name="直線コネクタ 247"/>
        <xdr:cNvCxnSpPr/>
      </xdr:nvCxnSpPr>
      <xdr:spPr>
        <a:xfrm>
          <a:off x="16421100" y="1036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9"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50" name="直線コネクタ 249"/>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115570</xdr:rowOff>
    </xdr:from>
    <xdr:to>
      <xdr:col>82</xdr:col>
      <xdr:colOff>107950</xdr:colOff>
      <xdr:row>58</xdr:row>
      <xdr:rowOff>66040</xdr:rowOff>
    </xdr:to>
    <xdr:cxnSp macro="">
      <xdr:nvCxnSpPr>
        <xdr:cNvPr id="251" name="直線コネクタ 250"/>
        <xdr:cNvCxnSpPr/>
      </xdr:nvCxnSpPr>
      <xdr:spPr>
        <a:xfrm flipV="1">
          <a:off x="15671800" y="988822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107967</xdr:rowOff>
    </xdr:from>
    <xdr:ext cx="762000" cy="259045"/>
    <xdr:sp macro="" textlink="">
      <xdr:nvSpPr>
        <xdr:cNvPr id="252"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53" name="フローチャート: 判断 252"/>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134620</xdr:rowOff>
    </xdr:from>
    <xdr:to>
      <xdr:col>78</xdr:col>
      <xdr:colOff>69850</xdr:colOff>
      <xdr:row>58</xdr:row>
      <xdr:rowOff>66040</xdr:rowOff>
    </xdr:to>
    <xdr:cxnSp macro="">
      <xdr:nvCxnSpPr>
        <xdr:cNvPr id="254" name="直線コネクタ 253"/>
        <xdr:cNvCxnSpPr/>
      </xdr:nvCxnSpPr>
      <xdr:spPr>
        <a:xfrm>
          <a:off x="14782800" y="973582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5" name="フローチャート: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134620</xdr:rowOff>
    </xdr:from>
    <xdr:to>
      <xdr:col>73</xdr:col>
      <xdr:colOff>180975</xdr:colOff>
      <xdr:row>57</xdr:row>
      <xdr:rowOff>31750</xdr:rowOff>
    </xdr:to>
    <xdr:cxnSp macro="">
      <xdr:nvCxnSpPr>
        <xdr:cNvPr id="257" name="直線コネクタ 256"/>
        <xdr:cNvCxnSpPr/>
      </xdr:nvCxnSpPr>
      <xdr:spPr>
        <a:xfrm flipV="1">
          <a:off x="13893800" y="9735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8" name="フローチャート: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130810</xdr:rowOff>
    </xdr:from>
    <xdr:to>
      <xdr:col>69</xdr:col>
      <xdr:colOff>92075</xdr:colOff>
      <xdr:row>57</xdr:row>
      <xdr:rowOff>31750</xdr:rowOff>
    </xdr:to>
    <xdr:cxnSp macro="">
      <xdr:nvCxnSpPr>
        <xdr:cNvPr id="260" name="直線コネクタ 259"/>
        <xdr:cNvCxnSpPr/>
      </xdr:nvCxnSpPr>
      <xdr:spPr>
        <a:xfrm>
          <a:off x="13004800" y="956056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2" name="テキスト ボックス 261"/>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63" name="フローチャート: 判断 262"/>
        <xdr:cNvSpPr/>
      </xdr:nvSpPr>
      <xdr:spPr>
        <a:xfrm>
          <a:off x="12954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6367</xdr:rowOff>
    </xdr:from>
    <xdr:ext cx="762000" cy="259045"/>
    <xdr:sp macro="" textlink="">
      <xdr:nvSpPr>
        <xdr:cNvPr id="264" name="テキスト ボックス 263"/>
        <xdr:cNvSpPr txBox="1"/>
      </xdr:nvSpPr>
      <xdr:spPr>
        <a:xfrm>
          <a:off x="12623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70" name="楕円 269"/>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36847</xdr:rowOff>
    </xdr:from>
    <xdr:ext cx="762000" cy="259045"/>
    <xdr:sp macro="" textlink="">
      <xdr:nvSpPr>
        <xdr:cNvPr id="271" name="その他該当値テキスト"/>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xdr:rowOff>
    </xdr:from>
    <xdr:to>
      <xdr:col>78</xdr:col>
      <xdr:colOff>120650</xdr:colOff>
      <xdr:row>58</xdr:row>
      <xdr:rowOff>116840</xdr:rowOff>
    </xdr:to>
    <xdr:sp macro="" textlink="">
      <xdr:nvSpPr>
        <xdr:cNvPr id="272" name="楕円 271"/>
        <xdr:cNvSpPr/>
      </xdr:nvSpPr>
      <xdr:spPr>
        <a:xfrm>
          <a:off x="15621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101617</xdr:rowOff>
    </xdr:from>
    <xdr:ext cx="736600" cy="259045"/>
    <xdr:sp macro="" textlink="">
      <xdr:nvSpPr>
        <xdr:cNvPr id="273" name="テキスト ボックス 272"/>
        <xdr:cNvSpPr txBox="1"/>
      </xdr:nvSpPr>
      <xdr:spPr>
        <a:xfrm>
          <a:off x="15290800" y="1004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83820</xdr:rowOff>
    </xdr:from>
    <xdr:to>
      <xdr:col>74</xdr:col>
      <xdr:colOff>31750</xdr:colOff>
      <xdr:row>57</xdr:row>
      <xdr:rowOff>13970</xdr:rowOff>
    </xdr:to>
    <xdr:sp macro="" textlink="">
      <xdr:nvSpPr>
        <xdr:cNvPr id="274" name="楕円 273"/>
        <xdr:cNvSpPr/>
      </xdr:nvSpPr>
      <xdr:spPr>
        <a:xfrm>
          <a:off x="14732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24147</xdr:rowOff>
    </xdr:from>
    <xdr:ext cx="762000" cy="259045"/>
    <xdr:sp macro="" textlink="">
      <xdr:nvSpPr>
        <xdr:cNvPr id="275" name="テキスト ボックス 274"/>
        <xdr:cNvSpPr txBox="1"/>
      </xdr:nvSpPr>
      <xdr:spPr>
        <a:xfrm>
          <a:off x="14401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152400</xdr:rowOff>
    </xdr:from>
    <xdr:to>
      <xdr:col>69</xdr:col>
      <xdr:colOff>142875</xdr:colOff>
      <xdr:row>57</xdr:row>
      <xdr:rowOff>82550</xdr:rowOff>
    </xdr:to>
    <xdr:sp macro="" textlink="">
      <xdr:nvSpPr>
        <xdr:cNvPr id="276" name="楕円 275"/>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77" name="テキスト ボックス 276"/>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80010</xdr:rowOff>
    </xdr:from>
    <xdr:to>
      <xdr:col>65</xdr:col>
      <xdr:colOff>53975</xdr:colOff>
      <xdr:row>56</xdr:row>
      <xdr:rowOff>10160</xdr:rowOff>
    </xdr:to>
    <xdr:sp macro="" textlink="">
      <xdr:nvSpPr>
        <xdr:cNvPr id="278" name="楕円 277"/>
        <xdr:cNvSpPr/>
      </xdr:nvSpPr>
      <xdr:spPr>
        <a:xfrm>
          <a:off x="12954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20337</xdr:rowOff>
    </xdr:from>
    <xdr:ext cx="762000" cy="259045"/>
    <xdr:sp macro="" textlink="">
      <xdr:nvSpPr>
        <xdr:cNvPr id="279" name="テキスト ボックス 278"/>
        <xdr:cNvSpPr txBox="1"/>
      </xdr:nvSpPr>
      <xdr:spPr>
        <a:xfrm>
          <a:off x="12623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昨年度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り、類似団体内平均と比較すると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今後も、各種団体等への補助金について明確な交付基準を設けて、不適当な補助金は見直しや廃止を行い、補助費等の抑制に努めていく。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145288</xdr:rowOff>
    </xdr:to>
    <xdr:cxnSp macro="">
      <xdr:nvCxnSpPr>
        <xdr:cNvPr id="304" name="直線コネクタ 303"/>
        <xdr:cNvCxnSpPr/>
      </xdr:nvCxnSpPr>
      <xdr:spPr>
        <a:xfrm flipV="1">
          <a:off x="16510000" y="597001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07"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08" name="直線コネクタ 307"/>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94996</xdr:rowOff>
    </xdr:from>
    <xdr:to>
      <xdr:col>82</xdr:col>
      <xdr:colOff>107950</xdr:colOff>
      <xdr:row>37</xdr:row>
      <xdr:rowOff>88138</xdr:rowOff>
    </xdr:to>
    <xdr:cxnSp macro="">
      <xdr:nvCxnSpPr>
        <xdr:cNvPr id="309" name="直線コネクタ 308"/>
        <xdr:cNvCxnSpPr/>
      </xdr:nvCxnSpPr>
      <xdr:spPr>
        <a:xfrm>
          <a:off x="15671800" y="6267196"/>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10" name="補助費等平均値テキスト"/>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94996</xdr:rowOff>
    </xdr:from>
    <xdr:to>
      <xdr:col>78</xdr:col>
      <xdr:colOff>69850</xdr:colOff>
      <xdr:row>37</xdr:row>
      <xdr:rowOff>10414</xdr:rowOff>
    </xdr:to>
    <xdr:cxnSp macro="">
      <xdr:nvCxnSpPr>
        <xdr:cNvPr id="312" name="直線コネクタ 311"/>
        <xdr:cNvCxnSpPr/>
      </xdr:nvCxnSpPr>
      <xdr:spPr>
        <a:xfrm flipV="1">
          <a:off x="14782800" y="626719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14" name="テキスト ボックス 313"/>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10414</xdr:rowOff>
    </xdr:from>
    <xdr:to>
      <xdr:col>73</xdr:col>
      <xdr:colOff>180975</xdr:colOff>
      <xdr:row>37</xdr:row>
      <xdr:rowOff>14986</xdr:rowOff>
    </xdr:to>
    <xdr:cxnSp macro="">
      <xdr:nvCxnSpPr>
        <xdr:cNvPr id="315" name="直線コネクタ 314"/>
        <xdr:cNvCxnSpPr/>
      </xdr:nvCxnSpPr>
      <xdr:spPr>
        <a:xfrm flipV="1">
          <a:off x="13893800" y="63540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6" name="フローチャート: 判断 315"/>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7" name="テキスト ボックス 316"/>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163576</xdr:rowOff>
    </xdr:from>
    <xdr:to>
      <xdr:col>69</xdr:col>
      <xdr:colOff>92075</xdr:colOff>
      <xdr:row>37</xdr:row>
      <xdr:rowOff>14986</xdr:rowOff>
    </xdr:to>
    <xdr:cxnSp macro="">
      <xdr:nvCxnSpPr>
        <xdr:cNvPr id="318" name="直線コネクタ 317"/>
        <xdr:cNvCxnSpPr/>
      </xdr:nvCxnSpPr>
      <xdr:spPr>
        <a:xfrm>
          <a:off x="13004800" y="63357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19" name="フローチャート: 判断 318"/>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0" name="テキスト ボックス 319"/>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28" name="楕円 327"/>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9415</xdr:rowOff>
    </xdr:from>
    <xdr:ext cx="762000" cy="259045"/>
    <xdr:sp macro="" textlink="">
      <xdr:nvSpPr>
        <xdr:cNvPr id="329" name="補助費等該当値テキスト"/>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44196</xdr:rowOff>
    </xdr:from>
    <xdr:to>
      <xdr:col>78</xdr:col>
      <xdr:colOff>120650</xdr:colOff>
      <xdr:row>36</xdr:row>
      <xdr:rowOff>145796</xdr:rowOff>
    </xdr:to>
    <xdr:sp macro="" textlink="">
      <xdr:nvSpPr>
        <xdr:cNvPr id="330" name="楕円 329"/>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155973</xdr:rowOff>
    </xdr:from>
    <xdr:ext cx="736600" cy="259045"/>
    <xdr:sp macro="" textlink="">
      <xdr:nvSpPr>
        <xdr:cNvPr id="331" name="テキスト ボックス 330"/>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131064</xdr:rowOff>
    </xdr:from>
    <xdr:to>
      <xdr:col>74</xdr:col>
      <xdr:colOff>31750</xdr:colOff>
      <xdr:row>37</xdr:row>
      <xdr:rowOff>61214</xdr:rowOff>
    </xdr:to>
    <xdr:sp macro="" textlink="">
      <xdr:nvSpPr>
        <xdr:cNvPr id="332" name="楕円 331"/>
        <xdr:cNvSpPr/>
      </xdr:nvSpPr>
      <xdr:spPr>
        <a:xfrm>
          <a:off x="14732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33" name="テキスト ボックス 332"/>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135636</xdr:rowOff>
    </xdr:from>
    <xdr:to>
      <xdr:col>69</xdr:col>
      <xdr:colOff>142875</xdr:colOff>
      <xdr:row>37</xdr:row>
      <xdr:rowOff>65786</xdr:rowOff>
    </xdr:to>
    <xdr:sp macro="" textlink="">
      <xdr:nvSpPr>
        <xdr:cNvPr id="334" name="楕円 333"/>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35" name="テキスト ボックス 334"/>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36" name="楕円 335"/>
        <xdr:cNvSpPr/>
      </xdr:nvSpPr>
      <xdr:spPr>
        <a:xfrm>
          <a:off x="12954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37" name="テキスト ボックス 336"/>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年度までは地方債の元利償還金が重い負担となる見込みであるので、地方債残高の推移を見ながら、地方債の新規発行を伴う普通建設事業の抑制に努めていく。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106426</xdr:rowOff>
    </xdr:to>
    <xdr:cxnSp macro="">
      <xdr:nvCxnSpPr>
        <xdr:cNvPr id="362" name="直線コネクタ 361"/>
        <xdr:cNvCxnSpPr/>
      </xdr:nvCxnSpPr>
      <xdr:spPr>
        <a:xfrm flipV="1">
          <a:off x="4826000" y="1272286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78503</xdr:rowOff>
    </xdr:from>
    <xdr:ext cx="762000" cy="259045"/>
    <xdr:sp macro="" textlink="">
      <xdr:nvSpPr>
        <xdr:cNvPr id="363" name="公債費最小値テキスト"/>
        <xdr:cNvSpPr txBox="1"/>
      </xdr:nvSpPr>
      <xdr:spPr>
        <a:xfrm>
          <a:off x="4914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106426</xdr:rowOff>
    </xdr:from>
    <xdr:to>
      <xdr:col>24</xdr:col>
      <xdr:colOff>114300</xdr:colOff>
      <xdr:row>79</xdr:row>
      <xdr:rowOff>106426</xdr:rowOff>
    </xdr:to>
    <xdr:cxnSp macro="">
      <xdr:nvCxnSpPr>
        <xdr:cNvPr id="364" name="直線コネクタ 363"/>
        <xdr:cNvCxnSpPr/>
      </xdr:nvCxnSpPr>
      <xdr:spPr>
        <a:xfrm>
          <a:off x="4737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65" name="公債費最大値テキスト"/>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66" name="直線コネクタ 365"/>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140715</xdr:rowOff>
    </xdr:from>
    <xdr:to>
      <xdr:col>24</xdr:col>
      <xdr:colOff>25400</xdr:colOff>
      <xdr:row>77</xdr:row>
      <xdr:rowOff>1270</xdr:rowOff>
    </xdr:to>
    <xdr:cxnSp macro="">
      <xdr:nvCxnSpPr>
        <xdr:cNvPr id="367" name="直線コネクタ 366"/>
        <xdr:cNvCxnSpPr/>
      </xdr:nvCxnSpPr>
      <xdr:spPr>
        <a:xfrm>
          <a:off x="3987800" y="13170915"/>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68"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9" name="フローチャート: 判断 368"/>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117856</xdr:rowOff>
    </xdr:from>
    <xdr:to>
      <xdr:col>19</xdr:col>
      <xdr:colOff>187325</xdr:colOff>
      <xdr:row>76</xdr:row>
      <xdr:rowOff>140715</xdr:rowOff>
    </xdr:to>
    <xdr:cxnSp macro="">
      <xdr:nvCxnSpPr>
        <xdr:cNvPr id="370" name="直線コネクタ 369"/>
        <xdr:cNvCxnSpPr/>
      </xdr:nvCxnSpPr>
      <xdr:spPr>
        <a:xfrm>
          <a:off x="3098800" y="1314805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103632</xdr:rowOff>
    </xdr:from>
    <xdr:to>
      <xdr:col>20</xdr:col>
      <xdr:colOff>38100</xdr:colOff>
      <xdr:row>77</xdr:row>
      <xdr:rowOff>33782</xdr:rowOff>
    </xdr:to>
    <xdr:sp macro="" textlink="">
      <xdr:nvSpPr>
        <xdr:cNvPr id="371" name="フローチャート: 判断 370"/>
        <xdr:cNvSpPr/>
      </xdr:nvSpPr>
      <xdr:spPr>
        <a:xfrm>
          <a:off x="3937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18559</xdr:rowOff>
    </xdr:from>
    <xdr:ext cx="736600" cy="259045"/>
    <xdr:sp macro="" textlink="">
      <xdr:nvSpPr>
        <xdr:cNvPr id="372" name="テキスト ボックス 371"/>
        <xdr:cNvSpPr txBox="1"/>
      </xdr:nvSpPr>
      <xdr:spPr>
        <a:xfrm>
          <a:off x="3606800" y="1322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108713</xdr:rowOff>
    </xdr:from>
    <xdr:to>
      <xdr:col>15</xdr:col>
      <xdr:colOff>98425</xdr:colOff>
      <xdr:row>76</xdr:row>
      <xdr:rowOff>117856</xdr:rowOff>
    </xdr:to>
    <xdr:cxnSp macro="">
      <xdr:nvCxnSpPr>
        <xdr:cNvPr id="373" name="直線コネクタ 372"/>
        <xdr:cNvCxnSpPr/>
      </xdr:nvCxnSpPr>
      <xdr:spPr>
        <a:xfrm>
          <a:off x="2209800" y="131389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117348</xdr:rowOff>
    </xdr:from>
    <xdr:to>
      <xdr:col>15</xdr:col>
      <xdr:colOff>149225</xdr:colOff>
      <xdr:row>77</xdr:row>
      <xdr:rowOff>47498</xdr:rowOff>
    </xdr:to>
    <xdr:sp macro="" textlink="">
      <xdr:nvSpPr>
        <xdr:cNvPr id="374" name="フローチャート: 判断 373"/>
        <xdr:cNvSpPr/>
      </xdr:nvSpPr>
      <xdr:spPr>
        <a:xfrm>
          <a:off x="3048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32275</xdr:rowOff>
    </xdr:from>
    <xdr:ext cx="762000" cy="259045"/>
    <xdr:sp macro="" textlink="">
      <xdr:nvSpPr>
        <xdr:cNvPr id="375" name="テキスト ボックス 374"/>
        <xdr:cNvSpPr txBox="1"/>
      </xdr:nvSpPr>
      <xdr:spPr>
        <a:xfrm>
          <a:off x="2717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85852</xdr:rowOff>
    </xdr:from>
    <xdr:to>
      <xdr:col>11</xdr:col>
      <xdr:colOff>9525</xdr:colOff>
      <xdr:row>76</xdr:row>
      <xdr:rowOff>108713</xdr:rowOff>
    </xdr:to>
    <xdr:cxnSp macro="">
      <xdr:nvCxnSpPr>
        <xdr:cNvPr id="376" name="直線コネクタ 375"/>
        <xdr:cNvCxnSpPr/>
      </xdr:nvCxnSpPr>
      <xdr:spPr>
        <a:xfrm>
          <a:off x="1320800" y="131160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117348</xdr:rowOff>
    </xdr:from>
    <xdr:to>
      <xdr:col>11</xdr:col>
      <xdr:colOff>60325</xdr:colOff>
      <xdr:row>77</xdr:row>
      <xdr:rowOff>47498</xdr:rowOff>
    </xdr:to>
    <xdr:sp macro="" textlink="">
      <xdr:nvSpPr>
        <xdr:cNvPr id="377" name="フローチャート: 判断 376"/>
        <xdr:cNvSpPr/>
      </xdr:nvSpPr>
      <xdr:spPr>
        <a:xfrm>
          <a:off x="2159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32275</xdr:rowOff>
    </xdr:from>
    <xdr:ext cx="762000" cy="259045"/>
    <xdr:sp macro="" textlink="">
      <xdr:nvSpPr>
        <xdr:cNvPr id="378" name="テキスト ボックス 377"/>
        <xdr:cNvSpPr txBox="1"/>
      </xdr:nvSpPr>
      <xdr:spPr>
        <a:xfrm>
          <a:off x="1828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79" name="フローチャート: 判断 378"/>
        <xdr:cNvSpPr/>
      </xdr:nvSpPr>
      <xdr:spPr>
        <a:xfrm>
          <a:off x="1270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23131</xdr:rowOff>
    </xdr:from>
    <xdr:ext cx="762000" cy="259045"/>
    <xdr:sp macro="" textlink="">
      <xdr:nvSpPr>
        <xdr:cNvPr id="380" name="テキスト ボックス 379"/>
        <xdr:cNvSpPr txBox="1"/>
      </xdr:nvSpPr>
      <xdr:spPr>
        <a:xfrm>
          <a:off x="939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86" name="楕円 385"/>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93997</xdr:rowOff>
    </xdr:from>
    <xdr:ext cx="762000" cy="259045"/>
    <xdr:sp macro="" textlink="">
      <xdr:nvSpPr>
        <xdr:cNvPr id="387" name="公債費該当値テキスト"/>
        <xdr:cNvSpPr txBox="1"/>
      </xdr:nvSpPr>
      <xdr:spPr>
        <a:xfrm>
          <a:off x="49149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89915</xdr:rowOff>
    </xdr:from>
    <xdr:to>
      <xdr:col>20</xdr:col>
      <xdr:colOff>38100</xdr:colOff>
      <xdr:row>77</xdr:row>
      <xdr:rowOff>20065</xdr:rowOff>
    </xdr:to>
    <xdr:sp macro="" textlink="">
      <xdr:nvSpPr>
        <xdr:cNvPr id="388" name="楕円 387"/>
        <xdr:cNvSpPr/>
      </xdr:nvSpPr>
      <xdr:spPr>
        <a:xfrm>
          <a:off x="3937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30243</xdr:rowOff>
    </xdr:from>
    <xdr:ext cx="736600" cy="259045"/>
    <xdr:sp macro="" textlink="">
      <xdr:nvSpPr>
        <xdr:cNvPr id="389" name="テキスト ボックス 388"/>
        <xdr:cNvSpPr txBox="1"/>
      </xdr:nvSpPr>
      <xdr:spPr>
        <a:xfrm>
          <a:off x="3606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67056</xdr:rowOff>
    </xdr:from>
    <xdr:to>
      <xdr:col>15</xdr:col>
      <xdr:colOff>149225</xdr:colOff>
      <xdr:row>76</xdr:row>
      <xdr:rowOff>168656</xdr:rowOff>
    </xdr:to>
    <xdr:sp macro="" textlink="">
      <xdr:nvSpPr>
        <xdr:cNvPr id="390" name="楕円 389"/>
        <xdr:cNvSpPr/>
      </xdr:nvSpPr>
      <xdr:spPr>
        <a:xfrm>
          <a:off x="3048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7383</xdr:rowOff>
    </xdr:from>
    <xdr:ext cx="762000" cy="259045"/>
    <xdr:sp macro="" textlink="">
      <xdr:nvSpPr>
        <xdr:cNvPr id="391" name="テキスト ボックス 390"/>
        <xdr:cNvSpPr txBox="1"/>
      </xdr:nvSpPr>
      <xdr:spPr>
        <a:xfrm>
          <a:off x="2717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57913</xdr:rowOff>
    </xdr:from>
    <xdr:to>
      <xdr:col>11</xdr:col>
      <xdr:colOff>60325</xdr:colOff>
      <xdr:row>76</xdr:row>
      <xdr:rowOff>159513</xdr:rowOff>
    </xdr:to>
    <xdr:sp macro="" textlink="">
      <xdr:nvSpPr>
        <xdr:cNvPr id="392" name="楕円 391"/>
        <xdr:cNvSpPr/>
      </xdr:nvSpPr>
      <xdr:spPr>
        <a:xfrm>
          <a:off x="2159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169689</xdr:rowOff>
    </xdr:from>
    <xdr:ext cx="762000" cy="259045"/>
    <xdr:sp macro="" textlink="">
      <xdr:nvSpPr>
        <xdr:cNvPr id="393" name="テキスト ボックス 392"/>
        <xdr:cNvSpPr txBox="1"/>
      </xdr:nvSpPr>
      <xdr:spPr>
        <a:xfrm>
          <a:off x="1828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35052</xdr:rowOff>
    </xdr:from>
    <xdr:to>
      <xdr:col>6</xdr:col>
      <xdr:colOff>171450</xdr:colOff>
      <xdr:row>76</xdr:row>
      <xdr:rowOff>136652</xdr:rowOff>
    </xdr:to>
    <xdr:sp macro="" textlink="">
      <xdr:nvSpPr>
        <xdr:cNvPr id="394" name="楕円 393"/>
        <xdr:cNvSpPr/>
      </xdr:nvSpPr>
      <xdr:spPr>
        <a:xfrm>
          <a:off x="1270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146829</xdr:rowOff>
    </xdr:from>
    <xdr:ext cx="762000" cy="259045"/>
    <xdr:sp macro="" textlink="">
      <xdr:nvSpPr>
        <xdr:cNvPr id="395" name="テキスト ボックス 394"/>
        <xdr:cNvSpPr txBox="1"/>
      </xdr:nvSpPr>
      <xdr:spPr>
        <a:xfrm>
          <a:off x="939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ポイント下回っている。これは人件費に係る経常収支比率が特に低くなっているためで、要因としては適正な定員管理や職員の時間外勤務削減による手当の減によるものである。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81</xdr:row>
      <xdr:rowOff>24130</xdr:rowOff>
    </xdr:to>
    <xdr:cxnSp macro="">
      <xdr:nvCxnSpPr>
        <xdr:cNvPr id="421" name="直線コネクタ 420"/>
        <xdr:cNvCxnSpPr/>
      </xdr:nvCxnSpPr>
      <xdr:spPr>
        <a:xfrm flipV="1">
          <a:off x="16510000" y="1283716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22" name="公債費以外最小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23" name="直線コネクタ 422"/>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4"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5" name="直線コネクタ 424"/>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1270</xdr:rowOff>
    </xdr:from>
    <xdr:to>
      <xdr:col>82</xdr:col>
      <xdr:colOff>107950</xdr:colOff>
      <xdr:row>75</xdr:row>
      <xdr:rowOff>28702</xdr:rowOff>
    </xdr:to>
    <xdr:cxnSp macro="">
      <xdr:nvCxnSpPr>
        <xdr:cNvPr id="426" name="直線コネクタ 425"/>
        <xdr:cNvCxnSpPr/>
      </xdr:nvCxnSpPr>
      <xdr:spPr>
        <a:xfrm flipV="1">
          <a:off x="15671800" y="128600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7" name="公債費以外平均値テキスト"/>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28702</xdr:rowOff>
    </xdr:from>
    <xdr:to>
      <xdr:col>78</xdr:col>
      <xdr:colOff>69850</xdr:colOff>
      <xdr:row>75</xdr:row>
      <xdr:rowOff>28702</xdr:rowOff>
    </xdr:to>
    <xdr:cxnSp macro="">
      <xdr:nvCxnSpPr>
        <xdr:cNvPr id="429" name="直線コネクタ 428"/>
        <xdr:cNvCxnSpPr/>
      </xdr:nvCxnSpPr>
      <xdr:spPr>
        <a:xfrm>
          <a:off x="14782800" y="128874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0" name="フローチャート: 判断 429"/>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96283</xdr:rowOff>
    </xdr:from>
    <xdr:ext cx="736600" cy="259045"/>
    <xdr:sp macro="" textlink="">
      <xdr:nvSpPr>
        <xdr:cNvPr id="431" name="テキスト ボックス 430"/>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28702</xdr:rowOff>
    </xdr:from>
    <xdr:to>
      <xdr:col>73</xdr:col>
      <xdr:colOff>180975</xdr:colOff>
      <xdr:row>75</xdr:row>
      <xdr:rowOff>37846</xdr:rowOff>
    </xdr:to>
    <xdr:cxnSp macro="">
      <xdr:nvCxnSpPr>
        <xdr:cNvPr id="432" name="直線コネクタ 431"/>
        <xdr:cNvCxnSpPr/>
      </xdr:nvCxnSpPr>
      <xdr:spPr>
        <a:xfrm flipV="1">
          <a:off x="13893800" y="128874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3" name="フローチャート: 判断 432"/>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4" name="テキスト ボックス 433"/>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30988</xdr:rowOff>
    </xdr:from>
    <xdr:to>
      <xdr:col>69</xdr:col>
      <xdr:colOff>92075</xdr:colOff>
      <xdr:row>75</xdr:row>
      <xdr:rowOff>37846</xdr:rowOff>
    </xdr:to>
    <xdr:cxnSp macro="">
      <xdr:nvCxnSpPr>
        <xdr:cNvPr id="435" name="直線コネクタ 434"/>
        <xdr:cNvCxnSpPr/>
      </xdr:nvCxnSpPr>
      <xdr:spPr>
        <a:xfrm>
          <a:off x="13004800" y="12718288"/>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94487</xdr:rowOff>
    </xdr:from>
    <xdr:to>
      <xdr:col>69</xdr:col>
      <xdr:colOff>142875</xdr:colOff>
      <xdr:row>77</xdr:row>
      <xdr:rowOff>24637</xdr:rowOff>
    </xdr:to>
    <xdr:sp macro="" textlink="">
      <xdr:nvSpPr>
        <xdr:cNvPr id="436" name="フローチャート: 判断 435"/>
        <xdr:cNvSpPr/>
      </xdr:nvSpPr>
      <xdr:spPr>
        <a:xfrm>
          <a:off x="13843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9414</xdr:rowOff>
    </xdr:from>
    <xdr:ext cx="762000" cy="259045"/>
    <xdr:sp macro="" textlink="">
      <xdr:nvSpPr>
        <xdr:cNvPr id="437" name="テキスト ボックス 436"/>
        <xdr:cNvSpPr txBox="1"/>
      </xdr:nvSpPr>
      <xdr:spPr>
        <a:xfrm>
          <a:off x="13512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121920</xdr:rowOff>
    </xdr:from>
    <xdr:to>
      <xdr:col>82</xdr:col>
      <xdr:colOff>158750</xdr:colOff>
      <xdr:row>75</xdr:row>
      <xdr:rowOff>52070</xdr:rowOff>
    </xdr:to>
    <xdr:sp macro="" textlink="">
      <xdr:nvSpPr>
        <xdr:cNvPr id="445" name="楕円 444"/>
        <xdr:cNvSpPr/>
      </xdr:nvSpPr>
      <xdr:spPr>
        <a:xfrm>
          <a:off x="16459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30497</xdr:rowOff>
    </xdr:from>
    <xdr:ext cx="762000" cy="259045"/>
    <xdr:sp macro="" textlink="">
      <xdr:nvSpPr>
        <xdr:cNvPr id="446" name="公債費以外該当値テキスト"/>
        <xdr:cNvSpPr txBox="1"/>
      </xdr:nvSpPr>
      <xdr:spPr>
        <a:xfrm>
          <a:off x="16598900" y="1271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149352</xdr:rowOff>
    </xdr:from>
    <xdr:to>
      <xdr:col>78</xdr:col>
      <xdr:colOff>120650</xdr:colOff>
      <xdr:row>75</xdr:row>
      <xdr:rowOff>79502</xdr:rowOff>
    </xdr:to>
    <xdr:sp macro="" textlink="">
      <xdr:nvSpPr>
        <xdr:cNvPr id="447" name="楕円 446"/>
        <xdr:cNvSpPr/>
      </xdr:nvSpPr>
      <xdr:spPr>
        <a:xfrm>
          <a:off x="15621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89679</xdr:rowOff>
    </xdr:from>
    <xdr:ext cx="736600" cy="259045"/>
    <xdr:sp macro="" textlink="">
      <xdr:nvSpPr>
        <xdr:cNvPr id="448" name="テキスト ボックス 447"/>
        <xdr:cNvSpPr txBox="1"/>
      </xdr:nvSpPr>
      <xdr:spPr>
        <a:xfrm>
          <a:off x="15290800" y="12605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149352</xdr:rowOff>
    </xdr:from>
    <xdr:to>
      <xdr:col>74</xdr:col>
      <xdr:colOff>31750</xdr:colOff>
      <xdr:row>75</xdr:row>
      <xdr:rowOff>79502</xdr:rowOff>
    </xdr:to>
    <xdr:sp macro="" textlink="">
      <xdr:nvSpPr>
        <xdr:cNvPr id="449" name="楕円 448"/>
        <xdr:cNvSpPr/>
      </xdr:nvSpPr>
      <xdr:spPr>
        <a:xfrm>
          <a:off x="14732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89679</xdr:rowOff>
    </xdr:from>
    <xdr:ext cx="762000" cy="259045"/>
    <xdr:sp macro="" textlink="">
      <xdr:nvSpPr>
        <xdr:cNvPr id="450" name="テキスト ボックス 449"/>
        <xdr:cNvSpPr txBox="1"/>
      </xdr:nvSpPr>
      <xdr:spPr>
        <a:xfrm>
          <a:off x="14401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158496</xdr:rowOff>
    </xdr:from>
    <xdr:to>
      <xdr:col>69</xdr:col>
      <xdr:colOff>142875</xdr:colOff>
      <xdr:row>75</xdr:row>
      <xdr:rowOff>88646</xdr:rowOff>
    </xdr:to>
    <xdr:sp macro="" textlink="">
      <xdr:nvSpPr>
        <xdr:cNvPr id="451" name="楕円 450"/>
        <xdr:cNvSpPr/>
      </xdr:nvSpPr>
      <xdr:spPr>
        <a:xfrm>
          <a:off x="13843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98823</xdr:rowOff>
    </xdr:from>
    <xdr:ext cx="762000" cy="259045"/>
    <xdr:sp macro="" textlink="">
      <xdr:nvSpPr>
        <xdr:cNvPr id="452" name="テキスト ボックス 451"/>
        <xdr:cNvSpPr txBox="1"/>
      </xdr:nvSpPr>
      <xdr:spPr>
        <a:xfrm>
          <a:off x="13512800" y="1261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151638</xdr:rowOff>
    </xdr:from>
    <xdr:to>
      <xdr:col>65</xdr:col>
      <xdr:colOff>53975</xdr:colOff>
      <xdr:row>74</xdr:row>
      <xdr:rowOff>81788</xdr:rowOff>
    </xdr:to>
    <xdr:sp macro="" textlink="">
      <xdr:nvSpPr>
        <xdr:cNvPr id="453" name="楕円 452"/>
        <xdr:cNvSpPr/>
      </xdr:nvSpPr>
      <xdr:spPr>
        <a:xfrm>
          <a:off x="12954000" y="1266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91965</xdr:rowOff>
    </xdr:from>
    <xdr:ext cx="762000" cy="259045"/>
    <xdr:sp macro="" textlink="">
      <xdr:nvSpPr>
        <xdr:cNvPr id="454" name="テキスト ボックス 453"/>
        <xdr:cNvSpPr txBox="1"/>
      </xdr:nvSpPr>
      <xdr:spPr>
        <a:xfrm>
          <a:off x="12623800" y="1243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岐阜県池田町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156239</xdr:rowOff>
    </xdr:from>
    <xdr:to>
      <xdr:col>29</xdr:col>
      <xdr:colOff>127000</xdr:colOff>
      <xdr:row>19</xdr:row>
      <xdr:rowOff>76409</xdr:rowOff>
    </xdr:to>
    <xdr:cxnSp macro="">
      <xdr:nvCxnSpPr>
        <xdr:cNvPr id="47" name="直線コネクタ 46"/>
        <xdr:cNvCxnSpPr/>
      </xdr:nvCxnSpPr>
      <xdr:spPr bwMode="auto">
        <a:xfrm flipV="1">
          <a:off x="5651500" y="2089814"/>
          <a:ext cx="0" cy="12917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48486</xdr:rowOff>
    </xdr:from>
    <xdr:ext cx="762000" cy="259045"/>
    <xdr:sp macro="" textlink="">
      <xdr:nvSpPr>
        <xdr:cNvPr id="48" name="人口1人当たり決算額の推移最小値テキスト130"/>
        <xdr:cNvSpPr txBox="1"/>
      </xdr:nvSpPr>
      <xdr:spPr>
        <a:xfrm>
          <a:off x="5740400" y="335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76409</xdr:rowOff>
    </xdr:from>
    <xdr:to>
      <xdr:col>30</xdr:col>
      <xdr:colOff>25400</xdr:colOff>
      <xdr:row>19</xdr:row>
      <xdr:rowOff>76409</xdr:rowOff>
    </xdr:to>
    <xdr:cxnSp macro="">
      <xdr:nvCxnSpPr>
        <xdr:cNvPr id="49" name="直線コネクタ 48"/>
        <xdr:cNvCxnSpPr/>
      </xdr:nvCxnSpPr>
      <xdr:spPr bwMode="auto">
        <a:xfrm>
          <a:off x="5562600" y="338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71166</xdr:rowOff>
    </xdr:from>
    <xdr:ext cx="762000" cy="259045"/>
    <xdr:sp macro="" textlink="">
      <xdr:nvSpPr>
        <xdr:cNvPr id="50" name="人口1人当たり決算額の推移最大値テキスト130"/>
        <xdr:cNvSpPr txBox="1"/>
      </xdr:nvSpPr>
      <xdr:spPr>
        <a:xfrm>
          <a:off x="5740400" y="183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156239</xdr:rowOff>
    </xdr:from>
    <xdr:to>
      <xdr:col>30</xdr:col>
      <xdr:colOff>25400</xdr:colOff>
      <xdr:row>11</xdr:row>
      <xdr:rowOff>156239</xdr:rowOff>
    </xdr:to>
    <xdr:cxnSp macro="">
      <xdr:nvCxnSpPr>
        <xdr:cNvPr id="51" name="直線コネクタ 50"/>
        <xdr:cNvCxnSpPr/>
      </xdr:nvCxnSpPr>
      <xdr:spPr bwMode="auto">
        <a:xfrm>
          <a:off x="5562600" y="2089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11862</xdr:rowOff>
    </xdr:from>
    <xdr:to>
      <xdr:col>29</xdr:col>
      <xdr:colOff>127000</xdr:colOff>
      <xdr:row>18</xdr:row>
      <xdr:rowOff>59966</xdr:rowOff>
    </xdr:to>
    <xdr:cxnSp macro="">
      <xdr:nvCxnSpPr>
        <xdr:cNvPr id="52" name="直線コネクタ 51"/>
        <xdr:cNvCxnSpPr/>
      </xdr:nvCxnSpPr>
      <xdr:spPr bwMode="auto">
        <a:xfrm flipV="1">
          <a:off x="5003800" y="3145587"/>
          <a:ext cx="647700" cy="48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153676</xdr:rowOff>
    </xdr:from>
    <xdr:ext cx="762000" cy="259045"/>
    <xdr:sp macro="" textlink="">
      <xdr:nvSpPr>
        <xdr:cNvPr id="53" name="人口1人当たり決算額の推移平均値テキスト130"/>
        <xdr:cNvSpPr txBox="1"/>
      </xdr:nvSpPr>
      <xdr:spPr>
        <a:xfrm>
          <a:off x="5740400" y="2773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137149</xdr:rowOff>
    </xdr:from>
    <xdr:to>
      <xdr:col>29</xdr:col>
      <xdr:colOff>177800</xdr:colOff>
      <xdr:row>17</xdr:row>
      <xdr:rowOff>67299</xdr:rowOff>
    </xdr:to>
    <xdr:sp macro="" textlink="">
      <xdr:nvSpPr>
        <xdr:cNvPr id="54" name="フローチャート: 判断 53"/>
        <xdr:cNvSpPr/>
      </xdr:nvSpPr>
      <xdr:spPr bwMode="auto">
        <a:xfrm>
          <a:off x="56007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59966</xdr:rowOff>
    </xdr:from>
    <xdr:to>
      <xdr:col>26</xdr:col>
      <xdr:colOff>50800</xdr:colOff>
      <xdr:row>18</xdr:row>
      <xdr:rowOff>89651</xdr:rowOff>
    </xdr:to>
    <xdr:cxnSp macro="">
      <xdr:nvCxnSpPr>
        <xdr:cNvPr id="55" name="直線コネクタ 54"/>
        <xdr:cNvCxnSpPr/>
      </xdr:nvCxnSpPr>
      <xdr:spPr bwMode="auto">
        <a:xfrm flipV="1">
          <a:off x="4305300" y="3193691"/>
          <a:ext cx="698500" cy="29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148269</xdr:rowOff>
    </xdr:from>
    <xdr:to>
      <xdr:col>26</xdr:col>
      <xdr:colOff>101600</xdr:colOff>
      <xdr:row>17</xdr:row>
      <xdr:rowOff>78419</xdr:rowOff>
    </xdr:to>
    <xdr:sp macro="" textlink="">
      <xdr:nvSpPr>
        <xdr:cNvPr id="56" name="フローチャート: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88596</xdr:rowOff>
    </xdr:from>
    <xdr:ext cx="736600" cy="259045"/>
    <xdr:sp macro="" textlink="">
      <xdr:nvSpPr>
        <xdr:cNvPr id="57" name="テキスト ボックス 56"/>
        <xdr:cNvSpPr txBox="1"/>
      </xdr:nvSpPr>
      <xdr:spPr>
        <a:xfrm>
          <a:off x="4622800" y="27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89521</xdr:rowOff>
    </xdr:from>
    <xdr:to>
      <xdr:col>22</xdr:col>
      <xdr:colOff>114300</xdr:colOff>
      <xdr:row>18</xdr:row>
      <xdr:rowOff>89651</xdr:rowOff>
    </xdr:to>
    <xdr:cxnSp macro="">
      <xdr:nvCxnSpPr>
        <xdr:cNvPr id="58" name="直線コネクタ 57"/>
        <xdr:cNvCxnSpPr/>
      </xdr:nvCxnSpPr>
      <xdr:spPr bwMode="auto">
        <a:xfrm>
          <a:off x="3606800" y="3223246"/>
          <a:ext cx="698500" cy="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148187</xdr:rowOff>
    </xdr:from>
    <xdr:to>
      <xdr:col>22</xdr:col>
      <xdr:colOff>165100</xdr:colOff>
      <xdr:row>17</xdr:row>
      <xdr:rowOff>78337</xdr:rowOff>
    </xdr:to>
    <xdr:sp macro="" textlink="">
      <xdr:nvSpPr>
        <xdr:cNvPr id="59" name="フローチャート: 判断 58"/>
        <xdr:cNvSpPr/>
      </xdr:nvSpPr>
      <xdr:spPr bwMode="auto">
        <a:xfrm>
          <a:off x="42545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88514</xdr:rowOff>
    </xdr:from>
    <xdr:ext cx="762000" cy="259045"/>
    <xdr:sp macro="" textlink="">
      <xdr:nvSpPr>
        <xdr:cNvPr id="60" name="テキスト ボックス 59"/>
        <xdr:cNvSpPr txBox="1"/>
      </xdr:nvSpPr>
      <xdr:spPr>
        <a:xfrm>
          <a:off x="3924300" y="270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78548</xdr:rowOff>
    </xdr:from>
    <xdr:to>
      <xdr:col>18</xdr:col>
      <xdr:colOff>177800</xdr:colOff>
      <xdr:row>18</xdr:row>
      <xdr:rowOff>89521</xdr:rowOff>
    </xdr:to>
    <xdr:cxnSp macro="">
      <xdr:nvCxnSpPr>
        <xdr:cNvPr id="61" name="直線コネクタ 60"/>
        <xdr:cNvCxnSpPr/>
      </xdr:nvCxnSpPr>
      <xdr:spPr bwMode="auto">
        <a:xfrm>
          <a:off x="2908300" y="3212273"/>
          <a:ext cx="698500" cy="10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162458</xdr:rowOff>
    </xdr:from>
    <xdr:to>
      <xdr:col>19</xdr:col>
      <xdr:colOff>38100</xdr:colOff>
      <xdr:row>17</xdr:row>
      <xdr:rowOff>92608</xdr:rowOff>
    </xdr:to>
    <xdr:sp macro="" textlink="">
      <xdr:nvSpPr>
        <xdr:cNvPr id="62" name="フローチャート: 判断 61"/>
        <xdr:cNvSpPr/>
      </xdr:nvSpPr>
      <xdr:spPr bwMode="auto">
        <a:xfrm>
          <a:off x="3556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102785</xdr:rowOff>
    </xdr:from>
    <xdr:ext cx="762000" cy="259045"/>
    <xdr:sp macro="" textlink="">
      <xdr:nvSpPr>
        <xdr:cNvPr id="63" name="テキスト ボックス 62"/>
        <xdr:cNvSpPr txBox="1"/>
      </xdr:nvSpPr>
      <xdr:spPr>
        <a:xfrm>
          <a:off x="32258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148089</xdr:rowOff>
    </xdr:from>
    <xdr:to>
      <xdr:col>15</xdr:col>
      <xdr:colOff>101600</xdr:colOff>
      <xdr:row>17</xdr:row>
      <xdr:rowOff>78239</xdr:rowOff>
    </xdr:to>
    <xdr:sp macro="" textlink="">
      <xdr:nvSpPr>
        <xdr:cNvPr id="64" name="フローチャート: 判断 63"/>
        <xdr:cNvSpPr/>
      </xdr:nvSpPr>
      <xdr:spPr bwMode="auto">
        <a:xfrm>
          <a:off x="2857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88416</xdr:rowOff>
    </xdr:from>
    <xdr:ext cx="762000" cy="259045"/>
    <xdr:sp macro="" textlink="">
      <xdr:nvSpPr>
        <xdr:cNvPr id="65" name="テキスト ボックス 64"/>
        <xdr:cNvSpPr txBox="1"/>
      </xdr:nvSpPr>
      <xdr:spPr>
        <a:xfrm>
          <a:off x="25273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132512</xdr:rowOff>
    </xdr:from>
    <xdr:to>
      <xdr:col>29</xdr:col>
      <xdr:colOff>177800</xdr:colOff>
      <xdr:row>18</xdr:row>
      <xdr:rowOff>62662</xdr:rowOff>
    </xdr:to>
    <xdr:sp macro="" textlink="">
      <xdr:nvSpPr>
        <xdr:cNvPr id="71" name="楕円 70"/>
        <xdr:cNvSpPr/>
      </xdr:nvSpPr>
      <xdr:spPr bwMode="auto">
        <a:xfrm>
          <a:off x="5600700" y="3094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104589</xdr:rowOff>
    </xdr:from>
    <xdr:ext cx="762000" cy="259045"/>
    <xdr:sp macro="" textlink="">
      <xdr:nvSpPr>
        <xdr:cNvPr id="72" name="人口1人当たり決算額の推移該当値テキスト130"/>
        <xdr:cNvSpPr txBox="1"/>
      </xdr:nvSpPr>
      <xdr:spPr>
        <a:xfrm>
          <a:off x="5740400" y="306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9166</xdr:rowOff>
    </xdr:from>
    <xdr:to>
      <xdr:col>26</xdr:col>
      <xdr:colOff>101600</xdr:colOff>
      <xdr:row>18</xdr:row>
      <xdr:rowOff>110766</xdr:rowOff>
    </xdr:to>
    <xdr:sp macro="" textlink="">
      <xdr:nvSpPr>
        <xdr:cNvPr id="73" name="楕円 72"/>
        <xdr:cNvSpPr/>
      </xdr:nvSpPr>
      <xdr:spPr bwMode="auto">
        <a:xfrm>
          <a:off x="4953000" y="3142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95543</xdr:rowOff>
    </xdr:from>
    <xdr:ext cx="736600" cy="259045"/>
    <xdr:sp macro="" textlink="">
      <xdr:nvSpPr>
        <xdr:cNvPr id="74" name="テキスト ボックス 73"/>
        <xdr:cNvSpPr txBox="1"/>
      </xdr:nvSpPr>
      <xdr:spPr>
        <a:xfrm>
          <a:off x="4622800" y="3229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38851</xdr:rowOff>
    </xdr:from>
    <xdr:to>
      <xdr:col>22</xdr:col>
      <xdr:colOff>165100</xdr:colOff>
      <xdr:row>18</xdr:row>
      <xdr:rowOff>140451</xdr:rowOff>
    </xdr:to>
    <xdr:sp macro="" textlink="">
      <xdr:nvSpPr>
        <xdr:cNvPr id="75" name="楕円 74"/>
        <xdr:cNvSpPr/>
      </xdr:nvSpPr>
      <xdr:spPr bwMode="auto">
        <a:xfrm>
          <a:off x="4254500" y="3172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125228</xdr:rowOff>
    </xdr:from>
    <xdr:ext cx="762000" cy="259045"/>
    <xdr:sp macro="" textlink="">
      <xdr:nvSpPr>
        <xdr:cNvPr id="76" name="テキスト ボックス 75"/>
        <xdr:cNvSpPr txBox="1"/>
      </xdr:nvSpPr>
      <xdr:spPr>
        <a:xfrm>
          <a:off x="3924300" y="325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38721</xdr:rowOff>
    </xdr:from>
    <xdr:to>
      <xdr:col>19</xdr:col>
      <xdr:colOff>38100</xdr:colOff>
      <xdr:row>18</xdr:row>
      <xdr:rowOff>140321</xdr:rowOff>
    </xdr:to>
    <xdr:sp macro="" textlink="">
      <xdr:nvSpPr>
        <xdr:cNvPr id="77" name="楕円 76"/>
        <xdr:cNvSpPr/>
      </xdr:nvSpPr>
      <xdr:spPr bwMode="auto">
        <a:xfrm>
          <a:off x="3556000" y="3172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125098</xdr:rowOff>
    </xdr:from>
    <xdr:ext cx="762000" cy="259045"/>
    <xdr:sp macro="" textlink="">
      <xdr:nvSpPr>
        <xdr:cNvPr id="78" name="テキスト ボックス 77"/>
        <xdr:cNvSpPr txBox="1"/>
      </xdr:nvSpPr>
      <xdr:spPr>
        <a:xfrm>
          <a:off x="3225800" y="325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27748</xdr:rowOff>
    </xdr:from>
    <xdr:to>
      <xdr:col>15</xdr:col>
      <xdr:colOff>101600</xdr:colOff>
      <xdr:row>18</xdr:row>
      <xdr:rowOff>129348</xdr:rowOff>
    </xdr:to>
    <xdr:sp macro="" textlink="">
      <xdr:nvSpPr>
        <xdr:cNvPr id="79" name="楕円 78"/>
        <xdr:cNvSpPr/>
      </xdr:nvSpPr>
      <xdr:spPr bwMode="auto">
        <a:xfrm>
          <a:off x="2857500" y="3161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114125</xdr:rowOff>
    </xdr:from>
    <xdr:ext cx="762000" cy="259045"/>
    <xdr:sp macro="" textlink="">
      <xdr:nvSpPr>
        <xdr:cNvPr id="80" name="テキスト ボックス 79"/>
        <xdr:cNvSpPr txBox="1"/>
      </xdr:nvSpPr>
      <xdr:spPr>
        <a:xfrm>
          <a:off x="2527300" y="324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116279</xdr:rowOff>
    </xdr:from>
    <xdr:to>
      <xdr:col>29</xdr:col>
      <xdr:colOff>127000</xdr:colOff>
      <xdr:row>38</xdr:row>
      <xdr:rowOff>103911</xdr:rowOff>
    </xdr:to>
    <xdr:cxnSp macro="">
      <xdr:nvCxnSpPr>
        <xdr:cNvPr id="107" name="直線コネクタ 106"/>
        <xdr:cNvCxnSpPr/>
      </xdr:nvCxnSpPr>
      <xdr:spPr bwMode="auto">
        <a:xfrm flipV="1">
          <a:off x="5651500" y="6383729"/>
          <a:ext cx="0" cy="11877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75988</xdr:rowOff>
    </xdr:from>
    <xdr:ext cx="762000" cy="259045"/>
    <xdr:sp macro="" textlink="">
      <xdr:nvSpPr>
        <xdr:cNvPr id="108" name="人口1人当たり決算額の推移最小値テキスト445"/>
        <xdr:cNvSpPr txBox="1"/>
      </xdr:nvSpPr>
      <xdr:spPr>
        <a:xfrm>
          <a:off x="5740400" y="7543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103911</xdr:rowOff>
    </xdr:from>
    <xdr:to>
      <xdr:col>30</xdr:col>
      <xdr:colOff>25400</xdr:colOff>
      <xdr:row>38</xdr:row>
      <xdr:rowOff>103911</xdr:rowOff>
    </xdr:to>
    <xdr:cxnSp macro="">
      <xdr:nvCxnSpPr>
        <xdr:cNvPr id="109" name="直線コネクタ 108"/>
        <xdr:cNvCxnSpPr/>
      </xdr:nvCxnSpPr>
      <xdr:spPr bwMode="auto">
        <a:xfrm>
          <a:off x="5562600" y="75715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202656</xdr:rowOff>
    </xdr:from>
    <xdr:ext cx="762000" cy="259045"/>
    <xdr:sp macro="" textlink="">
      <xdr:nvSpPr>
        <xdr:cNvPr id="110" name="人口1人当たり決算額の推移最大値テキスト445"/>
        <xdr:cNvSpPr txBox="1"/>
      </xdr:nvSpPr>
      <xdr:spPr>
        <a:xfrm>
          <a:off x="5740400" y="612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116279</xdr:rowOff>
    </xdr:from>
    <xdr:to>
      <xdr:col>30</xdr:col>
      <xdr:colOff>25400</xdr:colOff>
      <xdr:row>34</xdr:row>
      <xdr:rowOff>116279</xdr:rowOff>
    </xdr:to>
    <xdr:cxnSp macro="">
      <xdr:nvCxnSpPr>
        <xdr:cNvPr id="111" name="直線コネクタ 110"/>
        <xdr:cNvCxnSpPr/>
      </xdr:nvCxnSpPr>
      <xdr:spPr bwMode="auto">
        <a:xfrm>
          <a:off x="5562600" y="6383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55220</xdr:rowOff>
    </xdr:from>
    <xdr:to>
      <xdr:col>29</xdr:col>
      <xdr:colOff>127000</xdr:colOff>
      <xdr:row>36</xdr:row>
      <xdr:rowOff>81623</xdr:rowOff>
    </xdr:to>
    <xdr:cxnSp macro="">
      <xdr:nvCxnSpPr>
        <xdr:cNvPr id="112" name="直線コネクタ 111"/>
        <xdr:cNvCxnSpPr/>
      </xdr:nvCxnSpPr>
      <xdr:spPr bwMode="auto">
        <a:xfrm flipV="1">
          <a:off x="5003800" y="7008470"/>
          <a:ext cx="647700" cy="26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122480</xdr:rowOff>
    </xdr:from>
    <xdr:ext cx="762000" cy="259045"/>
    <xdr:sp macro="" textlink="">
      <xdr:nvSpPr>
        <xdr:cNvPr id="113" name="人口1人当たり決算額の推移平均値テキスト445"/>
        <xdr:cNvSpPr txBox="1"/>
      </xdr:nvSpPr>
      <xdr:spPr>
        <a:xfrm>
          <a:off x="5740400" y="7075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150403</xdr:rowOff>
    </xdr:from>
    <xdr:to>
      <xdr:col>29</xdr:col>
      <xdr:colOff>177800</xdr:colOff>
      <xdr:row>37</xdr:row>
      <xdr:rowOff>80553</xdr:rowOff>
    </xdr:to>
    <xdr:sp macro="" textlink="">
      <xdr:nvSpPr>
        <xdr:cNvPr id="114" name="フローチャート: 判断 113"/>
        <xdr:cNvSpPr/>
      </xdr:nvSpPr>
      <xdr:spPr bwMode="auto">
        <a:xfrm>
          <a:off x="5600700" y="7103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81623</xdr:rowOff>
    </xdr:from>
    <xdr:to>
      <xdr:col>26</xdr:col>
      <xdr:colOff>50800</xdr:colOff>
      <xdr:row>37</xdr:row>
      <xdr:rowOff>7442</xdr:rowOff>
    </xdr:to>
    <xdr:cxnSp macro="">
      <xdr:nvCxnSpPr>
        <xdr:cNvPr id="115" name="直線コネクタ 114"/>
        <xdr:cNvCxnSpPr/>
      </xdr:nvCxnSpPr>
      <xdr:spPr bwMode="auto">
        <a:xfrm flipV="1">
          <a:off x="4305300" y="7034873"/>
          <a:ext cx="698500" cy="97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138882</xdr:rowOff>
    </xdr:from>
    <xdr:to>
      <xdr:col>26</xdr:col>
      <xdr:colOff>101600</xdr:colOff>
      <xdr:row>37</xdr:row>
      <xdr:rowOff>69032</xdr:rowOff>
    </xdr:to>
    <xdr:sp macro="" textlink="">
      <xdr:nvSpPr>
        <xdr:cNvPr id="116" name="フローチャート: 判断 115"/>
        <xdr:cNvSpPr/>
      </xdr:nvSpPr>
      <xdr:spPr bwMode="auto">
        <a:xfrm>
          <a:off x="4953000" y="7092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53809</xdr:rowOff>
    </xdr:from>
    <xdr:ext cx="736600" cy="259045"/>
    <xdr:sp macro="" textlink="">
      <xdr:nvSpPr>
        <xdr:cNvPr id="117" name="テキスト ボックス 116"/>
        <xdr:cNvSpPr txBox="1"/>
      </xdr:nvSpPr>
      <xdr:spPr>
        <a:xfrm>
          <a:off x="4622800" y="7178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7442</xdr:rowOff>
    </xdr:from>
    <xdr:to>
      <xdr:col>22</xdr:col>
      <xdr:colOff>114300</xdr:colOff>
      <xdr:row>37</xdr:row>
      <xdr:rowOff>31308</xdr:rowOff>
    </xdr:to>
    <xdr:cxnSp macro="">
      <xdr:nvCxnSpPr>
        <xdr:cNvPr id="118" name="直線コネクタ 117"/>
        <xdr:cNvCxnSpPr/>
      </xdr:nvCxnSpPr>
      <xdr:spPr bwMode="auto">
        <a:xfrm flipV="1">
          <a:off x="3606800" y="7132142"/>
          <a:ext cx="698500" cy="23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147341</xdr:rowOff>
    </xdr:from>
    <xdr:to>
      <xdr:col>22</xdr:col>
      <xdr:colOff>165100</xdr:colOff>
      <xdr:row>37</xdr:row>
      <xdr:rowOff>77491</xdr:rowOff>
    </xdr:to>
    <xdr:sp macro="" textlink="">
      <xdr:nvSpPr>
        <xdr:cNvPr id="119" name="フローチャート: 判断 118"/>
        <xdr:cNvSpPr/>
      </xdr:nvSpPr>
      <xdr:spPr bwMode="auto">
        <a:xfrm>
          <a:off x="42545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62268</xdr:rowOff>
    </xdr:from>
    <xdr:ext cx="762000" cy="259045"/>
    <xdr:sp macro="" textlink="">
      <xdr:nvSpPr>
        <xdr:cNvPr id="120" name="テキスト ボックス 119"/>
        <xdr:cNvSpPr txBox="1"/>
      </xdr:nvSpPr>
      <xdr:spPr>
        <a:xfrm>
          <a:off x="3924300" y="718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8105</xdr:rowOff>
    </xdr:from>
    <xdr:to>
      <xdr:col>18</xdr:col>
      <xdr:colOff>177800</xdr:colOff>
      <xdr:row>37</xdr:row>
      <xdr:rowOff>31308</xdr:rowOff>
    </xdr:to>
    <xdr:cxnSp macro="">
      <xdr:nvCxnSpPr>
        <xdr:cNvPr id="121" name="直線コネクタ 120"/>
        <xdr:cNvCxnSpPr/>
      </xdr:nvCxnSpPr>
      <xdr:spPr bwMode="auto">
        <a:xfrm>
          <a:off x="2908300" y="7132805"/>
          <a:ext cx="698500" cy="23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144369</xdr:rowOff>
    </xdr:from>
    <xdr:to>
      <xdr:col>19</xdr:col>
      <xdr:colOff>38100</xdr:colOff>
      <xdr:row>37</xdr:row>
      <xdr:rowOff>74519</xdr:rowOff>
    </xdr:to>
    <xdr:sp macro="" textlink="">
      <xdr:nvSpPr>
        <xdr:cNvPr id="122" name="フローチャート: 判断 121"/>
        <xdr:cNvSpPr/>
      </xdr:nvSpPr>
      <xdr:spPr bwMode="auto">
        <a:xfrm>
          <a:off x="3556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256146</xdr:rowOff>
    </xdr:from>
    <xdr:ext cx="762000" cy="259045"/>
    <xdr:sp macro="" textlink="">
      <xdr:nvSpPr>
        <xdr:cNvPr id="123" name="テキスト ボックス 122"/>
        <xdr:cNvSpPr txBox="1"/>
      </xdr:nvSpPr>
      <xdr:spPr>
        <a:xfrm>
          <a:off x="3225800" y="686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144711</xdr:rowOff>
    </xdr:from>
    <xdr:to>
      <xdr:col>15</xdr:col>
      <xdr:colOff>101600</xdr:colOff>
      <xdr:row>37</xdr:row>
      <xdr:rowOff>74861</xdr:rowOff>
    </xdr:to>
    <xdr:sp macro="" textlink="">
      <xdr:nvSpPr>
        <xdr:cNvPr id="124" name="フローチャート: 判断 123"/>
        <xdr:cNvSpPr/>
      </xdr:nvSpPr>
      <xdr:spPr bwMode="auto">
        <a:xfrm>
          <a:off x="2857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59638</xdr:rowOff>
    </xdr:from>
    <xdr:ext cx="762000" cy="259045"/>
    <xdr:sp macro="" textlink="">
      <xdr:nvSpPr>
        <xdr:cNvPr id="125" name="テキスト ボックス 124"/>
        <xdr:cNvSpPr txBox="1"/>
      </xdr:nvSpPr>
      <xdr:spPr>
        <a:xfrm>
          <a:off x="2527300" y="718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4420</xdr:rowOff>
    </xdr:from>
    <xdr:to>
      <xdr:col>29</xdr:col>
      <xdr:colOff>177800</xdr:colOff>
      <xdr:row>36</xdr:row>
      <xdr:rowOff>106020</xdr:rowOff>
    </xdr:to>
    <xdr:sp macro="" textlink="">
      <xdr:nvSpPr>
        <xdr:cNvPr id="131" name="楕円 130"/>
        <xdr:cNvSpPr/>
      </xdr:nvSpPr>
      <xdr:spPr bwMode="auto">
        <a:xfrm>
          <a:off x="5600700" y="6957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192397</xdr:rowOff>
    </xdr:from>
    <xdr:ext cx="762000" cy="259045"/>
    <xdr:sp macro="" textlink="">
      <xdr:nvSpPr>
        <xdr:cNvPr id="132" name="人口1人当たり決算額の推移該当値テキスト445"/>
        <xdr:cNvSpPr txBox="1"/>
      </xdr:nvSpPr>
      <xdr:spPr>
        <a:xfrm>
          <a:off x="5740400" y="6802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30823</xdr:rowOff>
    </xdr:from>
    <xdr:to>
      <xdr:col>26</xdr:col>
      <xdr:colOff>101600</xdr:colOff>
      <xdr:row>36</xdr:row>
      <xdr:rowOff>132423</xdr:rowOff>
    </xdr:to>
    <xdr:sp macro="" textlink="">
      <xdr:nvSpPr>
        <xdr:cNvPr id="133" name="楕円 132"/>
        <xdr:cNvSpPr/>
      </xdr:nvSpPr>
      <xdr:spPr bwMode="auto">
        <a:xfrm>
          <a:off x="4953000" y="6984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142600</xdr:rowOff>
    </xdr:from>
    <xdr:ext cx="736600" cy="259045"/>
    <xdr:sp macro="" textlink="">
      <xdr:nvSpPr>
        <xdr:cNvPr id="134" name="テキスト ボックス 133"/>
        <xdr:cNvSpPr txBox="1"/>
      </xdr:nvSpPr>
      <xdr:spPr>
        <a:xfrm>
          <a:off x="4622800" y="6752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128092</xdr:rowOff>
    </xdr:from>
    <xdr:to>
      <xdr:col>22</xdr:col>
      <xdr:colOff>165100</xdr:colOff>
      <xdr:row>37</xdr:row>
      <xdr:rowOff>58242</xdr:rowOff>
    </xdr:to>
    <xdr:sp macro="" textlink="">
      <xdr:nvSpPr>
        <xdr:cNvPr id="135" name="楕円 134"/>
        <xdr:cNvSpPr/>
      </xdr:nvSpPr>
      <xdr:spPr bwMode="auto">
        <a:xfrm>
          <a:off x="4254500" y="7081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239869</xdr:rowOff>
    </xdr:from>
    <xdr:ext cx="762000" cy="259045"/>
    <xdr:sp macro="" textlink="">
      <xdr:nvSpPr>
        <xdr:cNvPr id="136" name="テキスト ボックス 135"/>
        <xdr:cNvSpPr txBox="1"/>
      </xdr:nvSpPr>
      <xdr:spPr>
        <a:xfrm>
          <a:off x="3924300" y="68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151958</xdr:rowOff>
    </xdr:from>
    <xdr:to>
      <xdr:col>19</xdr:col>
      <xdr:colOff>38100</xdr:colOff>
      <xdr:row>37</xdr:row>
      <xdr:rowOff>82108</xdr:rowOff>
    </xdr:to>
    <xdr:sp macro="" textlink="">
      <xdr:nvSpPr>
        <xdr:cNvPr id="137" name="楕円 136"/>
        <xdr:cNvSpPr/>
      </xdr:nvSpPr>
      <xdr:spPr bwMode="auto">
        <a:xfrm>
          <a:off x="3556000" y="7105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66885</xdr:rowOff>
    </xdr:from>
    <xdr:ext cx="762000" cy="259045"/>
    <xdr:sp macro="" textlink="">
      <xdr:nvSpPr>
        <xdr:cNvPr id="138" name="テキスト ボックス 137"/>
        <xdr:cNvSpPr txBox="1"/>
      </xdr:nvSpPr>
      <xdr:spPr>
        <a:xfrm>
          <a:off x="3225800" y="719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128755</xdr:rowOff>
    </xdr:from>
    <xdr:to>
      <xdr:col>15</xdr:col>
      <xdr:colOff>101600</xdr:colOff>
      <xdr:row>37</xdr:row>
      <xdr:rowOff>58905</xdr:rowOff>
    </xdr:to>
    <xdr:sp macro="" textlink="">
      <xdr:nvSpPr>
        <xdr:cNvPr id="139" name="楕円 138"/>
        <xdr:cNvSpPr/>
      </xdr:nvSpPr>
      <xdr:spPr bwMode="auto">
        <a:xfrm>
          <a:off x="2857500" y="7082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240532</xdr:rowOff>
    </xdr:from>
    <xdr:ext cx="762000" cy="259045"/>
    <xdr:sp macro="" textlink="">
      <xdr:nvSpPr>
        <xdr:cNvPr id="140" name="テキスト ボックス 139"/>
        <xdr:cNvSpPr txBox="1"/>
      </xdr:nvSpPr>
      <xdr:spPr>
        <a:xfrm>
          <a:off x="2527300" y="685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岐阜県池田町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23,779
23,254
38.80
9,472,177
9,104,600
361,478
5,465,989
8,779,974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83.0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145725</xdr:rowOff>
    </xdr:from>
    <xdr:to>
      <xdr:col>24</xdr:col>
      <xdr:colOff>62865</xdr:colOff>
      <xdr:row>39</xdr:row>
      <xdr:rowOff>106325</xdr:rowOff>
    </xdr:to>
    <xdr:cxnSp macro="">
      <xdr:nvCxnSpPr>
        <xdr:cNvPr id="58" name="直線コネクタ 57"/>
        <xdr:cNvCxnSpPr/>
      </xdr:nvCxnSpPr>
      <xdr:spPr>
        <a:xfrm flipV="1">
          <a:off x="4633595" y="5289225"/>
          <a:ext cx="1270" cy="150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110152</xdr:rowOff>
    </xdr:from>
    <xdr:ext cx="534377" cy="259045"/>
    <xdr:sp macro="" textlink="">
      <xdr:nvSpPr>
        <xdr:cNvPr id="59" name="人件費最小値テキスト"/>
        <xdr:cNvSpPr txBox="1"/>
      </xdr:nvSpPr>
      <xdr:spPr>
        <a:xfrm>
          <a:off x="4686300" y="67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106325</xdr:rowOff>
    </xdr:from>
    <xdr:to>
      <xdr:col>24</xdr:col>
      <xdr:colOff>152400</xdr:colOff>
      <xdr:row>39</xdr:row>
      <xdr:rowOff>106325</xdr:rowOff>
    </xdr:to>
    <xdr:cxnSp macro="">
      <xdr:nvCxnSpPr>
        <xdr:cNvPr id="60" name="直線コネクタ 59"/>
        <xdr:cNvCxnSpPr/>
      </xdr:nvCxnSpPr>
      <xdr:spPr>
        <a:xfrm>
          <a:off x="4546600" y="67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92402</xdr:rowOff>
    </xdr:from>
    <xdr:ext cx="599010" cy="259045"/>
    <xdr:sp macro="" textlink="">
      <xdr:nvSpPr>
        <xdr:cNvPr id="61" name="人件費最大値テキスト"/>
        <xdr:cNvSpPr txBox="1"/>
      </xdr:nvSpPr>
      <xdr:spPr>
        <a:xfrm>
          <a:off x="4686300" y="5064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145725</xdr:rowOff>
    </xdr:from>
    <xdr:to>
      <xdr:col>24</xdr:col>
      <xdr:colOff>152400</xdr:colOff>
      <xdr:row>30</xdr:row>
      <xdr:rowOff>145725</xdr:rowOff>
    </xdr:to>
    <xdr:cxnSp macro="">
      <xdr:nvCxnSpPr>
        <xdr:cNvPr id="62" name="直線コネクタ 61"/>
        <xdr:cNvCxnSpPr/>
      </xdr:nvCxnSpPr>
      <xdr:spPr>
        <a:xfrm>
          <a:off x="4546600" y="52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48472</xdr:rowOff>
    </xdr:from>
    <xdr:to>
      <xdr:col>24</xdr:col>
      <xdr:colOff>63500</xdr:colOff>
      <xdr:row>38</xdr:row>
      <xdr:rowOff>101197</xdr:rowOff>
    </xdr:to>
    <xdr:cxnSp macro="">
      <xdr:nvCxnSpPr>
        <xdr:cNvPr id="63" name="直線コネクタ 62"/>
        <xdr:cNvCxnSpPr/>
      </xdr:nvCxnSpPr>
      <xdr:spPr>
        <a:xfrm flipV="1">
          <a:off x="3797300" y="6563572"/>
          <a:ext cx="838200" cy="5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38903</xdr:rowOff>
    </xdr:from>
    <xdr:ext cx="534377" cy="259045"/>
    <xdr:sp macro="" textlink="">
      <xdr:nvSpPr>
        <xdr:cNvPr id="64" name="人件費平均値テキスト"/>
        <xdr:cNvSpPr txBox="1"/>
      </xdr:nvSpPr>
      <xdr:spPr>
        <a:xfrm>
          <a:off x="4686300" y="621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16026</xdr:rowOff>
    </xdr:from>
    <xdr:to>
      <xdr:col>24</xdr:col>
      <xdr:colOff>114300</xdr:colOff>
      <xdr:row>37</xdr:row>
      <xdr:rowOff>117626</xdr:rowOff>
    </xdr:to>
    <xdr:sp macro="" textlink="">
      <xdr:nvSpPr>
        <xdr:cNvPr id="65" name="フローチャート: 判断 64"/>
        <xdr:cNvSpPr/>
      </xdr:nvSpPr>
      <xdr:spPr>
        <a:xfrm>
          <a:off x="45847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101197</xdr:rowOff>
    </xdr:from>
    <xdr:to>
      <xdr:col>19</xdr:col>
      <xdr:colOff>177800</xdr:colOff>
      <xdr:row>38</xdr:row>
      <xdr:rowOff>113378</xdr:rowOff>
    </xdr:to>
    <xdr:cxnSp macro="">
      <xdr:nvCxnSpPr>
        <xdr:cNvPr id="66" name="直線コネクタ 65"/>
        <xdr:cNvCxnSpPr/>
      </xdr:nvCxnSpPr>
      <xdr:spPr>
        <a:xfrm flipV="1">
          <a:off x="2908300" y="6616297"/>
          <a:ext cx="889000" cy="1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14246</xdr:rowOff>
    </xdr:from>
    <xdr:to>
      <xdr:col>20</xdr:col>
      <xdr:colOff>38100</xdr:colOff>
      <xdr:row>37</xdr:row>
      <xdr:rowOff>115846</xdr:rowOff>
    </xdr:to>
    <xdr:sp macro="" textlink="">
      <xdr:nvSpPr>
        <xdr:cNvPr id="67" name="フローチャート: 判断 66"/>
        <xdr:cNvSpPr/>
      </xdr:nvSpPr>
      <xdr:spPr>
        <a:xfrm>
          <a:off x="3746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132373</xdr:rowOff>
    </xdr:from>
    <xdr:ext cx="534377" cy="259045"/>
    <xdr:sp macro="" textlink="">
      <xdr:nvSpPr>
        <xdr:cNvPr id="68" name="テキスト ボックス 67"/>
        <xdr:cNvSpPr txBox="1"/>
      </xdr:nvSpPr>
      <xdr:spPr>
        <a:xfrm>
          <a:off x="3530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113378</xdr:rowOff>
    </xdr:from>
    <xdr:to>
      <xdr:col>15</xdr:col>
      <xdr:colOff>50800</xdr:colOff>
      <xdr:row>38</xdr:row>
      <xdr:rowOff>144549</xdr:rowOff>
    </xdr:to>
    <xdr:cxnSp macro="">
      <xdr:nvCxnSpPr>
        <xdr:cNvPr id="69" name="直線コネクタ 68"/>
        <xdr:cNvCxnSpPr/>
      </xdr:nvCxnSpPr>
      <xdr:spPr>
        <a:xfrm flipV="1">
          <a:off x="2019300" y="6628478"/>
          <a:ext cx="889000" cy="3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3257</xdr:rowOff>
    </xdr:from>
    <xdr:to>
      <xdr:col>15</xdr:col>
      <xdr:colOff>101600</xdr:colOff>
      <xdr:row>37</xdr:row>
      <xdr:rowOff>104857</xdr:rowOff>
    </xdr:to>
    <xdr:sp macro="" textlink="">
      <xdr:nvSpPr>
        <xdr:cNvPr id="70" name="フローチャート: 判断 69"/>
        <xdr:cNvSpPr/>
      </xdr:nvSpPr>
      <xdr:spPr>
        <a:xfrm>
          <a:off x="2857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121384</xdr:rowOff>
    </xdr:from>
    <xdr:ext cx="534377" cy="259045"/>
    <xdr:sp macro="" textlink="">
      <xdr:nvSpPr>
        <xdr:cNvPr id="71" name="テキスト ボックス 70"/>
        <xdr:cNvSpPr txBox="1"/>
      </xdr:nvSpPr>
      <xdr:spPr>
        <a:xfrm>
          <a:off x="2641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111125</xdr:rowOff>
    </xdr:from>
    <xdr:to>
      <xdr:col>10</xdr:col>
      <xdr:colOff>114300</xdr:colOff>
      <xdr:row>38</xdr:row>
      <xdr:rowOff>144549</xdr:rowOff>
    </xdr:to>
    <xdr:cxnSp macro="">
      <xdr:nvCxnSpPr>
        <xdr:cNvPr id="72" name="直線コネクタ 71"/>
        <xdr:cNvCxnSpPr/>
      </xdr:nvCxnSpPr>
      <xdr:spPr>
        <a:xfrm>
          <a:off x="1130300" y="6626225"/>
          <a:ext cx="889000" cy="3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5641</xdr:rowOff>
    </xdr:from>
    <xdr:to>
      <xdr:col>10</xdr:col>
      <xdr:colOff>165100</xdr:colOff>
      <xdr:row>37</xdr:row>
      <xdr:rowOff>107241</xdr:rowOff>
    </xdr:to>
    <xdr:sp macro="" textlink="">
      <xdr:nvSpPr>
        <xdr:cNvPr id="73" name="フローチャート: 判断 72"/>
        <xdr:cNvSpPr/>
      </xdr:nvSpPr>
      <xdr:spPr>
        <a:xfrm>
          <a:off x="1968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123768</xdr:rowOff>
    </xdr:from>
    <xdr:ext cx="534377" cy="259045"/>
    <xdr:sp macro="" textlink="">
      <xdr:nvSpPr>
        <xdr:cNvPr id="74" name="テキスト ボックス 73"/>
        <xdr:cNvSpPr txBox="1"/>
      </xdr:nvSpPr>
      <xdr:spPr>
        <a:xfrm>
          <a:off x="1752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167963</xdr:rowOff>
    </xdr:from>
    <xdr:to>
      <xdr:col>6</xdr:col>
      <xdr:colOff>38100</xdr:colOff>
      <xdr:row>37</xdr:row>
      <xdr:rowOff>98113</xdr:rowOff>
    </xdr:to>
    <xdr:sp macro="" textlink="">
      <xdr:nvSpPr>
        <xdr:cNvPr id="75" name="フローチャート: 判断 74"/>
        <xdr:cNvSpPr/>
      </xdr:nvSpPr>
      <xdr:spPr>
        <a:xfrm>
          <a:off x="1079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114640</xdr:rowOff>
    </xdr:from>
    <xdr:ext cx="534377" cy="259045"/>
    <xdr:sp macro="" textlink="">
      <xdr:nvSpPr>
        <xdr:cNvPr id="76" name="テキスト ボックス 75"/>
        <xdr:cNvSpPr txBox="1"/>
      </xdr:nvSpPr>
      <xdr:spPr>
        <a:xfrm>
          <a:off x="863111" y="611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169122</xdr:rowOff>
    </xdr:from>
    <xdr:to>
      <xdr:col>24</xdr:col>
      <xdr:colOff>114300</xdr:colOff>
      <xdr:row>38</xdr:row>
      <xdr:rowOff>99272</xdr:rowOff>
    </xdr:to>
    <xdr:sp macro="" textlink="">
      <xdr:nvSpPr>
        <xdr:cNvPr id="82" name="楕円 81"/>
        <xdr:cNvSpPr/>
      </xdr:nvSpPr>
      <xdr:spPr>
        <a:xfrm>
          <a:off x="4584700" y="651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147549</xdr:rowOff>
    </xdr:from>
    <xdr:ext cx="534377" cy="259045"/>
    <xdr:sp macro="" textlink="">
      <xdr:nvSpPr>
        <xdr:cNvPr id="83" name="人件費該当値テキスト"/>
        <xdr:cNvSpPr txBox="1"/>
      </xdr:nvSpPr>
      <xdr:spPr>
        <a:xfrm>
          <a:off x="4686300" y="649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50397</xdr:rowOff>
    </xdr:from>
    <xdr:to>
      <xdr:col>20</xdr:col>
      <xdr:colOff>38100</xdr:colOff>
      <xdr:row>38</xdr:row>
      <xdr:rowOff>151997</xdr:rowOff>
    </xdr:to>
    <xdr:sp macro="" textlink="">
      <xdr:nvSpPr>
        <xdr:cNvPr id="84" name="楕円 83"/>
        <xdr:cNvSpPr/>
      </xdr:nvSpPr>
      <xdr:spPr>
        <a:xfrm>
          <a:off x="3746500" y="656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143124</xdr:rowOff>
    </xdr:from>
    <xdr:ext cx="534377" cy="259045"/>
    <xdr:sp macro="" textlink="">
      <xdr:nvSpPr>
        <xdr:cNvPr id="85" name="テキスト ボックス 84"/>
        <xdr:cNvSpPr txBox="1"/>
      </xdr:nvSpPr>
      <xdr:spPr>
        <a:xfrm>
          <a:off x="3530111" y="665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62578</xdr:rowOff>
    </xdr:from>
    <xdr:to>
      <xdr:col>15</xdr:col>
      <xdr:colOff>101600</xdr:colOff>
      <xdr:row>38</xdr:row>
      <xdr:rowOff>164178</xdr:rowOff>
    </xdr:to>
    <xdr:sp macro="" textlink="">
      <xdr:nvSpPr>
        <xdr:cNvPr id="86" name="楕円 85"/>
        <xdr:cNvSpPr/>
      </xdr:nvSpPr>
      <xdr:spPr>
        <a:xfrm>
          <a:off x="2857500" y="657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155305</xdr:rowOff>
    </xdr:from>
    <xdr:ext cx="534377" cy="259045"/>
    <xdr:sp macro="" textlink="">
      <xdr:nvSpPr>
        <xdr:cNvPr id="87" name="テキスト ボックス 86"/>
        <xdr:cNvSpPr txBox="1"/>
      </xdr:nvSpPr>
      <xdr:spPr>
        <a:xfrm>
          <a:off x="2641111" y="667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93749</xdr:rowOff>
    </xdr:from>
    <xdr:to>
      <xdr:col>10</xdr:col>
      <xdr:colOff>165100</xdr:colOff>
      <xdr:row>39</xdr:row>
      <xdr:rowOff>23899</xdr:rowOff>
    </xdr:to>
    <xdr:sp macro="" textlink="">
      <xdr:nvSpPr>
        <xdr:cNvPr id="88" name="楕円 87"/>
        <xdr:cNvSpPr/>
      </xdr:nvSpPr>
      <xdr:spPr>
        <a:xfrm>
          <a:off x="1968500" y="660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15026</xdr:rowOff>
    </xdr:from>
    <xdr:ext cx="534377" cy="259045"/>
    <xdr:sp macro="" textlink="">
      <xdr:nvSpPr>
        <xdr:cNvPr id="89" name="テキスト ボックス 88"/>
        <xdr:cNvSpPr txBox="1"/>
      </xdr:nvSpPr>
      <xdr:spPr>
        <a:xfrm>
          <a:off x="1752111" y="67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60325</xdr:rowOff>
    </xdr:from>
    <xdr:to>
      <xdr:col>6</xdr:col>
      <xdr:colOff>38100</xdr:colOff>
      <xdr:row>38</xdr:row>
      <xdr:rowOff>161925</xdr:rowOff>
    </xdr:to>
    <xdr:sp macro="" textlink="">
      <xdr:nvSpPr>
        <xdr:cNvPr id="90" name="楕円 89"/>
        <xdr:cNvSpPr/>
      </xdr:nvSpPr>
      <xdr:spPr>
        <a:xfrm>
          <a:off x="1079500" y="657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153052</xdr:rowOff>
    </xdr:from>
    <xdr:ext cx="534377" cy="259045"/>
    <xdr:sp macro="" textlink="">
      <xdr:nvSpPr>
        <xdr:cNvPr id="91" name="テキスト ボックス 90"/>
        <xdr:cNvSpPr txBox="1"/>
      </xdr:nvSpPr>
      <xdr:spPr>
        <a:xfrm>
          <a:off x="863111" y="666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xdr:rowOff>
    </xdr:from>
    <xdr:to>
      <xdr:col>24</xdr:col>
      <xdr:colOff>62865</xdr:colOff>
      <xdr:row>59</xdr:row>
      <xdr:rowOff>41326</xdr:rowOff>
    </xdr:to>
    <xdr:cxnSp macro="">
      <xdr:nvCxnSpPr>
        <xdr:cNvPr id="116" name="直線コネクタ 115"/>
        <xdr:cNvCxnSpPr/>
      </xdr:nvCxnSpPr>
      <xdr:spPr>
        <a:xfrm flipV="1">
          <a:off x="4633595" y="8573097"/>
          <a:ext cx="1270" cy="158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45153</xdr:rowOff>
    </xdr:from>
    <xdr:ext cx="534377" cy="259045"/>
    <xdr:sp macro="" textlink="">
      <xdr:nvSpPr>
        <xdr:cNvPr id="117" name="物件費最小値テキスト"/>
        <xdr:cNvSpPr txBox="1"/>
      </xdr:nvSpPr>
      <xdr:spPr>
        <a:xfrm>
          <a:off x="4686300" y="10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41326</xdr:rowOff>
    </xdr:from>
    <xdr:to>
      <xdr:col>24</xdr:col>
      <xdr:colOff>152400</xdr:colOff>
      <xdr:row>59</xdr:row>
      <xdr:rowOff>41326</xdr:rowOff>
    </xdr:to>
    <xdr:cxnSp macro="">
      <xdr:nvCxnSpPr>
        <xdr:cNvPr id="118" name="直線コネクタ 117"/>
        <xdr:cNvCxnSpPr/>
      </xdr:nvCxnSpPr>
      <xdr:spPr>
        <a:xfrm>
          <a:off x="4546600" y="1015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118724</xdr:rowOff>
    </xdr:from>
    <xdr:ext cx="599010" cy="259045"/>
    <xdr:sp macro="" textlink="">
      <xdr:nvSpPr>
        <xdr:cNvPr id="119" name="物件費最大値テキスト"/>
        <xdr:cNvSpPr txBox="1"/>
      </xdr:nvSpPr>
      <xdr:spPr>
        <a:xfrm>
          <a:off x="4686300" y="834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xdr:rowOff>
    </xdr:from>
    <xdr:to>
      <xdr:col>24</xdr:col>
      <xdr:colOff>152400</xdr:colOff>
      <xdr:row>50</xdr:row>
      <xdr:rowOff>597</xdr:rowOff>
    </xdr:to>
    <xdr:cxnSp macro="">
      <xdr:nvCxnSpPr>
        <xdr:cNvPr id="120" name="直線コネクタ 119"/>
        <xdr:cNvCxnSpPr/>
      </xdr:nvCxnSpPr>
      <xdr:spPr>
        <a:xfrm>
          <a:off x="4546600" y="8573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159150</xdr:rowOff>
    </xdr:from>
    <xdr:to>
      <xdr:col>24</xdr:col>
      <xdr:colOff>63500</xdr:colOff>
      <xdr:row>56</xdr:row>
      <xdr:rowOff>161303</xdr:rowOff>
    </xdr:to>
    <xdr:cxnSp macro="">
      <xdr:nvCxnSpPr>
        <xdr:cNvPr id="121" name="直線コネクタ 120"/>
        <xdr:cNvCxnSpPr/>
      </xdr:nvCxnSpPr>
      <xdr:spPr>
        <a:xfrm>
          <a:off x="3797300" y="9074550"/>
          <a:ext cx="838200" cy="68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162583</xdr:rowOff>
    </xdr:from>
    <xdr:ext cx="534377" cy="259045"/>
    <xdr:sp macro="" textlink="">
      <xdr:nvSpPr>
        <xdr:cNvPr id="122" name="物件費平均値テキスト"/>
        <xdr:cNvSpPr txBox="1"/>
      </xdr:nvSpPr>
      <xdr:spPr>
        <a:xfrm>
          <a:off x="4686300" y="942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139706</xdr:rowOff>
    </xdr:from>
    <xdr:to>
      <xdr:col>24</xdr:col>
      <xdr:colOff>114300</xdr:colOff>
      <xdr:row>56</xdr:row>
      <xdr:rowOff>69856</xdr:rowOff>
    </xdr:to>
    <xdr:sp macro="" textlink="">
      <xdr:nvSpPr>
        <xdr:cNvPr id="123" name="フローチャート: 判断 122"/>
        <xdr:cNvSpPr/>
      </xdr:nvSpPr>
      <xdr:spPr>
        <a:xfrm>
          <a:off x="45847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35211</xdr:rowOff>
    </xdr:from>
    <xdr:to>
      <xdr:col>19</xdr:col>
      <xdr:colOff>177800</xdr:colOff>
      <xdr:row>52</xdr:row>
      <xdr:rowOff>159150</xdr:rowOff>
    </xdr:to>
    <xdr:cxnSp macro="">
      <xdr:nvCxnSpPr>
        <xdr:cNvPr id="124" name="直線コネクタ 123"/>
        <xdr:cNvCxnSpPr/>
      </xdr:nvCxnSpPr>
      <xdr:spPr>
        <a:xfrm>
          <a:off x="2908300" y="8779161"/>
          <a:ext cx="889000" cy="29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151823</xdr:rowOff>
    </xdr:from>
    <xdr:to>
      <xdr:col>20</xdr:col>
      <xdr:colOff>38100</xdr:colOff>
      <xdr:row>56</xdr:row>
      <xdr:rowOff>81973</xdr:rowOff>
    </xdr:to>
    <xdr:sp macro="" textlink="">
      <xdr:nvSpPr>
        <xdr:cNvPr id="125" name="フローチャート: 判断 124"/>
        <xdr:cNvSpPr/>
      </xdr:nvSpPr>
      <xdr:spPr>
        <a:xfrm>
          <a:off x="3746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73100</xdr:rowOff>
    </xdr:from>
    <xdr:ext cx="534377" cy="259045"/>
    <xdr:sp macro="" textlink="">
      <xdr:nvSpPr>
        <xdr:cNvPr id="126" name="テキスト ボックス 125"/>
        <xdr:cNvSpPr txBox="1"/>
      </xdr:nvSpPr>
      <xdr:spPr>
        <a:xfrm>
          <a:off x="3530111" y="967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35211</xdr:rowOff>
    </xdr:from>
    <xdr:to>
      <xdr:col>15</xdr:col>
      <xdr:colOff>50800</xdr:colOff>
      <xdr:row>56</xdr:row>
      <xdr:rowOff>168237</xdr:rowOff>
    </xdr:to>
    <xdr:cxnSp macro="">
      <xdr:nvCxnSpPr>
        <xdr:cNvPr id="127" name="直線コネクタ 126"/>
        <xdr:cNvCxnSpPr/>
      </xdr:nvCxnSpPr>
      <xdr:spPr>
        <a:xfrm flipV="1">
          <a:off x="2019300" y="8779161"/>
          <a:ext cx="889000" cy="99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122828</xdr:rowOff>
    </xdr:from>
    <xdr:to>
      <xdr:col>15</xdr:col>
      <xdr:colOff>101600</xdr:colOff>
      <xdr:row>56</xdr:row>
      <xdr:rowOff>52978</xdr:rowOff>
    </xdr:to>
    <xdr:sp macro="" textlink="">
      <xdr:nvSpPr>
        <xdr:cNvPr id="128" name="フローチャート: 判断 127"/>
        <xdr:cNvSpPr/>
      </xdr:nvSpPr>
      <xdr:spPr>
        <a:xfrm>
          <a:off x="2857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44105</xdr:rowOff>
    </xdr:from>
    <xdr:ext cx="534377" cy="259045"/>
    <xdr:sp macro="" textlink="">
      <xdr:nvSpPr>
        <xdr:cNvPr id="129" name="テキスト ボックス 128"/>
        <xdr:cNvSpPr txBox="1"/>
      </xdr:nvSpPr>
      <xdr:spPr>
        <a:xfrm>
          <a:off x="2641111" y="964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168237</xdr:rowOff>
    </xdr:from>
    <xdr:to>
      <xdr:col>10</xdr:col>
      <xdr:colOff>114300</xdr:colOff>
      <xdr:row>57</xdr:row>
      <xdr:rowOff>165379</xdr:rowOff>
    </xdr:to>
    <xdr:cxnSp macro="">
      <xdr:nvCxnSpPr>
        <xdr:cNvPr id="130" name="直線コネクタ 129"/>
        <xdr:cNvCxnSpPr/>
      </xdr:nvCxnSpPr>
      <xdr:spPr>
        <a:xfrm flipV="1">
          <a:off x="1130300" y="9769437"/>
          <a:ext cx="889000" cy="16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75870</xdr:rowOff>
    </xdr:from>
    <xdr:to>
      <xdr:col>10</xdr:col>
      <xdr:colOff>165100</xdr:colOff>
      <xdr:row>55</xdr:row>
      <xdr:rowOff>6020</xdr:rowOff>
    </xdr:to>
    <xdr:sp macro="" textlink="">
      <xdr:nvSpPr>
        <xdr:cNvPr id="131" name="フローチャート: 判断 130"/>
        <xdr:cNvSpPr/>
      </xdr:nvSpPr>
      <xdr:spPr>
        <a:xfrm>
          <a:off x="1968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22547</xdr:rowOff>
    </xdr:from>
    <xdr:ext cx="534377" cy="259045"/>
    <xdr:sp macro="" textlink="">
      <xdr:nvSpPr>
        <xdr:cNvPr id="132" name="テキスト ボックス 131"/>
        <xdr:cNvSpPr txBox="1"/>
      </xdr:nvSpPr>
      <xdr:spPr>
        <a:xfrm>
          <a:off x="1752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115322</xdr:rowOff>
    </xdr:from>
    <xdr:to>
      <xdr:col>6</xdr:col>
      <xdr:colOff>38100</xdr:colOff>
      <xdr:row>56</xdr:row>
      <xdr:rowOff>45472</xdr:rowOff>
    </xdr:to>
    <xdr:sp macro="" textlink="">
      <xdr:nvSpPr>
        <xdr:cNvPr id="133" name="フローチャート: 判断 132"/>
        <xdr:cNvSpPr/>
      </xdr:nvSpPr>
      <xdr:spPr>
        <a:xfrm>
          <a:off x="1079500" y="9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61999</xdr:rowOff>
    </xdr:from>
    <xdr:ext cx="534377" cy="259045"/>
    <xdr:sp macro="" textlink="">
      <xdr:nvSpPr>
        <xdr:cNvPr id="134" name="テキスト ボックス 133"/>
        <xdr:cNvSpPr txBox="1"/>
      </xdr:nvSpPr>
      <xdr:spPr>
        <a:xfrm>
          <a:off x="863111" y="932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110503</xdr:rowOff>
    </xdr:from>
    <xdr:to>
      <xdr:col>24</xdr:col>
      <xdr:colOff>114300</xdr:colOff>
      <xdr:row>57</xdr:row>
      <xdr:rowOff>40653</xdr:rowOff>
    </xdr:to>
    <xdr:sp macro="" textlink="">
      <xdr:nvSpPr>
        <xdr:cNvPr id="140" name="楕円 139"/>
        <xdr:cNvSpPr/>
      </xdr:nvSpPr>
      <xdr:spPr>
        <a:xfrm>
          <a:off x="4584700" y="971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88930</xdr:rowOff>
    </xdr:from>
    <xdr:ext cx="534377" cy="259045"/>
    <xdr:sp macro="" textlink="">
      <xdr:nvSpPr>
        <xdr:cNvPr id="141" name="物件費該当値テキスト"/>
        <xdr:cNvSpPr txBox="1"/>
      </xdr:nvSpPr>
      <xdr:spPr>
        <a:xfrm>
          <a:off x="4686300" y="969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108350</xdr:rowOff>
    </xdr:from>
    <xdr:to>
      <xdr:col>20</xdr:col>
      <xdr:colOff>38100</xdr:colOff>
      <xdr:row>53</xdr:row>
      <xdr:rowOff>38500</xdr:rowOff>
    </xdr:to>
    <xdr:sp macro="" textlink="">
      <xdr:nvSpPr>
        <xdr:cNvPr id="142" name="楕円 141"/>
        <xdr:cNvSpPr/>
      </xdr:nvSpPr>
      <xdr:spPr>
        <a:xfrm>
          <a:off x="3746500" y="902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55027</xdr:rowOff>
    </xdr:from>
    <xdr:ext cx="534377" cy="259045"/>
    <xdr:sp macro="" textlink="">
      <xdr:nvSpPr>
        <xdr:cNvPr id="143" name="テキスト ボックス 142"/>
        <xdr:cNvSpPr txBox="1"/>
      </xdr:nvSpPr>
      <xdr:spPr>
        <a:xfrm>
          <a:off x="3530111" y="879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155861</xdr:rowOff>
    </xdr:from>
    <xdr:to>
      <xdr:col>15</xdr:col>
      <xdr:colOff>101600</xdr:colOff>
      <xdr:row>51</xdr:row>
      <xdr:rowOff>86011</xdr:rowOff>
    </xdr:to>
    <xdr:sp macro="" textlink="">
      <xdr:nvSpPr>
        <xdr:cNvPr id="144" name="楕円 143"/>
        <xdr:cNvSpPr/>
      </xdr:nvSpPr>
      <xdr:spPr>
        <a:xfrm>
          <a:off x="2857500" y="872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102538</xdr:rowOff>
    </xdr:from>
    <xdr:ext cx="599010" cy="259045"/>
    <xdr:sp macro="" textlink="">
      <xdr:nvSpPr>
        <xdr:cNvPr id="145" name="テキスト ボックス 144"/>
        <xdr:cNvSpPr txBox="1"/>
      </xdr:nvSpPr>
      <xdr:spPr>
        <a:xfrm>
          <a:off x="2608795" y="850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117437</xdr:rowOff>
    </xdr:from>
    <xdr:to>
      <xdr:col>10</xdr:col>
      <xdr:colOff>165100</xdr:colOff>
      <xdr:row>57</xdr:row>
      <xdr:rowOff>47587</xdr:rowOff>
    </xdr:to>
    <xdr:sp macro="" textlink="">
      <xdr:nvSpPr>
        <xdr:cNvPr id="146" name="楕円 145"/>
        <xdr:cNvSpPr/>
      </xdr:nvSpPr>
      <xdr:spPr>
        <a:xfrm>
          <a:off x="1968500" y="971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38714</xdr:rowOff>
    </xdr:from>
    <xdr:ext cx="534377" cy="259045"/>
    <xdr:sp macro="" textlink="">
      <xdr:nvSpPr>
        <xdr:cNvPr id="147" name="テキスト ボックス 146"/>
        <xdr:cNvSpPr txBox="1"/>
      </xdr:nvSpPr>
      <xdr:spPr>
        <a:xfrm>
          <a:off x="1752111" y="981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114579</xdr:rowOff>
    </xdr:from>
    <xdr:to>
      <xdr:col>6</xdr:col>
      <xdr:colOff>38100</xdr:colOff>
      <xdr:row>58</xdr:row>
      <xdr:rowOff>44729</xdr:rowOff>
    </xdr:to>
    <xdr:sp macro="" textlink="">
      <xdr:nvSpPr>
        <xdr:cNvPr id="148" name="楕円 147"/>
        <xdr:cNvSpPr/>
      </xdr:nvSpPr>
      <xdr:spPr>
        <a:xfrm>
          <a:off x="1079500" y="988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35856</xdr:rowOff>
    </xdr:from>
    <xdr:ext cx="534377" cy="259045"/>
    <xdr:sp macro="" textlink="">
      <xdr:nvSpPr>
        <xdr:cNvPr id="149" name="テキスト ボックス 148"/>
        <xdr:cNvSpPr txBox="1"/>
      </xdr:nvSpPr>
      <xdr:spPr>
        <a:xfrm>
          <a:off x="863111" y="997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51308</xdr:rowOff>
    </xdr:from>
    <xdr:to>
      <xdr:col>24</xdr:col>
      <xdr:colOff>62865</xdr:colOff>
      <xdr:row>78</xdr:row>
      <xdr:rowOff>146431</xdr:rowOff>
    </xdr:to>
    <xdr:cxnSp macro="">
      <xdr:nvCxnSpPr>
        <xdr:cNvPr id="173" name="直線コネクタ 172"/>
        <xdr:cNvCxnSpPr/>
      </xdr:nvCxnSpPr>
      <xdr:spPr>
        <a:xfrm flipV="1">
          <a:off x="4633595" y="12052808"/>
          <a:ext cx="1270" cy="146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150258</xdr:rowOff>
    </xdr:from>
    <xdr:ext cx="378565" cy="259045"/>
    <xdr:sp macro="" textlink="">
      <xdr:nvSpPr>
        <xdr:cNvPr id="174" name="維持補修費最小値テキスト"/>
        <xdr:cNvSpPr txBox="1"/>
      </xdr:nvSpPr>
      <xdr:spPr>
        <a:xfrm>
          <a:off x="4686300" y="13523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146431</xdr:rowOff>
    </xdr:from>
    <xdr:to>
      <xdr:col>24</xdr:col>
      <xdr:colOff>152400</xdr:colOff>
      <xdr:row>78</xdr:row>
      <xdr:rowOff>146431</xdr:rowOff>
    </xdr:to>
    <xdr:cxnSp macro="">
      <xdr:nvCxnSpPr>
        <xdr:cNvPr id="175" name="直線コネクタ 174"/>
        <xdr:cNvCxnSpPr/>
      </xdr:nvCxnSpPr>
      <xdr:spPr>
        <a:xfrm>
          <a:off x="4546600" y="135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169435</xdr:rowOff>
    </xdr:from>
    <xdr:ext cx="534377" cy="259045"/>
    <xdr:sp macro="" textlink="">
      <xdr:nvSpPr>
        <xdr:cNvPr id="176" name="維持補修費最大値テキスト"/>
        <xdr:cNvSpPr txBox="1"/>
      </xdr:nvSpPr>
      <xdr:spPr>
        <a:xfrm>
          <a:off x="4686300" y="1182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51308</xdr:rowOff>
    </xdr:from>
    <xdr:to>
      <xdr:col>24</xdr:col>
      <xdr:colOff>152400</xdr:colOff>
      <xdr:row>70</xdr:row>
      <xdr:rowOff>51308</xdr:rowOff>
    </xdr:to>
    <xdr:cxnSp macro="">
      <xdr:nvCxnSpPr>
        <xdr:cNvPr id="177" name="直線コネクタ 176"/>
        <xdr:cNvCxnSpPr/>
      </xdr:nvCxnSpPr>
      <xdr:spPr>
        <a:xfrm>
          <a:off x="4546600" y="1205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105283</xdr:rowOff>
    </xdr:from>
    <xdr:to>
      <xdr:col>24</xdr:col>
      <xdr:colOff>63500</xdr:colOff>
      <xdr:row>74</xdr:row>
      <xdr:rowOff>46355</xdr:rowOff>
    </xdr:to>
    <xdr:cxnSp macro="">
      <xdr:nvCxnSpPr>
        <xdr:cNvPr id="178" name="直線コネクタ 177"/>
        <xdr:cNvCxnSpPr/>
      </xdr:nvCxnSpPr>
      <xdr:spPr>
        <a:xfrm>
          <a:off x="3797300" y="12621133"/>
          <a:ext cx="838200" cy="11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123841</xdr:rowOff>
    </xdr:from>
    <xdr:ext cx="469744" cy="259045"/>
    <xdr:sp macro="" textlink="">
      <xdr:nvSpPr>
        <xdr:cNvPr id="179" name="維持補修費平均値テキスト"/>
        <xdr:cNvSpPr txBox="1"/>
      </xdr:nvSpPr>
      <xdr:spPr>
        <a:xfrm>
          <a:off x="4686300" y="12982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145415</xdr:rowOff>
    </xdr:from>
    <xdr:to>
      <xdr:col>24</xdr:col>
      <xdr:colOff>114300</xdr:colOff>
      <xdr:row>76</xdr:row>
      <xdr:rowOff>75564</xdr:rowOff>
    </xdr:to>
    <xdr:sp macro="" textlink="">
      <xdr:nvSpPr>
        <xdr:cNvPr id="180" name="フローチャート: 判断 179"/>
        <xdr:cNvSpPr/>
      </xdr:nvSpPr>
      <xdr:spPr>
        <a:xfrm>
          <a:off x="4584700" y="13004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106172</xdr:rowOff>
    </xdr:from>
    <xdr:to>
      <xdr:col>19</xdr:col>
      <xdr:colOff>177800</xdr:colOff>
      <xdr:row>73</xdr:row>
      <xdr:rowOff>105283</xdr:rowOff>
    </xdr:to>
    <xdr:cxnSp macro="">
      <xdr:nvCxnSpPr>
        <xdr:cNvPr id="181" name="直線コネクタ 180"/>
        <xdr:cNvCxnSpPr/>
      </xdr:nvCxnSpPr>
      <xdr:spPr>
        <a:xfrm>
          <a:off x="2908300" y="12450572"/>
          <a:ext cx="889000" cy="17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96901</xdr:rowOff>
    </xdr:from>
    <xdr:to>
      <xdr:col>20</xdr:col>
      <xdr:colOff>38100</xdr:colOff>
      <xdr:row>76</xdr:row>
      <xdr:rowOff>27051</xdr:rowOff>
    </xdr:to>
    <xdr:sp macro="" textlink="">
      <xdr:nvSpPr>
        <xdr:cNvPr id="182" name="フローチャート: 判断 181"/>
        <xdr:cNvSpPr/>
      </xdr:nvSpPr>
      <xdr:spPr>
        <a:xfrm>
          <a:off x="3746500" y="1295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18178</xdr:rowOff>
    </xdr:from>
    <xdr:ext cx="469744" cy="259045"/>
    <xdr:sp macro="" textlink="">
      <xdr:nvSpPr>
        <xdr:cNvPr id="183" name="テキスト ボックス 182"/>
        <xdr:cNvSpPr txBox="1"/>
      </xdr:nvSpPr>
      <xdr:spPr>
        <a:xfrm>
          <a:off x="3562428" y="1304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106172</xdr:rowOff>
    </xdr:from>
    <xdr:to>
      <xdr:col>15</xdr:col>
      <xdr:colOff>50800</xdr:colOff>
      <xdr:row>74</xdr:row>
      <xdr:rowOff>108966</xdr:rowOff>
    </xdr:to>
    <xdr:cxnSp macro="">
      <xdr:nvCxnSpPr>
        <xdr:cNvPr id="184" name="直線コネクタ 183"/>
        <xdr:cNvCxnSpPr/>
      </xdr:nvCxnSpPr>
      <xdr:spPr>
        <a:xfrm flipV="1">
          <a:off x="2019300" y="12450572"/>
          <a:ext cx="889000" cy="34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71882</xdr:rowOff>
    </xdr:from>
    <xdr:to>
      <xdr:col>15</xdr:col>
      <xdr:colOff>101600</xdr:colOff>
      <xdr:row>76</xdr:row>
      <xdr:rowOff>2031</xdr:rowOff>
    </xdr:to>
    <xdr:sp macro="" textlink="">
      <xdr:nvSpPr>
        <xdr:cNvPr id="185" name="フローチャート: 判断 184"/>
        <xdr:cNvSpPr/>
      </xdr:nvSpPr>
      <xdr:spPr>
        <a:xfrm>
          <a:off x="2857500" y="129306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164609</xdr:rowOff>
    </xdr:from>
    <xdr:ext cx="469744" cy="259045"/>
    <xdr:sp macro="" textlink="">
      <xdr:nvSpPr>
        <xdr:cNvPr id="186" name="テキスト ボックス 185"/>
        <xdr:cNvSpPr txBox="1"/>
      </xdr:nvSpPr>
      <xdr:spPr>
        <a:xfrm>
          <a:off x="2673428" y="1302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108966</xdr:rowOff>
    </xdr:from>
    <xdr:to>
      <xdr:col>10</xdr:col>
      <xdr:colOff>114300</xdr:colOff>
      <xdr:row>77</xdr:row>
      <xdr:rowOff>51181</xdr:rowOff>
    </xdr:to>
    <xdr:cxnSp macro="">
      <xdr:nvCxnSpPr>
        <xdr:cNvPr id="187" name="直線コネクタ 186"/>
        <xdr:cNvCxnSpPr/>
      </xdr:nvCxnSpPr>
      <xdr:spPr>
        <a:xfrm flipV="1">
          <a:off x="1130300" y="12796266"/>
          <a:ext cx="889000" cy="45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22098</xdr:rowOff>
    </xdr:from>
    <xdr:to>
      <xdr:col>10</xdr:col>
      <xdr:colOff>165100</xdr:colOff>
      <xdr:row>76</xdr:row>
      <xdr:rowOff>123698</xdr:rowOff>
    </xdr:to>
    <xdr:sp macro="" textlink="">
      <xdr:nvSpPr>
        <xdr:cNvPr id="188" name="フローチャート: 判断 187"/>
        <xdr:cNvSpPr/>
      </xdr:nvSpPr>
      <xdr:spPr>
        <a:xfrm>
          <a:off x="1968500" y="1305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114825</xdr:rowOff>
    </xdr:from>
    <xdr:ext cx="469744" cy="259045"/>
    <xdr:sp macro="" textlink="">
      <xdr:nvSpPr>
        <xdr:cNvPr id="189" name="テキスト ボックス 188"/>
        <xdr:cNvSpPr txBox="1"/>
      </xdr:nvSpPr>
      <xdr:spPr>
        <a:xfrm>
          <a:off x="1784428" y="1314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54102</xdr:rowOff>
    </xdr:from>
    <xdr:to>
      <xdr:col>6</xdr:col>
      <xdr:colOff>38100</xdr:colOff>
      <xdr:row>76</xdr:row>
      <xdr:rowOff>155702</xdr:rowOff>
    </xdr:to>
    <xdr:sp macro="" textlink="">
      <xdr:nvSpPr>
        <xdr:cNvPr id="190" name="フローチャート: 判断 189"/>
        <xdr:cNvSpPr/>
      </xdr:nvSpPr>
      <xdr:spPr>
        <a:xfrm>
          <a:off x="1079500" y="130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779</xdr:rowOff>
    </xdr:from>
    <xdr:ext cx="469744" cy="259045"/>
    <xdr:sp macro="" textlink="">
      <xdr:nvSpPr>
        <xdr:cNvPr id="191" name="テキスト ボックス 190"/>
        <xdr:cNvSpPr txBox="1"/>
      </xdr:nvSpPr>
      <xdr:spPr>
        <a:xfrm>
          <a:off x="895428" y="1285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167005</xdr:rowOff>
    </xdr:from>
    <xdr:to>
      <xdr:col>24</xdr:col>
      <xdr:colOff>114300</xdr:colOff>
      <xdr:row>74</xdr:row>
      <xdr:rowOff>97155</xdr:rowOff>
    </xdr:to>
    <xdr:sp macro="" textlink="">
      <xdr:nvSpPr>
        <xdr:cNvPr id="197" name="楕円 196"/>
        <xdr:cNvSpPr/>
      </xdr:nvSpPr>
      <xdr:spPr>
        <a:xfrm>
          <a:off x="4584700" y="1268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18432</xdr:rowOff>
    </xdr:from>
    <xdr:ext cx="469744" cy="259045"/>
    <xdr:sp macro="" textlink="">
      <xdr:nvSpPr>
        <xdr:cNvPr id="198" name="維持補修費該当値テキスト"/>
        <xdr:cNvSpPr txBox="1"/>
      </xdr:nvSpPr>
      <xdr:spPr>
        <a:xfrm>
          <a:off x="4686300" y="125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54483</xdr:rowOff>
    </xdr:from>
    <xdr:to>
      <xdr:col>20</xdr:col>
      <xdr:colOff>38100</xdr:colOff>
      <xdr:row>73</xdr:row>
      <xdr:rowOff>156083</xdr:rowOff>
    </xdr:to>
    <xdr:sp macro="" textlink="">
      <xdr:nvSpPr>
        <xdr:cNvPr id="199" name="楕円 198"/>
        <xdr:cNvSpPr/>
      </xdr:nvSpPr>
      <xdr:spPr>
        <a:xfrm>
          <a:off x="3746500" y="1257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1160</xdr:rowOff>
    </xdr:from>
    <xdr:ext cx="469744" cy="259045"/>
    <xdr:sp macro="" textlink="">
      <xdr:nvSpPr>
        <xdr:cNvPr id="200" name="テキスト ボックス 199"/>
        <xdr:cNvSpPr txBox="1"/>
      </xdr:nvSpPr>
      <xdr:spPr>
        <a:xfrm>
          <a:off x="3562428" y="1234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55372</xdr:rowOff>
    </xdr:from>
    <xdr:to>
      <xdr:col>15</xdr:col>
      <xdr:colOff>101600</xdr:colOff>
      <xdr:row>72</xdr:row>
      <xdr:rowOff>156972</xdr:rowOff>
    </xdr:to>
    <xdr:sp macro="" textlink="">
      <xdr:nvSpPr>
        <xdr:cNvPr id="201" name="楕円 200"/>
        <xdr:cNvSpPr/>
      </xdr:nvSpPr>
      <xdr:spPr>
        <a:xfrm>
          <a:off x="2857500" y="1239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2049</xdr:rowOff>
    </xdr:from>
    <xdr:ext cx="469744" cy="259045"/>
    <xdr:sp macro="" textlink="">
      <xdr:nvSpPr>
        <xdr:cNvPr id="202" name="テキスト ボックス 201"/>
        <xdr:cNvSpPr txBox="1"/>
      </xdr:nvSpPr>
      <xdr:spPr>
        <a:xfrm>
          <a:off x="2673428" y="1217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58166</xdr:rowOff>
    </xdr:from>
    <xdr:to>
      <xdr:col>10</xdr:col>
      <xdr:colOff>165100</xdr:colOff>
      <xdr:row>74</xdr:row>
      <xdr:rowOff>159766</xdr:rowOff>
    </xdr:to>
    <xdr:sp macro="" textlink="">
      <xdr:nvSpPr>
        <xdr:cNvPr id="203" name="楕円 202"/>
        <xdr:cNvSpPr/>
      </xdr:nvSpPr>
      <xdr:spPr>
        <a:xfrm>
          <a:off x="1968500" y="1274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4843</xdr:rowOff>
    </xdr:from>
    <xdr:ext cx="469744" cy="259045"/>
    <xdr:sp macro="" textlink="">
      <xdr:nvSpPr>
        <xdr:cNvPr id="204" name="テキスト ボックス 203"/>
        <xdr:cNvSpPr txBox="1"/>
      </xdr:nvSpPr>
      <xdr:spPr>
        <a:xfrm>
          <a:off x="1784428" y="12520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381</xdr:rowOff>
    </xdr:from>
    <xdr:to>
      <xdr:col>6</xdr:col>
      <xdr:colOff>38100</xdr:colOff>
      <xdr:row>77</xdr:row>
      <xdr:rowOff>101981</xdr:rowOff>
    </xdr:to>
    <xdr:sp macro="" textlink="">
      <xdr:nvSpPr>
        <xdr:cNvPr id="205" name="楕円 204"/>
        <xdr:cNvSpPr/>
      </xdr:nvSpPr>
      <xdr:spPr>
        <a:xfrm>
          <a:off x="1079500" y="1320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93108</xdr:rowOff>
    </xdr:from>
    <xdr:ext cx="469744" cy="259045"/>
    <xdr:sp macro="" textlink="">
      <xdr:nvSpPr>
        <xdr:cNvPr id="206" name="テキスト ボックス 205"/>
        <xdr:cNvSpPr txBox="1"/>
      </xdr:nvSpPr>
      <xdr:spPr>
        <a:xfrm>
          <a:off x="895428" y="13294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150158</xdr:rowOff>
    </xdr:from>
    <xdr:to>
      <xdr:col>24</xdr:col>
      <xdr:colOff>62865</xdr:colOff>
      <xdr:row>98</xdr:row>
      <xdr:rowOff>132499</xdr:rowOff>
    </xdr:to>
    <xdr:cxnSp macro="">
      <xdr:nvCxnSpPr>
        <xdr:cNvPr id="231" name="直線コネクタ 230"/>
        <xdr:cNvCxnSpPr/>
      </xdr:nvCxnSpPr>
      <xdr:spPr>
        <a:xfrm flipV="1">
          <a:off x="4633595" y="15752108"/>
          <a:ext cx="1270" cy="1182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136326</xdr:rowOff>
    </xdr:from>
    <xdr:ext cx="534377" cy="259045"/>
    <xdr:sp macro="" textlink="">
      <xdr:nvSpPr>
        <xdr:cNvPr id="232" name="扶助費最小値テキスト"/>
        <xdr:cNvSpPr txBox="1"/>
      </xdr:nvSpPr>
      <xdr:spPr>
        <a:xfrm>
          <a:off x="4686300" y="169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132499</xdr:rowOff>
    </xdr:from>
    <xdr:to>
      <xdr:col>24</xdr:col>
      <xdr:colOff>152400</xdr:colOff>
      <xdr:row>98</xdr:row>
      <xdr:rowOff>132499</xdr:rowOff>
    </xdr:to>
    <xdr:cxnSp macro="">
      <xdr:nvCxnSpPr>
        <xdr:cNvPr id="233" name="直線コネクタ 232"/>
        <xdr:cNvCxnSpPr/>
      </xdr:nvCxnSpPr>
      <xdr:spPr>
        <a:xfrm>
          <a:off x="4546600" y="1693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96835</xdr:rowOff>
    </xdr:from>
    <xdr:ext cx="599010" cy="259045"/>
    <xdr:sp macro="" textlink="">
      <xdr:nvSpPr>
        <xdr:cNvPr id="234" name="扶助費最大値テキスト"/>
        <xdr:cNvSpPr txBox="1"/>
      </xdr:nvSpPr>
      <xdr:spPr>
        <a:xfrm>
          <a:off x="4686300" y="1552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150158</xdr:rowOff>
    </xdr:from>
    <xdr:to>
      <xdr:col>24</xdr:col>
      <xdr:colOff>152400</xdr:colOff>
      <xdr:row>91</xdr:row>
      <xdr:rowOff>150158</xdr:rowOff>
    </xdr:to>
    <xdr:cxnSp macro="">
      <xdr:nvCxnSpPr>
        <xdr:cNvPr id="235" name="直線コネクタ 234"/>
        <xdr:cNvCxnSpPr/>
      </xdr:nvCxnSpPr>
      <xdr:spPr>
        <a:xfrm>
          <a:off x="4546600" y="1575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164675</xdr:rowOff>
    </xdr:from>
    <xdr:to>
      <xdr:col>24</xdr:col>
      <xdr:colOff>63500</xdr:colOff>
      <xdr:row>97</xdr:row>
      <xdr:rowOff>24581</xdr:rowOff>
    </xdr:to>
    <xdr:cxnSp macro="">
      <xdr:nvCxnSpPr>
        <xdr:cNvPr id="236" name="直線コネクタ 235"/>
        <xdr:cNvCxnSpPr/>
      </xdr:nvCxnSpPr>
      <xdr:spPr>
        <a:xfrm>
          <a:off x="3797300" y="16623875"/>
          <a:ext cx="838200" cy="3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51427</xdr:rowOff>
    </xdr:from>
    <xdr:ext cx="534377" cy="259045"/>
    <xdr:sp macro="" textlink="">
      <xdr:nvSpPr>
        <xdr:cNvPr id="237" name="扶助費平均値テキスト"/>
        <xdr:cNvSpPr txBox="1"/>
      </xdr:nvSpPr>
      <xdr:spPr>
        <a:xfrm>
          <a:off x="4686300" y="1633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28550</xdr:rowOff>
    </xdr:from>
    <xdr:to>
      <xdr:col>24</xdr:col>
      <xdr:colOff>114300</xdr:colOff>
      <xdr:row>96</xdr:row>
      <xdr:rowOff>130150</xdr:rowOff>
    </xdr:to>
    <xdr:sp macro="" textlink="">
      <xdr:nvSpPr>
        <xdr:cNvPr id="238" name="フローチャート: 判断 237"/>
        <xdr:cNvSpPr/>
      </xdr:nvSpPr>
      <xdr:spPr>
        <a:xfrm>
          <a:off x="45847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157741</xdr:rowOff>
    </xdr:from>
    <xdr:to>
      <xdr:col>19</xdr:col>
      <xdr:colOff>177800</xdr:colOff>
      <xdr:row>96</xdr:row>
      <xdr:rowOff>164675</xdr:rowOff>
    </xdr:to>
    <xdr:cxnSp macro="">
      <xdr:nvCxnSpPr>
        <xdr:cNvPr id="239" name="直線コネクタ 238"/>
        <xdr:cNvCxnSpPr/>
      </xdr:nvCxnSpPr>
      <xdr:spPr>
        <a:xfrm>
          <a:off x="2908300" y="16616941"/>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80671</xdr:rowOff>
    </xdr:from>
    <xdr:to>
      <xdr:col>20</xdr:col>
      <xdr:colOff>38100</xdr:colOff>
      <xdr:row>97</xdr:row>
      <xdr:rowOff>10821</xdr:rowOff>
    </xdr:to>
    <xdr:sp macro="" textlink="">
      <xdr:nvSpPr>
        <xdr:cNvPr id="240" name="フローチャート: 判断 239"/>
        <xdr:cNvSpPr/>
      </xdr:nvSpPr>
      <xdr:spPr>
        <a:xfrm>
          <a:off x="3746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27348</xdr:rowOff>
    </xdr:from>
    <xdr:ext cx="534377" cy="259045"/>
    <xdr:sp macro="" textlink="">
      <xdr:nvSpPr>
        <xdr:cNvPr id="241" name="テキスト ボックス 240"/>
        <xdr:cNvSpPr txBox="1"/>
      </xdr:nvSpPr>
      <xdr:spPr>
        <a:xfrm>
          <a:off x="3530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157741</xdr:rowOff>
    </xdr:from>
    <xdr:to>
      <xdr:col>15</xdr:col>
      <xdr:colOff>50800</xdr:colOff>
      <xdr:row>97</xdr:row>
      <xdr:rowOff>51022</xdr:rowOff>
    </xdr:to>
    <xdr:cxnSp macro="">
      <xdr:nvCxnSpPr>
        <xdr:cNvPr id="242" name="直線コネクタ 241"/>
        <xdr:cNvCxnSpPr/>
      </xdr:nvCxnSpPr>
      <xdr:spPr>
        <a:xfrm flipV="1">
          <a:off x="2019300" y="16616941"/>
          <a:ext cx="889000" cy="6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80290</xdr:rowOff>
    </xdr:from>
    <xdr:to>
      <xdr:col>15</xdr:col>
      <xdr:colOff>101600</xdr:colOff>
      <xdr:row>97</xdr:row>
      <xdr:rowOff>10440</xdr:rowOff>
    </xdr:to>
    <xdr:sp macro="" textlink="">
      <xdr:nvSpPr>
        <xdr:cNvPr id="243" name="フローチャート: 判断 242"/>
        <xdr:cNvSpPr/>
      </xdr:nvSpPr>
      <xdr:spPr>
        <a:xfrm>
          <a:off x="2857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26967</xdr:rowOff>
    </xdr:from>
    <xdr:ext cx="534377" cy="259045"/>
    <xdr:sp macro="" textlink="">
      <xdr:nvSpPr>
        <xdr:cNvPr id="244" name="テキスト ボックス 243"/>
        <xdr:cNvSpPr txBox="1"/>
      </xdr:nvSpPr>
      <xdr:spPr>
        <a:xfrm>
          <a:off x="2641111" y="163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51022</xdr:rowOff>
    </xdr:from>
    <xdr:to>
      <xdr:col>10</xdr:col>
      <xdr:colOff>114300</xdr:colOff>
      <xdr:row>97</xdr:row>
      <xdr:rowOff>72473</xdr:rowOff>
    </xdr:to>
    <xdr:cxnSp macro="">
      <xdr:nvCxnSpPr>
        <xdr:cNvPr id="245" name="直線コネクタ 244"/>
        <xdr:cNvCxnSpPr/>
      </xdr:nvCxnSpPr>
      <xdr:spPr>
        <a:xfrm flipV="1">
          <a:off x="1130300" y="16681672"/>
          <a:ext cx="889000" cy="2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103969</xdr:rowOff>
    </xdr:from>
    <xdr:to>
      <xdr:col>10</xdr:col>
      <xdr:colOff>165100</xdr:colOff>
      <xdr:row>97</xdr:row>
      <xdr:rowOff>34119</xdr:rowOff>
    </xdr:to>
    <xdr:sp macro="" textlink="">
      <xdr:nvSpPr>
        <xdr:cNvPr id="246" name="フローチャート: 判断 245"/>
        <xdr:cNvSpPr/>
      </xdr:nvSpPr>
      <xdr:spPr>
        <a:xfrm>
          <a:off x="1968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50646</xdr:rowOff>
    </xdr:from>
    <xdr:ext cx="534377" cy="259045"/>
    <xdr:sp macro="" textlink="">
      <xdr:nvSpPr>
        <xdr:cNvPr id="247" name="テキスト ボックス 246"/>
        <xdr:cNvSpPr txBox="1"/>
      </xdr:nvSpPr>
      <xdr:spPr>
        <a:xfrm>
          <a:off x="1752111" y="1633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16757</xdr:rowOff>
    </xdr:from>
    <xdr:to>
      <xdr:col>6</xdr:col>
      <xdr:colOff>38100</xdr:colOff>
      <xdr:row>97</xdr:row>
      <xdr:rowOff>118357</xdr:rowOff>
    </xdr:to>
    <xdr:sp macro="" textlink="">
      <xdr:nvSpPr>
        <xdr:cNvPr id="248" name="フローチャート: 判断 247"/>
        <xdr:cNvSpPr/>
      </xdr:nvSpPr>
      <xdr:spPr>
        <a:xfrm>
          <a:off x="1079500" y="1664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134884</xdr:rowOff>
    </xdr:from>
    <xdr:ext cx="534377" cy="259045"/>
    <xdr:sp macro="" textlink="">
      <xdr:nvSpPr>
        <xdr:cNvPr id="249" name="テキスト ボックス 248"/>
        <xdr:cNvSpPr txBox="1"/>
      </xdr:nvSpPr>
      <xdr:spPr>
        <a:xfrm>
          <a:off x="863111" y="1642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145231</xdr:rowOff>
    </xdr:from>
    <xdr:to>
      <xdr:col>24</xdr:col>
      <xdr:colOff>114300</xdr:colOff>
      <xdr:row>97</xdr:row>
      <xdr:rowOff>75381</xdr:rowOff>
    </xdr:to>
    <xdr:sp macro="" textlink="">
      <xdr:nvSpPr>
        <xdr:cNvPr id="255" name="楕円 254"/>
        <xdr:cNvSpPr/>
      </xdr:nvSpPr>
      <xdr:spPr>
        <a:xfrm>
          <a:off x="4584700" y="1660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123658</xdr:rowOff>
    </xdr:from>
    <xdr:ext cx="534377" cy="259045"/>
    <xdr:sp macro="" textlink="">
      <xdr:nvSpPr>
        <xdr:cNvPr id="256" name="扶助費該当値テキスト"/>
        <xdr:cNvSpPr txBox="1"/>
      </xdr:nvSpPr>
      <xdr:spPr>
        <a:xfrm>
          <a:off x="4686300" y="1658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113875</xdr:rowOff>
    </xdr:from>
    <xdr:to>
      <xdr:col>20</xdr:col>
      <xdr:colOff>38100</xdr:colOff>
      <xdr:row>97</xdr:row>
      <xdr:rowOff>44025</xdr:rowOff>
    </xdr:to>
    <xdr:sp macro="" textlink="">
      <xdr:nvSpPr>
        <xdr:cNvPr id="257" name="楕円 256"/>
        <xdr:cNvSpPr/>
      </xdr:nvSpPr>
      <xdr:spPr>
        <a:xfrm>
          <a:off x="3746500" y="1657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35152</xdr:rowOff>
    </xdr:from>
    <xdr:ext cx="534377" cy="259045"/>
    <xdr:sp macro="" textlink="">
      <xdr:nvSpPr>
        <xdr:cNvPr id="258" name="テキスト ボックス 257"/>
        <xdr:cNvSpPr txBox="1"/>
      </xdr:nvSpPr>
      <xdr:spPr>
        <a:xfrm>
          <a:off x="3530111" y="1666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106941</xdr:rowOff>
    </xdr:from>
    <xdr:to>
      <xdr:col>15</xdr:col>
      <xdr:colOff>101600</xdr:colOff>
      <xdr:row>97</xdr:row>
      <xdr:rowOff>37091</xdr:rowOff>
    </xdr:to>
    <xdr:sp macro="" textlink="">
      <xdr:nvSpPr>
        <xdr:cNvPr id="259" name="楕円 258"/>
        <xdr:cNvSpPr/>
      </xdr:nvSpPr>
      <xdr:spPr>
        <a:xfrm>
          <a:off x="2857500" y="1656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28218</xdr:rowOff>
    </xdr:from>
    <xdr:ext cx="534377" cy="259045"/>
    <xdr:sp macro="" textlink="">
      <xdr:nvSpPr>
        <xdr:cNvPr id="260" name="テキスト ボックス 259"/>
        <xdr:cNvSpPr txBox="1"/>
      </xdr:nvSpPr>
      <xdr:spPr>
        <a:xfrm>
          <a:off x="2641111" y="1665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222</xdr:rowOff>
    </xdr:from>
    <xdr:to>
      <xdr:col>10</xdr:col>
      <xdr:colOff>165100</xdr:colOff>
      <xdr:row>97</xdr:row>
      <xdr:rowOff>101822</xdr:rowOff>
    </xdr:to>
    <xdr:sp macro="" textlink="">
      <xdr:nvSpPr>
        <xdr:cNvPr id="261" name="楕円 260"/>
        <xdr:cNvSpPr/>
      </xdr:nvSpPr>
      <xdr:spPr>
        <a:xfrm>
          <a:off x="1968500" y="1663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92949</xdr:rowOff>
    </xdr:from>
    <xdr:ext cx="534377" cy="259045"/>
    <xdr:sp macro="" textlink="">
      <xdr:nvSpPr>
        <xdr:cNvPr id="262" name="テキスト ボックス 261"/>
        <xdr:cNvSpPr txBox="1"/>
      </xdr:nvSpPr>
      <xdr:spPr>
        <a:xfrm>
          <a:off x="1752111" y="1672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21673</xdr:rowOff>
    </xdr:from>
    <xdr:to>
      <xdr:col>6</xdr:col>
      <xdr:colOff>38100</xdr:colOff>
      <xdr:row>97</xdr:row>
      <xdr:rowOff>123273</xdr:rowOff>
    </xdr:to>
    <xdr:sp macro="" textlink="">
      <xdr:nvSpPr>
        <xdr:cNvPr id="263" name="楕円 262"/>
        <xdr:cNvSpPr/>
      </xdr:nvSpPr>
      <xdr:spPr>
        <a:xfrm>
          <a:off x="1079500" y="1665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114400</xdr:rowOff>
    </xdr:from>
    <xdr:ext cx="534377" cy="259045"/>
    <xdr:sp macro="" textlink="">
      <xdr:nvSpPr>
        <xdr:cNvPr id="264" name="テキスト ボックス 263"/>
        <xdr:cNvSpPr txBox="1"/>
      </xdr:nvSpPr>
      <xdr:spPr>
        <a:xfrm>
          <a:off x="863111" y="1674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145393</xdr:rowOff>
    </xdr:from>
    <xdr:to>
      <xdr:col>54</xdr:col>
      <xdr:colOff>189865</xdr:colOff>
      <xdr:row>38</xdr:row>
      <xdr:rowOff>39824</xdr:rowOff>
    </xdr:to>
    <xdr:cxnSp macro="">
      <xdr:nvCxnSpPr>
        <xdr:cNvPr id="290" name="直線コネクタ 289"/>
        <xdr:cNvCxnSpPr/>
      </xdr:nvCxnSpPr>
      <xdr:spPr>
        <a:xfrm flipV="1">
          <a:off x="10475595" y="5117443"/>
          <a:ext cx="1270" cy="143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43651</xdr:rowOff>
    </xdr:from>
    <xdr:ext cx="534377" cy="259045"/>
    <xdr:sp macro="" textlink="">
      <xdr:nvSpPr>
        <xdr:cNvPr id="291" name="補助費等最小値テキスト"/>
        <xdr:cNvSpPr txBox="1"/>
      </xdr:nvSpPr>
      <xdr:spPr>
        <a:xfrm>
          <a:off x="10528300" y="655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39824</xdr:rowOff>
    </xdr:from>
    <xdr:to>
      <xdr:col>55</xdr:col>
      <xdr:colOff>88900</xdr:colOff>
      <xdr:row>38</xdr:row>
      <xdr:rowOff>39824</xdr:rowOff>
    </xdr:to>
    <xdr:cxnSp macro="">
      <xdr:nvCxnSpPr>
        <xdr:cNvPr id="292" name="直線コネクタ 291"/>
        <xdr:cNvCxnSpPr/>
      </xdr:nvCxnSpPr>
      <xdr:spPr>
        <a:xfrm>
          <a:off x="10388600" y="65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92070</xdr:rowOff>
    </xdr:from>
    <xdr:ext cx="599010" cy="259045"/>
    <xdr:sp macro="" textlink="">
      <xdr:nvSpPr>
        <xdr:cNvPr id="293" name="補助費等最大値テキスト"/>
        <xdr:cNvSpPr txBox="1"/>
      </xdr:nvSpPr>
      <xdr:spPr>
        <a:xfrm>
          <a:off x="10528300" y="489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145393</xdr:rowOff>
    </xdr:from>
    <xdr:to>
      <xdr:col>55</xdr:col>
      <xdr:colOff>88900</xdr:colOff>
      <xdr:row>29</xdr:row>
      <xdr:rowOff>145393</xdr:rowOff>
    </xdr:to>
    <xdr:cxnSp macro="">
      <xdr:nvCxnSpPr>
        <xdr:cNvPr id="294" name="直線コネクタ 293"/>
        <xdr:cNvCxnSpPr/>
      </xdr:nvCxnSpPr>
      <xdr:spPr>
        <a:xfrm>
          <a:off x="10388600" y="511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118930</xdr:rowOff>
    </xdr:from>
    <xdr:to>
      <xdr:col>55</xdr:col>
      <xdr:colOff>0</xdr:colOff>
      <xdr:row>36</xdr:row>
      <xdr:rowOff>3814</xdr:rowOff>
    </xdr:to>
    <xdr:cxnSp macro="">
      <xdr:nvCxnSpPr>
        <xdr:cNvPr id="295" name="直線コネクタ 294"/>
        <xdr:cNvCxnSpPr/>
      </xdr:nvCxnSpPr>
      <xdr:spPr>
        <a:xfrm flipV="1">
          <a:off x="9639300" y="6119680"/>
          <a:ext cx="838200" cy="5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63223</xdr:rowOff>
    </xdr:from>
    <xdr:ext cx="534377" cy="259045"/>
    <xdr:sp macro="" textlink="">
      <xdr:nvSpPr>
        <xdr:cNvPr id="296" name="補助費等平均値テキスト"/>
        <xdr:cNvSpPr txBox="1"/>
      </xdr:nvSpPr>
      <xdr:spPr>
        <a:xfrm>
          <a:off x="10528300" y="6063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84796</xdr:rowOff>
    </xdr:from>
    <xdr:to>
      <xdr:col>55</xdr:col>
      <xdr:colOff>50800</xdr:colOff>
      <xdr:row>36</xdr:row>
      <xdr:rowOff>14946</xdr:rowOff>
    </xdr:to>
    <xdr:sp macro="" textlink="">
      <xdr:nvSpPr>
        <xdr:cNvPr id="297" name="フローチャート: 判断 296"/>
        <xdr:cNvSpPr/>
      </xdr:nvSpPr>
      <xdr:spPr>
        <a:xfrm>
          <a:off x="10426700" y="608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3814</xdr:rowOff>
    </xdr:from>
    <xdr:to>
      <xdr:col>50</xdr:col>
      <xdr:colOff>114300</xdr:colOff>
      <xdr:row>36</xdr:row>
      <xdr:rowOff>83758</xdr:rowOff>
    </xdr:to>
    <xdr:cxnSp macro="">
      <xdr:nvCxnSpPr>
        <xdr:cNvPr id="298" name="直線コネクタ 297"/>
        <xdr:cNvCxnSpPr/>
      </xdr:nvCxnSpPr>
      <xdr:spPr>
        <a:xfrm flipV="1">
          <a:off x="8750300" y="6176014"/>
          <a:ext cx="889000" cy="7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118847</xdr:rowOff>
    </xdr:from>
    <xdr:to>
      <xdr:col>50</xdr:col>
      <xdr:colOff>165100</xdr:colOff>
      <xdr:row>36</xdr:row>
      <xdr:rowOff>48997</xdr:rowOff>
    </xdr:to>
    <xdr:sp macro="" textlink="">
      <xdr:nvSpPr>
        <xdr:cNvPr id="299" name="フローチャート: 判断 298"/>
        <xdr:cNvSpPr/>
      </xdr:nvSpPr>
      <xdr:spPr>
        <a:xfrm>
          <a:off x="9588500" y="611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65524</xdr:rowOff>
    </xdr:from>
    <xdr:ext cx="534377" cy="259045"/>
    <xdr:sp macro="" textlink="">
      <xdr:nvSpPr>
        <xdr:cNvPr id="300" name="テキスト ボックス 299"/>
        <xdr:cNvSpPr txBox="1"/>
      </xdr:nvSpPr>
      <xdr:spPr>
        <a:xfrm>
          <a:off x="9372111" y="589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40553</xdr:rowOff>
    </xdr:from>
    <xdr:to>
      <xdr:col>45</xdr:col>
      <xdr:colOff>177800</xdr:colOff>
      <xdr:row>36</xdr:row>
      <xdr:rowOff>83758</xdr:rowOff>
    </xdr:to>
    <xdr:cxnSp macro="">
      <xdr:nvCxnSpPr>
        <xdr:cNvPr id="301" name="直線コネクタ 300"/>
        <xdr:cNvCxnSpPr/>
      </xdr:nvCxnSpPr>
      <xdr:spPr>
        <a:xfrm>
          <a:off x="7861300" y="6212753"/>
          <a:ext cx="889000" cy="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147574</xdr:rowOff>
    </xdr:from>
    <xdr:to>
      <xdr:col>46</xdr:col>
      <xdr:colOff>38100</xdr:colOff>
      <xdr:row>36</xdr:row>
      <xdr:rowOff>77724</xdr:rowOff>
    </xdr:to>
    <xdr:sp macro="" textlink="">
      <xdr:nvSpPr>
        <xdr:cNvPr id="302" name="フローチャート: 判断 301"/>
        <xdr:cNvSpPr/>
      </xdr:nvSpPr>
      <xdr:spPr>
        <a:xfrm>
          <a:off x="86995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94251</xdr:rowOff>
    </xdr:from>
    <xdr:ext cx="534377" cy="259045"/>
    <xdr:sp macro="" textlink="">
      <xdr:nvSpPr>
        <xdr:cNvPr id="303" name="テキスト ボックス 302"/>
        <xdr:cNvSpPr txBox="1"/>
      </xdr:nvSpPr>
      <xdr:spPr>
        <a:xfrm>
          <a:off x="8483111" y="592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40553</xdr:rowOff>
    </xdr:from>
    <xdr:to>
      <xdr:col>41</xdr:col>
      <xdr:colOff>50800</xdr:colOff>
      <xdr:row>36</xdr:row>
      <xdr:rowOff>53354</xdr:rowOff>
    </xdr:to>
    <xdr:cxnSp macro="">
      <xdr:nvCxnSpPr>
        <xdr:cNvPr id="304" name="直線コネクタ 303"/>
        <xdr:cNvCxnSpPr/>
      </xdr:nvCxnSpPr>
      <xdr:spPr>
        <a:xfrm flipV="1">
          <a:off x="6972300" y="6212753"/>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6114</xdr:rowOff>
    </xdr:from>
    <xdr:to>
      <xdr:col>41</xdr:col>
      <xdr:colOff>101600</xdr:colOff>
      <xdr:row>36</xdr:row>
      <xdr:rowOff>107714</xdr:rowOff>
    </xdr:to>
    <xdr:sp macro="" textlink="">
      <xdr:nvSpPr>
        <xdr:cNvPr id="305" name="フローチャート: 判断 304"/>
        <xdr:cNvSpPr/>
      </xdr:nvSpPr>
      <xdr:spPr>
        <a:xfrm>
          <a:off x="7810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98841</xdr:rowOff>
    </xdr:from>
    <xdr:ext cx="534377" cy="259045"/>
    <xdr:sp macro="" textlink="">
      <xdr:nvSpPr>
        <xdr:cNvPr id="306" name="テキスト ボックス 305"/>
        <xdr:cNvSpPr txBox="1"/>
      </xdr:nvSpPr>
      <xdr:spPr>
        <a:xfrm>
          <a:off x="7594111" y="627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164719</xdr:rowOff>
    </xdr:from>
    <xdr:to>
      <xdr:col>36</xdr:col>
      <xdr:colOff>165100</xdr:colOff>
      <xdr:row>36</xdr:row>
      <xdr:rowOff>94869</xdr:rowOff>
    </xdr:to>
    <xdr:sp macro="" textlink="">
      <xdr:nvSpPr>
        <xdr:cNvPr id="307" name="フローチャート: 判断 306"/>
        <xdr:cNvSpPr/>
      </xdr:nvSpPr>
      <xdr:spPr>
        <a:xfrm>
          <a:off x="6921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111396</xdr:rowOff>
    </xdr:from>
    <xdr:ext cx="534377" cy="259045"/>
    <xdr:sp macro="" textlink="">
      <xdr:nvSpPr>
        <xdr:cNvPr id="308" name="テキスト ボックス 307"/>
        <xdr:cNvSpPr txBox="1"/>
      </xdr:nvSpPr>
      <xdr:spPr>
        <a:xfrm>
          <a:off x="6705111" y="59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68130</xdr:rowOff>
    </xdr:from>
    <xdr:to>
      <xdr:col>55</xdr:col>
      <xdr:colOff>50800</xdr:colOff>
      <xdr:row>35</xdr:row>
      <xdr:rowOff>169730</xdr:rowOff>
    </xdr:to>
    <xdr:sp macro="" textlink="">
      <xdr:nvSpPr>
        <xdr:cNvPr id="314" name="楕円 313"/>
        <xdr:cNvSpPr/>
      </xdr:nvSpPr>
      <xdr:spPr>
        <a:xfrm>
          <a:off x="10426700" y="60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91007</xdr:rowOff>
    </xdr:from>
    <xdr:ext cx="534377" cy="259045"/>
    <xdr:sp macro="" textlink="">
      <xdr:nvSpPr>
        <xdr:cNvPr id="315" name="補助費等該当値テキスト"/>
        <xdr:cNvSpPr txBox="1"/>
      </xdr:nvSpPr>
      <xdr:spPr>
        <a:xfrm>
          <a:off x="10528300" y="592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124464</xdr:rowOff>
    </xdr:from>
    <xdr:to>
      <xdr:col>50</xdr:col>
      <xdr:colOff>165100</xdr:colOff>
      <xdr:row>36</xdr:row>
      <xdr:rowOff>54614</xdr:rowOff>
    </xdr:to>
    <xdr:sp macro="" textlink="">
      <xdr:nvSpPr>
        <xdr:cNvPr id="316" name="楕円 315"/>
        <xdr:cNvSpPr/>
      </xdr:nvSpPr>
      <xdr:spPr>
        <a:xfrm>
          <a:off x="9588500" y="612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45741</xdr:rowOff>
    </xdr:from>
    <xdr:ext cx="534377" cy="259045"/>
    <xdr:sp macro="" textlink="">
      <xdr:nvSpPr>
        <xdr:cNvPr id="317" name="テキスト ボックス 316"/>
        <xdr:cNvSpPr txBox="1"/>
      </xdr:nvSpPr>
      <xdr:spPr>
        <a:xfrm>
          <a:off x="9372111" y="621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32958</xdr:rowOff>
    </xdr:from>
    <xdr:to>
      <xdr:col>46</xdr:col>
      <xdr:colOff>38100</xdr:colOff>
      <xdr:row>36</xdr:row>
      <xdr:rowOff>134558</xdr:rowOff>
    </xdr:to>
    <xdr:sp macro="" textlink="">
      <xdr:nvSpPr>
        <xdr:cNvPr id="318" name="楕円 317"/>
        <xdr:cNvSpPr/>
      </xdr:nvSpPr>
      <xdr:spPr>
        <a:xfrm>
          <a:off x="8699500" y="620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125685</xdr:rowOff>
    </xdr:from>
    <xdr:ext cx="534377" cy="259045"/>
    <xdr:sp macro="" textlink="">
      <xdr:nvSpPr>
        <xdr:cNvPr id="319" name="テキスト ボックス 318"/>
        <xdr:cNvSpPr txBox="1"/>
      </xdr:nvSpPr>
      <xdr:spPr>
        <a:xfrm>
          <a:off x="8483111" y="629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161203</xdr:rowOff>
    </xdr:from>
    <xdr:to>
      <xdr:col>41</xdr:col>
      <xdr:colOff>101600</xdr:colOff>
      <xdr:row>36</xdr:row>
      <xdr:rowOff>91353</xdr:rowOff>
    </xdr:to>
    <xdr:sp macro="" textlink="">
      <xdr:nvSpPr>
        <xdr:cNvPr id="320" name="楕円 319"/>
        <xdr:cNvSpPr/>
      </xdr:nvSpPr>
      <xdr:spPr>
        <a:xfrm>
          <a:off x="7810500" y="616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107880</xdr:rowOff>
    </xdr:from>
    <xdr:ext cx="534377" cy="259045"/>
    <xdr:sp macro="" textlink="">
      <xdr:nvSpPr>
        <xdr:cNvPr id="321" name="テキスト ボックス 320"/>
        <xdr:cNvSpPr txBox="1"/>
      </xdr:nvSpPr>
      <xdr:spPr>
        <a:xfrm>
          <a:off x="7594111" y="593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2554</xdr:rowOff>
    </xdr:from>
    <xdr:to>
      <xdr:col>36</xdr:col>
      <xdr:colOff>165100</xdr:colOff>
      <xdr:row>36</xdr:row>
      <xdr:rowOff>104154</xdr:rowOff>
    </xdr:to>
    <xdr:sp macro="" textlink="">
      <xdr:nvSpPr>
        <xdr:cNvPr id="322" name="楕円 321"/>
        <xdr:cNvSpPr/>
      </xdr:nvSpPr>
      <xdr:spPr>
        <a:xfrm>
          <a:off x="6921500" y="617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95281</xdr:rowOff>
    </xdr:from>
    <xdr:ext cx="534377" cy="259045"/>
    <xdr:sp macro="" textlink="">
      <xdr:nvSpPr>
        <xdr:cNvPr id="323" name="テキスト ボックス 322"/>
        <xdr:cNvSpPr txBox="1"/>
      </xdr:nvSpPr>
      <xdr:spPr>
        <a:xfrm>
          <a:off x="6705111" y="626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2246</xdr:rowOff>
    </xdr:from>
    <xdr:to>
      <xdr:col>54</xdr:col>
      <xdr:colOff>189865</xdr:colOff>
      <xdr:row>58</xdr:row>
      <xdr:rowOff>93980</xdr:rowOff>
    </xdr:to>
    <xdr:cxnSp macro="">
      <xdr:nvCxnSpPr>
        <xdr:cNvPr id="349" name="直線コネクタ 348"/>
        <xdr:cNvCxnSpPr/>
      </xdr:nvCxnSpPr>
      <xdr:spPr>
        <a:xfrm flipV="1">
          <a:off x="10475595" y="8574746"/>
          <a:ext cx="1270" cy="1463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97807</xdr:rowOff>
    </xdr:from>
    <xdr:ext cx="534377" cy="259045"/>
    <xdr:sp macro="" textlink="">
      <xdr:nvSpPr>
        <xdr:cNvPr id="350" name="普通建設事業費最小値テキスト"/>
        <xdr:cNvSpPr txBox="1"/>
      </xdr:nvSpPr>
      <xdr:spPr>
        <a:xfrm>
          <a:off x="10528300" y="1004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93980</xdr:rowOff>
    </xdr:from>
    <xdr:to>
      <xdr:col>55</xdr:col>
      <xdr:colOff>88900</xdr:colOff>
      <xdr:row>58</xdr:row>
      <xdr:rowOff>93980</xdr:rowOff>
    </xdr:to>
    <xdr:cxnSp macro="">
      <xdr:nvCxnSpPr>
        <xdr:cNvPr id="351" name="直線コネクタ 350"/>
        <xdr:cNvCxnSpPr/>
      </xdr:nvCxnSpPr>
      <xdr:spPr>
        <a:xfrm>
          <a:off x="10388600" y="1003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120373</xdr:rowOff>
    </xdr:from>
    <xdr:ext cx="599010" cy="259045"/>
    <xdr:sp macro="" textlink="">
      <xdr:nvSpPr>
        <xdr:cNvPr id="352" name="普通建設事業費最大値テキスト"/>
        <xdr:cNvSpPr txBox="1"/>
      </xdr:nvSpPr>
      <xdr:spPr>
        <a:xfrm>
          <a:off x="10528300" y="834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2246</xdr:rowOff>
    </xdr:from>
    <xdr:to>
      <xdr:col>55</xdr:col>
      <xdr:colOff>88900</xdr:colOff>
      <xdr:row>50</xdr:row>
      <xdr:rowOff>2246</xdr:rowOff>
    </xdr:to>
    <xdr:cxnSp macro="">
      <xdr:nvCxnSpPr>
        <xdr:cNvPr id="353" name="直線コネクタ 352"/>
        <xdr:cNvCxnSpPr/>
      </xdr:nvCxnSpPr>
      <xdr:spPr>
        <a:xfrm>
          <a:off x="10388600" y="857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72437</xdr:rowOff>
    </xdr:from>
    <xdr:to>
      <xdr:col>55</xdr:col>
      <xdr:colOff>0</xdr:colOff>
      <xdr:row>57</xdr:row>
      <xdr:rowOff>9605</xdr:rowOff>
    </xdr:to>
    <xdr:cxnSp macro="">
      <xdr:nvCxnSpPr>
        <xdr:cNvPr id="354" name="直線コネクタ 353"/>
        <xdr:cNvCxnSpPr/>
      </xdr:nvCxnSpPr>
      <xdr:spPr>
        <a:xfrm>
          <a:off x="9639300" y="9502187"/>
          <a:ext cx="838200" cy="28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113203</xdr:rowOff>
    </xdr:from>
    <xdr:ext cx="534377" cy="259045"/>
    <xdr:sp macro="" textlink="">
      <xdr:nvSpPr>
        <xdr:cNvPr id="355" name="普通建設事業費平均値テキスト"/>
        <xdr:cNvSpPr txBox="1"/>
      </xdr:nvSpPr>
      <xdr:spPr>
        <a:xfrm>
          <a:off x="10528300" y="9371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90326</xdr:rowOff>
    </xdr:from>
    <xdr:to>
      <xdr:col>55</xdr:col>
      <xdr:colOff>50800</xdr:colOff>
      <xdr:row>56</xdr:row>
      <xdr:rowOff>20476</xdr:rowOff>
    </xdr:to>
    <xdr:sp macro="" textlink="">
      <xdr:nvSpPr>
        <xdr:cNvPr id="356" name="フローチャート: 判断 355"/>
        <xdr:cNvSpPr/>
      </xdr:nvSpPr>
      <xdr:spPr>
        <a:xfrm>
          <a:off x="104267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72437</xdr:rowOff>
    </xdr:from>
    <xdr:to>
      <xdr:col>50</xdr:col>
      <xdr:colOff>114300</xdr:colOff>
      <xdr:row>56</xdr:row>
      <xdr:rowOff>77336</xdr:rowOff>
    </xdr:to>
    <xdr:cxnSp macro="">
      <xdr:nvCxnSpPr>
        <xdr:cNvPr id="357" name="直線コネクタ 356"/>
        <xdr:cNvCxnSpPr/>
      </xdr:nvCxnSpPr>
      <xdr:spPr>
        <a:xfrm flipV="1">
          <a:off x="8750300" y="9502187"/>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147476</xdr:rowOff>
    </xdr:from>
    <xdr:to>
      <xdr:col>50</xdr:col>
      <xdr:colOff>165100</xdr:colOff>
      <xdr:row>56</xdr:row>
      <xdr:rowOff>77626</xdr:rowOff>
    </xdr:to>
    <xdr:sp macro="" textlink="">
      <xdr:nvSpPr>
        <xdr:cNvPr id="358" name="フローチャート: 判断 357"/>
        <xdr:cNvSpPr/>
      </xdr:nvSpPr>
      <xdr:spPr>
        <a:xfrm>
          <a:off x="9588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68753</xdr:rowOff>
    </xdr:from>
    <xdr:ext cx="534377" cy="259045"/>
    <xdr:sp macro="" textlink="">
      <xdr:nvSpPr>
        <xdr:cNvPr id="359" name="テキスト ボックス 358"/>
        <xdr:cNvSpPr txBox="1"/>
      </xdr:nvSpPr>
      <xdr:spPr>
        <a:xfrm>
          <a:off x="9372111" y="966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160677</xdr:rowOff>
    </xdr:from>
    <xdr:to>
      <xdr:col>45</xdr:col>
      <xdr:colOff>177800</xdr:colOff>
      <xdr:row>56</xdr:row>
      <xdr:rowOff>77336</xdr:rowOff>
    </xdr:to>
    <xdr:cxnSp macro="">
      <xdr:nvCxnSpPr>
        <xdr:cNvPr id="360" name="直線コネクタ 359"/>
        <xdr:cNvCxnSpPr/>
      </xdr:nvCxnSpPr>
      <xdr:spPr>
        <a:xfrm>
          <a:off x="7861300" y="8904627"/>
          <a:ext cx="889000" cy="77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149806</xdr:rowOff>
    </xdr:from>
    <xdr:to>
      <xdr:col>46</xdr:col>
      <xdr:colOff>38100</xdr:colOff>
      <xdr:row>56</xdr:row>
      <xdr:rowOff>79956</xdr:rowOff>
    </xdr:to>
    <xdr:sp macro="" textlink="">
      <xdr:nvSpPr>
        <xdr:cNvPr id="361" name="フローチャート: 判断 360"/>
        <xdr:cNvSpPr/>
      </xdr:nvSpPr>
      <xdr:spPr>
        <a:xfrm>
          <a:off x="8699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96483</xdr:rowOff>
    </xdr:from>
    <xdr:ext cx="534377" cy="259045"/>
    <xdr:sp macro="" textlink="">
      <xdr:nvSpPr>
        <xdr:cNvPr id="362" name="テキスト ボックス 361"/>
        <xdr:cNvSpPr txBox="1"/>
      </xdr:nvSpPr>
      <xdr:spPr>
        <a:xfrm>
          <a:off x="8483111" y="935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160677</xdr:rowOff>
    </xdr:from>
    <xdr:to>
      <xdr:col>41</xdr:col>
      <xdr:colOff>50800</xdr:colOff>
      <xdr:row>56</xdr:row>
      <xdr:rowOff>146961</xdr:rowOff>
    </xdr:to>
    <xdr:cxnSp macro="">
      <xdr:nvCxnSpPr>
        <xdr:cNvPr id="363" name="直線コネクタ 362"/>
        <xdr:cNvCxnSpPr/>
      </xdr:nvCxnSpPr>
      <xdr:spPr>
        <a:xfrm flipV="1">
          <a:off x="6972300" y="8904627"/>
          <a:ext cx="889000" cy="84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112064</xdr:rowOff>
    </xdr:from>
    <xdr:to>
      <xdr:col>41</xdr:col>
      <xdr:colOff>101600</xdr:colOff>
      <xdr:row>56</xdr:row>
      <xdr:rowOff>42214</xdr:rowOff>
    </xdr:to>
    <xdr:sp macro="" textlink="">
      <xdr:nvSpPr>
        <xdr:cNvPr id="364" name="フローチャート: 判断 363"/>
        <xdr:cNvSpPr/>
      </xdr:nvSpPr>
      <xdr:spPr>
        <a:xfrm>
          <a:off x="7810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33341</xdr:rowOff>
    </xdr:from>
    <xdr:ext cx="534377" cy="259045"/>
    <xdr:sp macro="" textlink="">
      <xdr:nvSpPr>
        <xdr:cNvPr id="365" name="テキスト ボックス 364"/>
        <xdr:cNvSpPr txBox="1"/>
      </xdr:nvSpPr>
      <xdr:spPr>
        <a:xfrm>
          <a:off x="7594111" y="9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114546</xdr:rowOff>
    </xdr:from>
    <xdr:to>
      <xdr:col>36</xdr:col>
      <xdr:colOff>165100</xdr:colOff>
      <xdr:row>56</xdr:row>
      <xdr:rowOff>44696</xdr:rowOff>
    </xdr:to>
    <xdr:sp macro="" textlink="">
      <xdr:nvSpPr>
        <xdr:cNvPr id="366" name="フローチャート: 判断 365"/>
        <xdr:cNvSpPr/>
      </xdr:nvSpPr>
      <xdr:spPr>
        <a:xfrm>
          <a:off x="6921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61223</xdr:rowOff>
    </xdr:from>
    <xdr:ext cx="534377" cy="259045"/>
    <xdr:sp macro="" textlink="">
      <xdr:nvSpPr>
        <xdr:cNvPr id="367" name="テキスト ボックス 366"/>
        <xdr:cNvSpPr txBox="1"/>
      </xdr:nvSpPr>
      <xdr:spPr>
        <a:xfrm>
          <a:off x="6705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130255</xdr:rowOff>
    </xdr:from>
    <xdr:to>
      <xdr:col>55</xdr:col>
      <xdr:colOff>50800</xdr:colOff>
      <xdr:row>57</xdr:row>
      <xdr:rowOff>60405</xdr:rowOff>
    </xdr:to>
    <xdr:sp macro="" textlink="">
      <xdr:nvSpPr>
        <xdr:cNvPr id="373" name="楕円 372"/>
        <xdr:cNvSpPr/>
      </xdr:nvSpPr>
      <xdr:spPr>
        <a:xfrm>
          <a:off x="10426700" y="973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108682</xdr:rowOff>
    </xdr:from>
    <xdr:ext cx="534377" cy="259045"/>
    <xdr:sp macro="" textlink="">
      <xdr:nvSpPr>
        <xdr:cNvPr id="374" name="普通建設事業費該当値テキスト"/>
        <xdr:cNvSpPr txBox="1"/>
      </xdr:nvSpPr>
      <xdr:spPr>
        <a:xfrm>
          <a:off x="10528300" y="970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21637</xdr:rowOff>
    </xdr:from>
    <xdr:to>
      <xdr:col>50</xdr:col>
      <xdr:colOff>165100</xdr:colOff>
      <xdr:row>55</xdr:row>
      <xdr:rowOff>123237</xdr:rowOff>
    </xdr:to>
    <xdr:sp macro="" textlink="">
      <xdr:nvSpPr>
        <xdr:cNvPr id="375" name="楕円 374"/>
        <xdr:cNvSpPr/>
      </xdr:nvSpPr>
      <xdr:spPr>
        <a:xfrm>
          <a:off x="9588500" y="945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139764</xdr:rowOff>
    </xdr:from>
    <xdr:ext cx="534377" cy="259045"/>
    <xdr:sp macro="" textlink="">
      <xdr:nvSpPr>
        <xdr:cNvPr id="376" name="テキスト ボックス 375"/>
        <xdr:cNvSpPr txBox="1"/>
      </xdr:nvSpPr>
      <xdr:spPr>
        <a:xfrm>
          <a:off x="9372111" y="922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26536</xdr:rowOff>
    </xdr:from>
    <xdr:to>
      <xdr:col>46</xdr:col>
      <xdr:colOff>38100</xdr:colOff>
      <xdr:row>56</xdr:row>
      <xdr:rowOff>128136</xdr:rowOff>
    </xdr:to>
    <xdr:sp macro="" textlink="">
      <xdr:nvSpPr>
        <xdr:cNvPr id="377" name="楕円 376"/>
        <xdr:cNvSpPr/>
      </xdr:nvSpPr>
      <xdr:spPr>
        <a:xfrm>
          <a:off x="8699500" y="962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119263</xdr:rowOff>
    </xdr:from>
    <xdr:ext cx="534377" cy="259045"/>
    <xdr:sp macro="" textlink="">
      <xdr:nvSpPr>
        <xdr:cNvPr id="378" name="テキスト ボックス 377"/>
        <xdr:cNvSpPr txBox="1"/>
      </xdr:nvSpPr>
      <xdr:spPr>
        <a:xfrm>
          <a:off x="8483111" y="972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109877</xdr:rowOff>
    </xdr:from>
    <xdr:to>
      <xdr:col>41</xdr:col>
      <xdr:colOff>101600</xdr:colOff>
      <xdr:row>52</xdr:row>
      <xdr:rowOff>40027</xdr:rowOff>
    </xdr:to>
    <xdr:sp macro="" textlink="">
      <xdr:nvSpPr>
        <xdr:cNvPr id="379" name="楕円 378"/>
        <xdr:cNvSpPr/>
      </xdr:nvSpPr>
      <xdr:spPr>
        <a:xfrm>
          <a:off x="7810500" y="885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56554</xdr:rowOff>
    </xdr:from>
    <xdr:ext cx="599010" cy="259045"/>
    <xdr:sp macro="" textlink="">
      <xdr:nvSpPr>
        <xdr:cNvPr id="380" name="テキスト ボックス 379"/>
        <xdr:cNvSpPr txBox="1"/>
      </xdr:nvSpPr>
      <xdr:spPr>
        <a:xfrm>
          <a:off x="7561795" y="862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96161</xdr:rowOff>
    </xdr:from>
    <xdr:to>
      <xdr:col>36</xdr:col>
      <xdr:colOff>165100</xdr:colOff>
      <xdr:row>57</xdr:row>
      <xdr:rowOff>26311</xdr:rowOff>
    </xdr:to>
    <xdr:sp macro="" textlink="">
      <xdr:nvSpPr>
        <xdr:cNvPr id="381" name="楕円 380"/>
        <xdr:cNvSpPr/>
      </xdr:nvSpPr>
      <xdr:spPr>
        <a:xfrm>
          <a:off x="6921500" y="969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17438</xdr:rowOff>
    </xdr:from>
    <xdr:ext cx="534377" cy="259045"/>
    <xdr:sp macro="" textlink="">
      <xdr:nvSpPr>
        <xdr:cNvPr id="382" name="テキスト ボックス 381"/>
        <xdr:cNvSpPr txBox="1"/>
      </xdr:nvSpPr>
      <xdr:spPr>
        <a:xfrm>
          <a:off x="6705111" y="979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3" name="直線コネクタ 39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4" name="テキスト ボックス 39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5" name="直線コネクタ 39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6" name="テキスト ボックス 39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7" name="直線コネクタ 39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8" name="テキスト ボックス 39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9" name="直線コネクタ 39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0" name="テキスト ボックス 39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1" name="直線コネクタ 40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2" name="テキスト ボックス 40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3" name="直線コネクタ 40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4" name="テキスト ボックス 40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36585</xdr:rowOff>
    </xdr:from>
    <xdr:to>
      <xdr:col>54</xdr:col>
      <xdr:colOff>189865</xdr:colOff>
      <xdr:row>79</xdr:row>
      <xdr:rowOff>98879</xdr:rowOff>
    </xdr:to>
    <xdr:cxnSp macro="">
      <xdr:nvCxnSpPr>
        <xdr:cNvPr id="408" name="直線コネクタ 407"/>
        <xdr:cNvCxnSpPr/>
      </xdr:nvCxnSpPr>
      <xdr:spPr>
        <a:xfrm flipV="1">
          <a:off x="10475595" y="12209535"/>
          <a:ext cx="1270" cy="1433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0" name="直線コネクタ 40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154712</xdr:rowOff>
    </xdr:from>
    <xdr:ext cx="534377" cy="259045"/>
    <xdr:sp macro="" textlink="">
      <xdr:nvSpPr>
        <xdr:cNvPr id="411" name="普通建設事業費 （ うち新規整備　）最大値テキスト"/>
        <xdr:cNvSpPr txBox="1"/>
      </xdr:nvSpPr>
      <xdr:spPr>
        <a:xfrm>
          <a:off x="10528300" y="11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36585</xdr:rowOff>
    </xdr:from>
    <xdr:to>
      <xdr:col>55</xdr:col>
      <xdr:colOff>88900</xdr:colOff>
      <xdr:row>71</xdr:row>
      <xdr:rowOff>36585</xdr:rowOff>
    </xdr:to>
    <xdr:cxnSp macro="">
      <xdr:nvCxnSpPr>
        <xdr:cNvPr id="412" name="直線コネクタ 411"/>
        <xdr:cNvCxnSpPr/>
      </xdr:nvCxnSpPr>
      <xdr:spPr>
        <a:xfrm>
          <a:off x="10388600" y="122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22118</xdr:rowOff>
    </xdr:from>
    <xdr:to>
      <xdr:col>55</xdr:col>
      <xdr:colOff>0</xdr:colOff>
      <xdr:row>79</xdr:row>
      <xdr:rowOff>78925</xdr:rowOff>
    </xdr:to>
    <xdr:cxnSp macro="">
      <xdr:nvCxnSpPr>
        <xdr:cNvPr id="413" name="直線コネクタ 412"/>
        <xdr:cNvCxnSpPr/>
      </xdr:nvCxnSpPr>
      <xdr:spPr>
        <a:xfrm>
          <a:off x="9639300" y="13395218"/>
          <a:ext cx="838200" cy="22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153088</xdr:rowOff>
    </xdr:from>
    <xdr:ext cx="534377" cy="259045"/>
    <xdr:sp macro="" textlink="">
      <xdr:nvSpPr>
        <xdr:cNvPr id="414" name="普通建設事業費 （ うち新規整備　）平均値テキスト"/>
        <xdr:cNvSpPr txBox="1"/>
      </xdr:nvSpPr>
      <xdr:spPr>
        <a:xfrm>
          <a:off x="10528300" y="13183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130211</xdr:rowOff>
    </xdr:from>
    <xdr:to>
      <xdr:col>55</xdr:col>
      <xdr:colOff>50800</xdr:colOff>
      <xdr:row>78</xdr:row>
      <xdr:rowOff>60361</xdr:rowOff>
    </xdr:to>
    <xdr:sp macro="" textlink="">
      <xdr:nvSpPr>
        <xdr:cNvPr id="415" name="フローチャート: 判断 414"/>
        <xdr:cNvSpPr/>
      </xdr:nvSpPr>
      <xdr:spPr>
        <a:xfrm>
          <a:off x="104267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22118</xdr:rowOff>
    </xdr:from>
    <xdr:to>
      <xdr:col>50</xdr:col>
      <xdr:colOff>114300</xdr:colOff>
      <xdr:row>78</xdr:row>
      <xdr:rowOff>24910</xdr:rowOff>
    </xdr:to>
    <xdr:cxnSp macro="">
      <xdr:nvCxnSpPr>
        <xdr:cNvPr id="416" name="直線コネクタ 415"/>
        <xdr:cNvCxnSpPr/>
      </xdr:nvCxnSpPr>
      <xdr:spPr>
        <a:xfrm flipV="1">
          <a:off x="8750300" y="13395218"/>
          <a:ext cx="889000" cy="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151749</xdr:rowOff>
    </xdr:from>
    <xdr:to>
      <xdr:col>50</xdr:col>
      <xdr:colOff>165100</xdr:colOff>
      <xdr:row>78</xdr:row>
      <xdr:rowOff>81899</xdr:rowOff>
    </xdr:to>
    <xdr:sp macro="" textlink="">
      <xdr:nvSpPr>
        <xdr:cNvPr id="417" name="フローチャート: 判断 416"/>
        <xdr:cNvSpPr/>
      </xdr:nvSpPr>
      <xdr:spPr>
        <a:xfrm>
          <a:off x="9588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73026</xdr:rowOff>
    </xdr:from>
    <xdr:ext cx="534377" cy="259045"/>
    <xdr:sp macro="" textlink="">
      <xdr:nvSpPr>
        <xdr:cNvPr id="418" name="テキスト ボックス 417"/>
        <xdr:cNvSpPr txBox="1"/>
      </xdr:nvSpPr>
      <xdr:spPr>
        <a:xfrm>
          <a:off x="9372111" y="1344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27196</xdr:rowOff>
    </xdr:from>
    <xdr:to>
      <xdr:col>45</xdr:col>
      <xdr:colOff>177800</xdr:colOff>
      <xdr:row>78</xdr:row>
      <xdr:rowOff>24910</xdr:rowOff>
    </xdr:to>
    <xdr:cxnSp macro="">
      <xdr:nvCxnSpPr>
        <xdr:cNvPr id="419" name="直線コネクタ 418"/>
        <xdr:cNvCxnSpPr/>
      </xdr:nvCxnSpPr>
      <xdr:spPr>
        <a:xfrm>
          <a:off x="7861300" y="12028696"/>
          <a:ext cx="889000" cy="136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148157</xdr:rowOff>
    </xdr:from>
    <xdr:to>
      <xdr:col>46</xdr:col>
      <xdr:colOff>38100</xdr:colOff>
      <xdr:row>78</xdr:row>
      <xdr:rowOff>78307</xdr:rowOff>
    </xdr:to>
    <xdr:sp macro="" textlink="">
      <xdr:nvSpPr>
        <xdr:cNvPr id="420" name="フローチャート: 判断 419"/>
        <xdr:cNvSpPr/>
      </xdr:nvSpPr>
      <xdr:spPr>
        <a:xfrm>
          <a:off x="8699500" y="1334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69434</xdr:rowOff>
    </xdr:from>
    <xdr:ext cx="534377" cy="259045"/>
    <xdr:sp macro="" textlink="">
      <xdr:nvSpPr>
        <xdr:cNvPr id="421" name="テキスト ボックス 420"/>
        <xdr:cNvSpPr txBox="1"/>
      </xdr:nvSpPr>
      <xdr:spPr>
        <a:xfrm>
          <a:off x="8483111" y="1344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27196</xdr:rowOff>
    </xdr:from>
    <xdr:to>
      <xdr:col>41</xdr:col>
      <xdr:colOff>50800</xdr:colOff>
      <xdr:row>78</xdr:row>
      <xdr:rowOff>92103</xdr:rowOff>
    </xdr:to>
    <xdr:cxnSp macro="">
      <xdr:nvCxnSpPr>
        <xdr:cNvPr id="422" name="直線コネクタ 421"/>
        <xdr:cNvCxnSpPr/>
      </xdr:nvCxnSpPr>
      <xdr:spPr>
        <a:xfrm flipV="1">
          <a:off x="6972300" y="12028696"/>
          <a:ext cx="889000" cy="143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76719</xdr:rowOff>
    </xdr:from>
    <xdr:to>
      <xdr:col>41</xdr:col>
      <xdr:colOff>101600</xdr:colOff>
      <xdr:row>78</xdr:row>
      <xdr:rowOff>6869</xdr:rowOff>
    </xdr:to>
    <xdr:sp macro="" textlink="">
      <xdr:nvSpPr>
        <xdr:cNvPr id="423" name="フローチャート: 判断 422"/>
        <xdr:cNvSpPr/>
      </xdr:nvSpPr>
      <xdr:spPr>
        <a:xfrm>
          <a:off x="78105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169446</xdr:rowOff>
    </xdr:from>
    <xdr:ext cx="534377" cy="259045"/>
    <xdr:sp macro="" textlink="">
      <xdr:nvSpPr>
        <xdr:cNvPr id="424" name="テキスト ボックス 423"/>
        <xdr:cNvSpPr txBox="1"/>
      </xdr:nvSpPr>
      <xdr:spPr>
        <a:xfrm>
          <a:off x="7594111" y="1337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134392</xdr:rowOff>
    </xdr:from>
    <xdr:to>
      <xdr:col>36</xdr:col>
      <xdr:colOff>165100</xdr:colOff>
      <xdr:row>77</xdr:row>
      <xdr:rowOff>64542</xdr:rowOff>
    </xdr:to>
    <xdr:sp macro="" textlink="">
      <xdr:nvSpPr>
        <xdr:cNvPr id="425" name="フローチャート: 判断 424"/>
        <xdr:cNvSpPr/>
      </xdr:nvSpPr>
      <xdr:spPr>
        <a:xfrm>
          <a:off x="6921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81068</xdr:rowOff>
    </xdr:from>
    <xdr:ext cx="534377" cy="259045"/>
    <xdr:sp macro="" textlink="">
      <xdr:nvSpPr>
        <xdr:cNvPr id="426" name="テキスト ボックス 425"/>
        <xdr:cNvSpPr txBox="1"/>
      </xdr:nvSpPr>
      <xdr:spPr>
        <a:xfrm>
          <a:off x="6705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28125</xdr:rowOff>
    </xdr:from>
    <xdr:to>
      <xdr:col>55</xdr:col>
      <xdr:colOff>50800</xdr:colOff>
      <xdr:row>79</xdr:row>
      <xdr:rowOff>129725</xdr:rowOff>
    </xdr:to>
    <xdr:sp macro="" textlink="">
      <xdr:nvSpPr>
        <xdr:cNvPr id="432" name="楕円 431"/>
        <xdr:cNvSpPr/>
      </xdr:nvSpPr>
      <xdr:spPr>
        <a:xfrm>
          <a:off x="10426700" y="135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114502</xdr:rowOff>
    </xdr:from>
    <xdr:ext cx="469744" cy="259045"/>
    <xdr:sp macro="" textlink="">
      <xdr:nvSpPr>
        <xdr:cNvPr id="433" name="普通建設事業費 （ うち新規整備　）該当値テキスト"/>
        <xdr:cNvSpPr txBox="1"/>
      </xdr:nvSpPr>
      <xdr:spPr>
        <a:xfrm>
          <a:off x="10528300" y="1348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142768</xdr:rowOff>
    </xdr:from>
    <xdr:to>
      <xdr:col>50</xdr:col>
      <xdr:colOff>165100</xdr:colOff>
      <xdr:row>78</xdr:row>
      <xdr:rowOff>72918</xdr:rowOff>
    </xdr:to>
    <xdr:sp macro="" textlink="">
      <xdr:nvSpPr>
        <xdr:cNvPr id="434" name="楕円 433"/>
        <xdr:cNvSpPr/>
      </xdr:nvSpPr>
      <xdr:spPr>
        <a:xfrm>
          <a:off x="9588500" y="1334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89445</xdr:rowOff>
    </xdr:from>
    <xdr:ext cx="534377" cy="259045"/>
    <xdr:sp macro="" textlink="">
      <xdr:nvSpPr>
        <xdr:cNvPr id="435" name="テキスト ボックス 434"/>
        <xdr:cNvSpPr txBox="1"/>
      </xdr:nvSpPr>
      <xdr:spPr>
        <a:xfrm>
          <a:off x="9372111" y="1311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145560</xdr:rowOff>
    </xdr:from>
    <xdr:to>
      <xdr:col>46</xdr:col>
      <xdr:colOff>38100</xdr:colOff>
      <xdr:row>78</xdr:row>
      <xdr:rowOff>75710</xdr:rowOff>
    </xdr:to>
    <xdr:sp macro="" textlink="">
      <xdr:nvSpPr>
        <xdr:cNvPr id="436" name="楕円 435"/>
        <xdr:cNvSpPr/>
      </xdr:nvSpPr>
      <xdr:spPr>
        <a:xfrm>
          <a:off x="8699500" y="1334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92237</xdr:rowOff>
    </xdr:from>
    <xdr:ext cx="534377" cy="259045"/>
    <xdr:sp macro="" textlink="">
      <xdr:nvSpPr>
        <xdr:cNvPr id="437" name="テキスト ボックス 436"/>
        <xdr:cNvSpPr txBox="1"/>
      </xdr:nvSpPr>
      <xdr:spPr>
        <a:xfrm>
          <a:off x="8483111" y="1312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69</xdr:row>
      <xdr:rowOff>147846</xdr:rowOff>
    </xdr:from>
    <xdr:to>
      <xdr:col>41</xdr:col>
      <xdr:colOff>101600</xdr:colOff>
      <xdr:row>70</xdr:row>
      <xdr:rowOff>77996</xdr:rowOff>
    </xdr:to>
    <xdr:sp macro="" textlink="">
      <xdr:nvSpPr>
        <xdr:cNvPr id="438" name="楕円 437"/>
        <xdr:cNvSpPr/>
      </xdr:nvSpPr>
      <xdr:spPr>
        <a:xfrm>
          <a:off x="7810500" y="119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68</xdr:row>
      <xdr:rowOff>94523</xdr:rowOff>
    </xdr:from>
    <xdr:ext cx="534377" cy="259045"/>
    <xdr:sp macro="" textlink="">
      <xdr:nvSpPr>
        <xdr:cNvPr id="439" name="テキスト ボックス 438"/>
        <xdr:cNvSpPr txBox="1"/>
      </xdr:nvSpPr>
      <xdr:spPr>
        <a:xfrm>
          <a:off x="7594111" y="1175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41303</xdr:rowOff>
    </xdr:from>
    <xdr:to>
      <xdr:col>36</xdr:col>
      <xdr:colOff>165100</xdr:colOff>
      <xdr:row>78</xdr:row>
      <xdr:rowOff>142903</xdr:rowOff>
    </xdr:to>
    <xdr:sp macro="" textlink="">
      <xdr:nvSpPr>
        <xdr:cNvPr id="440" name="楕円 439"/>
        <xdr:cNvSpPr/>
      </xdr:nvSpPr>
      <xdr:spPr>
        <a:xfrm>
          <a:off x="6921500" y="1341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134030</xdr:rowOff>
    </xdr:from>
    <xdr:ext cx="534377" cy="259045"/>
    <xdr:sp macro="" textlink="">
      <xdr:nvSpPr>
        <xdr:cNvPr id="441" name="テキスト ボックス 440"/>
        <xdr:cNvSpPr txBox="1"/>
      </xdr:nvSpPr>
      <xdr:spPr>
        <a:xfrm>
          <a:off x="6705111" y="1350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1" name="テキスト ボックス 46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31888</xdr:rowOff>
    </xdr:from>
    <xdr:to>
      <xdr:col>54</xdr:col>
      <xdr:colOff>189865</xdr:colOff>
      <xdr:row>99</xdr:row>
      <xdr:rowOff>20720</xdr:rowOff>
    </xdr:to>
    <xdr:cxnSp macro="">
      <xdr:nvCxnSpPr>
        <xdr:cNvPr id="467" name="直線コネクタ 466"/>
        <xdr:cNvCxnSpPr/>
      </xdr:nvCxnSpPr>
      <xdr:spPr>
        <a:xfrm flipV="1">
          <a:off x="10475595" y="15633838"/>
          <a:ext cx="1270" cy="136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24547</xdr:rowOff>
    </xdr:from>
    <xdr:ext cx="469744" cy="259045"/>
    <xdr:sp macro="" textlink="">
      <xdr:nvSpPr>
        <xdr:cNvPr id="468" name="普通建設事業費 （ うち更新整備　）最小値テキスト"/>
        <xdr:cNvSpPr txBox="1"/>
      </xdr:nvSpPr>
      <xdr:spPr>
        <a:xfrm>
          <a:off x="10528300" y="1699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20720</xdr:rowOff>
    </xdr:from>
    <xdr:to>
      <xdr:col>55</xdr:col>
      <xdr:colOff>88900</xdr:colOff>
      <xdr:row>99</xdr:row>
      <xdr:rowOff>20720</xdr:rowOff>
    </xdr:to>
    <xdr:cxnSp macro="">
      <xdr:nvCxnSpPr>
        <xdr:cNvPr id="469" name="直線コネクタ 468"/>
        <xdr:cNvCxnSpPr/>
      </xdr:nvCxnSpPr>
      <xdr:spPr>
        <a:xfrm>
          <a:off x="10388600" y="1699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150015</xdr:rowOff>
    </xdr:from>
    <xdr:ext cx="599010" cy="259045"/>
    <xdr:sp macro="" textlink="">
      <xdr:nvSpPr>
        <xdr:cNvPr id="470" name="普通建設事業費 （ うち更新整備　）最大値テキスト"/>
        <xdr:cNvSpPr txBox="1"/>
      </xdr:nvSpPr>
      <xdr:spPr>
        <a:xfrm>
          <a:off x="10528300" y="1540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31888</xdr:rowOff>
    </xdr:from>
    <xdr:to>
      <xdr:col>55</xdr:col>
      <xdr:colOff>88900</xdr:colOff>
      <xdr:row>91</xdr:row>
      <xdr:rowOff>31888</xdr:rowOff>
    </xdr:to>
    <xdr:cxnSp macro="">
      <xdr:nvCxnSpPr>
        <xdr:cNvPr id="471" name="直線コネクタ 470"/>
        <xdr:cNvCxnSpPr/>
      </xdr:nvCxnSpPr>
      <xdr:spPr>
        <a:xfrm>
          <a:off x="10388600" y="1563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138568</xdr:rowOff>
    </xdr:from>
    <xdr:to>
      <xdr:col>55</xdr:col>
      <xdr:colOff>0</xdr:colOff>
      <xdr:row>97</xdr:row>
      <xdr:rowOff>97420</xdr:rowOff>
    </xdr:to>
    <xdr:cxnSp macro="">
      <xdr:nvCxnSpPr>
        <xdr:cNvPr id="472" name="直線コネクタ 471"/>
        <xdr:cNvCxnSpPr/>
      </xdr:nvCxnSpPr>
      <xdr:spPr>
        <a:xfrm>
          <a:off x="9639300" y="16597768"/>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59994</xdr:rowOff>
    </xdr:from>
    <xdr:ext cx="534377" cy="259045"/>
    <xdr:sp macro="" textlink="">
      <xdr:nvSpPr>
        <xdr:cNvPr id="473" name="普通建設事業費 （ うち更新整備　）平均値テキスト"/>
        <xdr:cNvSpPr txBox="1"/>
      </xdr:nvSpPr>
      <xdr:spPr>
        <a:xfrm>
          <a:off x="10528300" y="16519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37117</xdr:rowOff>
    </xdr:from>
    <xdr:to>
      <xdr:col>55</xdr:col>
      <xdr:colOff>50800</xdr:colOff>
      <xdr:row>97</xdr:row>
      <xdr:rowOff>138717</xdr:rowOff>
    </xdr:to>
    <xdr:sp macro="" textlink="">
      <xdr:nvSpPr>
        <xdr:cNvPr id="474" name="フローチャート: 判断 473"/>
        <xdr:cNvSpPr/>
      </xdr:nvSpPr>
      <xdr:spPr>
        <a:xfrm>
          <a:off x="104267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138568</xdr:rowOff>
    </xdr:from>
    <xdr:to>
      <xdr:col>50</xdr:col>
      <xdr:colOff>114300</xdr:colOff>
      <xdr:row>98</xdr:row>
      <xdr:rowOff>4750</xdr:rowOff>
    </xdr:to>
    <xdr:cxnSp macro="">
      <xdr:nvCxnSpPr>
        <xdr:cNvPr id="475" name="直線コネクタ 474"/>
        <xdr:cNvCxnSpPr/>
      </xdr:nvCxnSpPr>
      <xdr:spPr>
        <a:xfrm flipV="1">
          <a:off x="8750300" y="16597768"/>
          <a:ext cx="889000" cy="20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64429</xdr:rowOff>
    </xdr:from>
    <xdr:to>
      <xdr:col>50</xdr:col>
      <xdr:colOff>165100</xdr:colOff>
      <xdr:row>97</xdr:row>
      <xdr:rowOff>166029</xdr:rowOff>
    </xdr:to>
    <xdr:sp macro="" textlink="">
      <xdr:nvSpPr>
        <xdr:cNvPr id="476" name="フローチャート: 判断 475"/>
        <xdr:cNvSpPr/>
      </xdr:nvSpPr>
      <xdr:spPr>
        <a:xfrm>
          <a:off x="9588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157156</xdr:rowOff>
    </xdr:from>
    <xdr:ext cx="534377" cy="259045"/>
    <xdr:sp macro="" textlink="">
      <xdr:nvSpPr>
        <xdr:cNvPr id="477" name="テキスト ボックス 476"/>
        <xdr:cNvSpPr txBox="1"/>
      </xdr:nvSpPr>
      <xdr:spPr>
        <a:xfrm>
          <a:off x="9372111" y="1678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4750</xdr:rowOff>
    </xdr:from>
    <xdr:to>
      <xdr:col>45</xdr:col>
      <xdr:colOff>177800</xdr:colOff>
      <xdr:row>98</xdr:row>
      <xdr:rowOff>129065</xdr:rowOff>
    </xdr:to>
    <xdr:cxnSp macro="">
      <xdr:nvCxnSpPr>
        <xdr:cNvPr id="478" name="直線コネクタ 477"/>
        <xdr:cNvCxnSpPr/>
      </xdr:nvCxnSpPr>
      <xdr:spPr>
        <a:xfrm flipV="1">
          <a:off x="7861300" y="16806850"/>
          <a:ext cx="889000" cy="12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66867</xdr:rowOff>
    </xdr:from>
    <xdr:to>
      <xdr:col>46</xdr:col>
      <xdr:colOff>38100</xdr:colOff>
      <xdr:row>97</xdr:row>
      <xdr:rowOff>168467</xdr:rowOff>
    </xdr:to>
    <xdr:sp macro="" textlink="">
      <xdr:nvSpPr>
        <xdr:cNvPr id="479" name="フローチャート: 判断 478"/>
        <xdr:cNvSpPr/>
      </xdr:nvSpPr>
      <xdr:spPr>
        <a:xfrm>
          <a:off x="8699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13544</xdr:rowOff>
    </xdr:from>
    <xdr:ext cx="534377" cy="259045"/>
    <xdr:sp macro="" textlink="">
      <xdr:nvSpPr>
        <xdr:cNvPr id="480" name="テキスト ボックス 479"/>
        <xdr:cNvSpPr txBox="1"/>
      </xdr:nvSpPr>
      <xdr:spPr>
        <a:xfrm>
          <a:off x="8483111" y="164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131155</xdr:rowOff>
    </xdr:from>
    <xdr:to>
      <xdr:col>41</xdr:col>
      <xdr:colOff>50800</xdr:colOff>
      <xdr:row>98</xdr:row>
      <xdr:rowOff>129065</xdr:rowOff>
    </xdr:to>
    <xdr:cxnSp macro="">
      <xdr:nvCxnSpPr>
        <xdr:cNvPr id="481" name="直線コネクタ 480"/>
        <xdr:cNvCxnSpPr/>
      </xdr:nvCxnSpPr>
      <xdr:spPr>
        <a:xfrm>
          <a:off x="6972300" y="16761805"/>
          <a:ext cx="889000" cy="16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90675</xdr:rowOff>
    </xdr:from>
    <xdr:to>
      <xdr:col>41</xdr:col>
      <xdr:colOff>101600</xdr:colOff>
      <xdr:row>98</xdr:row>
      <xdr:rowOff>20825</xdr:rowOff>
    </xdr:to>
    <xdr:sp macro="" textlink="">
      <xdr:nvSpPr>
        <xdr:cNvPr id="482" name="フローチャート: 判断 481"/>
        <xdr:cNvSpPr/>
      </xdr:nvSpPr>
      <xdr:spPr>
        <a:xfrm>
          <a:off x="7810500" y="1672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37352</xdr:rowOff>
    </xdr:from>
    <xdr:ext cx="534377" cy="259045"/>
    <xdr:sp macro="" textlink="">
      <xdr:nvSpPr>
        <xdr:cNvPr id="483" name="テキスト ボックス 482"/>
        <xdr:cNvSpPr txBox="1"/>
      </xdr:nvSpPr>
      <xdr:spPr>
        <a:xfrm>
          <a:off x="7594111" y="1649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137156</xdr:rowOff>
    </xdr:from>
    <xdr:to>
      <xdr:col>36</xdr:col>
      <xdr:colOff>165100</xdr:colOff>
      <xdr:row>98</xdr:row>
      <xdr:rowOff>67306</xdr:rowOff>
    </xdr:to>
    <xdr:sp macro="" textlink="">
      <xdr:nvSpPr>
        <xdr:cNvPr id="484" name="フローチャート: 判断 483"/>
        <xdr:cNvSpPr/>
      </xdr:nvSpPr>
      <xdr:spPr>
        <a:xfrm>
          <a:off x="69215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58433</xdr:rowOff>
    </xdr:from>
    <xdr:ext cx="534377" cy="259045"/>
    <xdr:sp macro="" textlink="">
      <xdr:nvSpPr>
        <xdr:cNvPr id="485" name="テキスト ボックス 484"/>
        <xdr:cNvSpPr txBox="1"/>
      </xdr:nvSpPr>
      <xdr:spPr>
        <a:xfrm>
          <a:off x="6705111" y="1686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46620</xdr:rowOff>
    </xdr:from>
    <xdr:to>
      <xdr:col>55</xdr:col>
      <xdr:colOff>50800</xdr:colOff>
      <xdr:row>97</xdr:row>
      <xdr:rowOff>148220</xdr:rowOff>
    </xdr:to>
    <xdr:sp macro="" textlink="">
      <xdr:nvSpPr>
        <xdr:cNvPr id="491" name="楕円 490"/>
        <xdr:cNvSpPr/>
      </xdr:nvSpPr>
      <xdr:spPr>
        <a:xfrm>
          <a:off x="10426700" y="1667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25047</xdr:rowOff>
    </xdr:from>
    <xdr:ext cx="534377" cy="259045"/>
    <xdr:sp macro="" textlink="">
      <xdr:nvSpPr>
        <xdr:cNvPr id="492" name="普通建設事業費 （ うち更新整備　）該当値テキスト"/>
        <xdr:cNvSpPr txBox="1"/>
      </xdr:nvSpPr>
      <xdr:spPr>
        <a:xfrm>
          <a:off x="10528300" y="1665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87768</xdr:rowOff>
    </xdr:from>
    <xdr:to>
      <xdr:col>50</xdr:col>
      <xdr:colOff>165100</xdr:colOff>
      <xdr:row>97</xdr:row>
      <xdr:rowOff>17918</xdr:rowOff>
    </xdr:to>
    <xdr:sp macro="" textlink="">
      <xdr:nvSpPr>
        <xdr:cNvPr id="493" name="楕円 492"/>
        <xdr:cNvSpPr/>
      </xdr:nvSpPr>
      <xdr:spPr>
        <a:xfrm>
          <a:off x="9588500" y="1654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34445</xdr:rowOff>
    </xdr:from>
    <xdr:ext cx="534377" cy="259045"/>
    <xdr:sp macro="" textlink="">
      <xdr:nvSpPr>
        <xdr:cNvPr id="494" name="テキスト ボックス 493"/>
        <xdr:cNvSpPr txBox="1"/>
      </xdr:nvSpPr>
      <xdr:spPr>
        <a:xfrm>
          <a:off x="9372111" y="1632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125400</xdr:rowOff>
    </xdr:from>
    <xdr:to>
      <xdr:col>46</xdr:col>
      <xdr:colOff>38100</xdr:colOff>
      <xdr:row>98</xdr:row>
      <xdr:rowOff>55550</xdr:rowOff>
    </xdr:to>
    <xdr:sp macro="" textlink="">
      <xdr:nvSpPr>
        <xdr:cNvPr id="495" name="楕円 494"/>
        <xdr:cNvSpPr/>
      </xdr:nvSpPr>
      <xdr:spPr>
        <a:xfrm>
          <a:off x="8699500" y="1675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46677</xdr:rowOff>
    </xdr:from>
    <xdr:ext cx="534377" cy="259045"/>
    <xdr:sp macro="" textlink="">
      <xdr:nvSpPr>
        <xdr:cNvPr id="496" name="テキスト ボックス 495"/>
        <xdr:cNvSpPr txBox="1"/>
      </xdr:nvSpPr>
      <xdr:spPr>
        <a:xfrm>
          <a:off x="8483111" y="1684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78265</xdr:rowOff>
    </xdr:from>
    <xdr:to>
      <xdr:col>41</xdr:col>
      <xdr:colOff>101600</xdr:colOff>
      <xdr:row>99</xdr:row>
      <xdr:rowOff>8415</xdr:rowOff>
    </xdr:to>
    <xdr:sp macro="" textlink="">
      <xdr:nvSpPr>
        <xdr:cNvPr id="497" name="楕円 496"/>
        <xdr:cNvSpPr/>
      </xdr:nvSpPr>
      <xdr:spPr>
        <a:xfrm>
          <a:off x="7810500" y="1688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170992</xdr:rowOff>
    </xdr:from>
    <xdr:ext cx="534377" cy="259045"/>
    <xdr:sp macro="" textlink="">
      <xdr:nvSpPr>
        <xdr:cNvPr id="498" name="テキスト ボックス 497"/>
        <xdr:cNvSpPr txBox="1"/>
      </xdr:nvSpPr>
      <xdr:spPr>
        <a:xfrm>
          <a:off x="7594111" y="1697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80355</xdr:rowOff>
    </xdr:from>
    <xdr:to>
      <xdr:col>36</xdr:col>
      <xdr:colOff>165100</xdr:colOff>
      <xdr:row>98</xdr:row>
      <xdr:rowOff>10505</xdr:rowOff>
    </xdr:to>
    <xdr:sp macro="" textlink="">
      <xdr:nvSpPr>
        <xdr:cNvPr id="499" name="楕円 498"/>
        <xdr:cNvSpPr/>
      </xdr:nvSpPr>
      <xdr:spPr>
        <a:xfrm>
          <a:off x="6921500" y="1671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27032</xdr:rowOff>
    </xdr:from>
    <xdr:ext cx="534377" cy="259045"/>
    <xdr:sp macro="" textlink="">
      <xdr:nvSpPr>
        <xdr:cNvPr id="500" name="テキスト ボックス 499"/>
        <xdr:cNvSpPr txBox="1"/>
      </xdr:nvSpPr>
      <xdr:spPr>
        <a:xfrm>
          <a:off x="6705111" y="1648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75669</xdr:rowOff>
    </xdr:from>
    <xdr:to>
      <xdr:col>85</xdr:col>
      <xdr:colOff>126364</xdr:colOff>
      <xdr:row>38</xdr:row>
      <xdr:rowOff>139700</xdr:rowOff>
    </xdr:to>
    <xdr:cxnSp macro="">
      <xdr:nvCxnSpPr>
        <xdr:cNvPr id="522" name="直線コネクタ 521"/>
        <xdr:cNvCxnSpPr/>
      </xdr:nvCxnSpPr>
      <xdr:spPr>
        <a:xfrm flipV="1">
          <a:off x="16317595" y="5219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22346</xdr:rowOff>
    </xdr:from>
    <xdr:ext cx="534377" cy="259045"/>
    <xdr:sp macro="" textlink="">
      <xdr:nvSpPr>
        <xdr:cNvPr id="525" name="災害復旧事業費最大値テキスト"/>
        <xdr:cNvSpPr txBox="1"/>
      </xdr:nvSpPr>
      <xdr:spPr>
        <a:xfrm>
          <a:off x="16370300" y="49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75669</xdr:rowOff>
    </xdr:from>
    <xdr:to>
      <xdr:col>86</xdr:col>
      <xdr:colOff>25400</xdr:colOff>
      <xdr:row>30</xdr:row>
      <xdr:rowOff>75669</xdr:rowOff>
    </xdr:to>
    <xdr:cxnSp macro="">
      <xdr:nvCxnSpPr>
        <xdr:cNvPr id="526" name="直線コネクタ 525"/>
        <xdr:cNvCxnSpPr/>
      </xdr:nvCxnSpPr>
      <xdr:spPr>
        <a:xfrm>
          <a:off x="16230600" y="521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7" name="直線コネクタ 526"/>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29161</xdr:rowOff>
    </xdr:from>
    <xdr:ext cx="469744" cy="259045"/>
    <xdr:sp macro="" textlink="">
      <xdr:nvSpPr>
        <xdr:cNvPr id="528" name="災害復旧事業費平均値テキスト"/>
        <xdr:cNvSpPr txBox="1"/>
      </xdr:nvSpPr>
      <xdr:spPr>
        <a:xfrm>
          <a:off x="16370300" y="6372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6284</xdr:rowOff>
    </xdr:from>
    <xdr:to>
      <xdr:col>85</xdr:col>
      <xdr:colOff>177800</xdr:colOff>
      <xdr:row>38</xdr:row>
      <xdr:rowOff>107884</xdr:rowOff>
    </xdr:to>
    <xdr:sp macro="" textlink="">
      <xdr:nvSpPr>
        <xdr:cNvPr id="529" name="フローチャート: 判断 528"/>
        <xdr:cNvSpPr/>
      </xdr:nvSpPr>
      <xdr:spPr>
        <a:xfrm>
          <a:off x="162687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30" name="直線コネクタ 529"/>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35682</xdr:rowOff>
    </xdr:from>
    <xdr:to>
      <xdr:col>81</xdr:col>
      <xdr:colOff>101600</xdr:colOff>
      <xdr:row>38</xdr:row>
      <xdr:rowOff>137282</xdr:rowOff>
    </xdr:to>
    <xdr:sp macro="" textlink="">
      <xdr:nvSpPr>
        <xdr:cNvPr id="531" name="フローチャート: 判断 530"/>
        <xdr:cNvSpPr/>
      </xdr:nvSpPr>
      <xdr:spPr>
        <a:xfrm>
          <a:off x="15430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153809</xdr:rowOff>
    </xdr:from>
    <xdr:ext cx="469744" cy="259045"/>
    <xdr:sp macro="" textlink="">
      <xdr:nvSpPr>
        <xdr:cNvPr id="532" name="テキスト ボックス 531"/>
        <xdr:cNvSpPr txBox="1"/>
      </xdr:nvSpPr>
      <xdr:spPr>
        <a:xfrm>
          <a:off x="15246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3" name="直線コネクタ 532"/>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49284</xdr:rowOff>
    </xdr:from>
    <xdr:to>
      <xdr:col>76</xdr:col>
      <xdr:colOff>165100</xdr:colOff>
      <xdr:row>38</xdr:row>
      <xdr:rowOff>150884</xdr:rowOff>
    </xdr:to>
    <xdr:sp macro="" textlink="">
      <xdr:nvSpPr>
        <xdr:cNvPr id="534" name="フローチャート: 判断 533"/>
        <xdr:cNvSpPr/>
      </xdr:nvSpPr>
      <xdr:spPr>
        <a:xfrm>
          <a:off x="14541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167411</xdr:rowOff>
    </xdr:from>
    <xdr:ext cx="469744" cy="259045"/>
    <xdr:sp macro="" textlink="">
      <xdr:nvSpPr>
        <xdr:cNvPr id="535" name="テキスト ボックス 534"/>
        <xdr:cNvSpPr txBox="1"/>
      </xdr:nvSpPr>
      <xdr:spPr>
        <a:xfrm>
          <a:off x="14357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6" name="直線コネクタ 535"/>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58817</xdr:rowOff>
    </xdr:from>
    <xdr:to>
      <xdr:col>72</xdr:col>
      <xdr:colOff>38100</xdr:colOff>
      <xdr:row>38</xdr:row>
      <xdr:rowOff>160417</xdr:rowOff>
    </xdr:to>
    <xdr:sp macro="" textlink="">
      <xdr:nvSpPr>
        <xdr:cNvPr id="537" name="フローチャート: 判断 536"/>
        <xdr:cNvSpPr/>
      </xdr:nvSpPr>
      <xdr:spPr>
        <a:xfrm>
          <a:off x="13652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5493</xdr:rowOff>
    </xdr:from>
    <xdr:ext cx="469744" cy="259045"/>
    <xdr:sp macro="" textlink="">
      <xdr:nvSpPr>
        <xdr:cNvPr id="538" name="テキスト ボックス 537"/>
        <xdr:cNvSpPr txBox="1"/>
      </xdr:nvSpPr>
      <xdr:spPr>
        <a:xfrm>
          <a:off x="13468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75595</xdr:rowOff>
    </xdr:from>
    <xdr:to>
      <xdr:col>67</xdr:col>
      <xdr:colOff>101600</xdr:colOff>
      <xdr:row>39</xdr:row>
      <xdr:rowOff>5745</xdr:rowOff>
    </xdr:to>
    <xdr:sp macro="" textlink="">
      <xdr:nvSpPr>
        <xdr:cNvPr id="539" name="フローチャート: 判断 538"/>
        <xdr:cNvSpPr/>
      </xdr:nvSpPr>
      <xdr:spPr>
        <a:xfrm>
          <a:off x="12763500" y="659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22272</xdr:rowOff>
    </xdr:from>
    <xdr:ext cx="378565" cy="259045"/>
    <xdr:sp macro="" textlink="">
      <xdr:nvSpPr>
        <xdr:cNvPr id="540" name="テキスト ボックス 539"/>
        <xdr:cNvSpPr txBox="1"/>
      </xdr:nvSpPr>
      <xdr:spPr>
        <a:xfrm>
          <a:off x="12625017" y="6365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6" name="楕円 545"/>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7"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8" name="楕円 547"/>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9" name="テキスト ボックス 548"/>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50" name="楕円 549"/>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1" name="テキスト ボックス 550"/>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2" name="楕円 551"/>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3" name="テキスト ボックス 552"/>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4" name="楕円 553"/>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5" name="テキスト ボックス 554"/>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1435</xdr:rowOff>
    </xdr:from>
    <xdr:to>
      <xdr:col>85</xdr:col>
      <xdr:colOff>126364</xdr:colOff>
      <xdr:row>78</xdr:row>
      <xdr:rowOff>57938</xdr:rowOff>
    </xdr:to>
    <xdr:cxnSp macro="">
      <xdr:nvCxnSpPr>
        <xdr:cNvPr id="628" name="直線コネクタ 627"/>
        <xdr:cNvCxnSpPr/>
      </xdr:nvCxnSpPr>
      <xdr:spPr>
        <a:xfrm flipV="1">
          <a:off x="16317595" y="12002935"/>
          <a:ext cx="1269" cy="1428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61765</xdr:rowOff>
    </xdr:from>
    <xdr:ext cx="469744" cy="259045"/>
    <xdr:sp macro="" textlink="">
      <xdr:nvSpPr>
        <xdr:cNvPr id="629" name="公債費最小値テキスト"/>
        <xdr:cNvSpPr txBox="1"/>
      </xdr:nvSpPr>
      <xdr:spPr>
        <a:xfrm>
          <a:off x="16370300" y="1343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57938</xdr:rowOff>
    </xdr:from>
    <xdr:to>
      <xdr:col>86</xdr:col>
      <xdr:colOff>25400</xdr:colOff>
      <xdr:row>78</xdr:row>
      <xdr:rowOff>57938</xdr:rowOff>
    </xdr:to>
    <xdr:cxnSp macro="">
      <xdr:nvCxnSpPr>
        <xdr:cNvPr id="630" name="直線コネクタ 629"/>
        <xdr:cNvCxnSpPr/>
      </xdr:nvCxnSpPr>
      <xdr:spPr>
        <a:xfrm>
          <a:off x="16230600" y="1343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119562</xdr:rowOff>
    </xdr:from>
    <xdr:ext cx="534377" cy="259045"/>
    <xdr:sp macro="" textlink="">
      <xdr:nvSpPr>
        <xdr:cNvPr id="631" name="公債費最大値テキスト"/>
        <xdr:cNvSpPr txBox="1"/>
      </xdr:nvSpPr>
      <xdr:spPr>
        <a:xfrm>
          <a:off x="16370300" y="1177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1435</xdr:rowOff>
    </xdr:from>
    <xdr:to>
      <xdr:col>86</xdr:col>
      <xdr:colOff>25400</xdr:colOff>
      <xdr:row>70</xdr:row>
      <xdr:rowOff>1435</xdr:rowOff>
    </xdr:to>
    <xdr:cxnSp macro="">
      <xdr:nvCxnSpPr>
        <xdr:cNvPr id="632" name="直線コネクタ 631"/>
        <xdr:cNvCxnSpPr/>
      </xdr:nvCxnSpPr>
      <xdr:spPr>
        <a:xfrm>
          <a:off x="16230600" y="12002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126860</xdr:rowOff>
    </xdr:from>
    <xdr:to>
      <xdr:col>85</xdr:col>
      <xdr:colOff>127000</xdr:colOff>
      <xdr:row>75</xdr:row>
      <xdr:rowOff>163418</xdr:rowOff>
    </xdr:to>
    <xdr:cxnSp macro="">
      <xdr:nvCxnSpPr>
        <xdr:cNvPr id="633" name="直線コネクタ 632"/>
        <xdr:cNvCxnSpPr/>
      </xdr:nvCxnSpPr>
      <xdr:spPr>
        <a:xfrm flipV="1">
          <a:off x="15481300" y="12985610"/>
          <a:ext cx="838200" cy="3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36225</xdr:rowOff>
    </xdr:from>
    <xdr:ext cx="534377" cy="259045"/>
    <xdr:sp macro="" textlink="">
      <xdr:nvSpPr>
        <xdr:cNvPr id="634" name="公債費平均値テキスト"/>
        <xdr:cNvSpPr txBox="1"/>
      </xdr:nvSpPr>
      <xdr:spPr>
        <a:xfrm>
          <a:off x="16370300" y="12723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13348</xdr:rowOff>
    </xdr:from>
    <xdr:to>
      <xdr:col>85</xdr:col>
      <xdr:colOff>177800</xdr:colOff>
      <xdr:row>75</xdr:row>
      <xdr:rowOff>114948</xdr:rowOff>
    </xdr:to>
    <xdr:sp macro="" textlink="">
      <xdr:nvSpPr>
        <xdr:cNvPr id="635" name="フローチャート: 判断 634"/>
        <xdr:cNvSpPr/>
      </xdr:nvSpPr>
      <xdr:spPr>
        <a:xfrm>
          <a:off x="162687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163418</xdr:rowOff>
    </xdr:from>
    <xdr:to>
      <xdr:col>81</xdr:col>
      <xdr:colOff>50800</xdr:colOff>
      <xdr:row>76</xdr:row>
      <xdr:rowOff>16180</xdr:rowOff>
    </xdr:to>
    <xdr:cxnSp macro="">
      <xdr:nvCxnSpPr>
        <xdr:cNvPr id="636" name="直線コネクタ 635"/>
        <xdr:cNvCxnSpPr/>
      </xdr:nvCxnSpPr>
      <xdr:spPr>
        <a:xfrm flipV="1">
          <a:off x="14592300" y="13022168"/>
          <a:ext cx="889000" cy="2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7385</xdr:rowOff>
    </xdr:from>
    <xdr:to>
      <xdr:col>81</xdr:col>
      <xdr:colOff>101600</xdr:colOff>
      <xdr:row>75</xdr:row>
      <xdr:rowOff>108985</xdr:rowOff>
    </xdr:to>
    <xdr:sp macro="" textlink="">
      <xdr:nvSpPr>
        <xdr:cNvPr id="637" name="フローチャート: 判断 636"/>
        <xdr:cNvSpPr/>
      </xdr:nvSpPr>
      <xdr:spPr>
        <a:xfrm>
          <a:off x="15430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125512</xdr:rowOff>
    </xdr:from>
    <xdr:ext cx="534377" cy="259045"/>
    <xdr:sp macro="" textlink="">
      <xdr:nvSpPr>
        <xdr:cNvPr id="638" name="テキスト ボックス 637"/>
        <xdr:cNvSpPr txBox="1"/>
      </xdr:nvSpPr>
      <xdr:spPr>
        <a:xfrm>
          <a:off x="15214111" y="1264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16180</xdr:rowOff>
    </xdr:from>
    <xdr:to>
      <xdr:col>76</xdr:col>
      <xdr:colOff>114300</xdr:colOff>
      <xdr:row>76</xdr:row>
      <xdr:rowOff>39421</xdr:rowOff>
    </xdr:to>
    <xdr:cxnSp macro="">
      <xdr:nvCxnSpPr>
        <xdr:cNvPr id="639" name="直線コネクタ 638"/>
        <xdr:cNvCxnSpPr/>
      </xdr:nvCxnSpPr>
      <xdr:spPr>
        <a:xfrm flipV="1">
          <a:off x="13703300" y="13046380"/>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1118</xdr:rowOff>
    </xdr:from>
    <xdr:to>
      <xdr:col>76</xdr:col>
      <xdr:colOff>165100</xdr:colOff>
      <xdr:row>75</xdr:row>
      <xdr:rowOff>102718</xdr:rowOff>
    </xdr:to>
    <xdr:sp macro="" textlink="">
      <xdr:nvSpPr>
        <xdr:cNvPr id="640" name="フローチャート: 判断 639"/>
        <xdr:cNvSpPr/>
      </xdr:nvSpPr>
      <xdr:spPr>
        <a:xfrm>
          <a:off x="14541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119245</xdr:rowOff>
    </xdr:from>
    <xdr:ext cx="534377" cy="259045"/>
    <xdr:sp macro="" textlink="">
      <xdr:nvSpPr>
        <xdr:cNvPr id="641" name="テキスト ボックス 640"/>
        <xdr:cNvSpPr txBox="1"/>
      </xdr:nvSpPr>
      <xdr:spPr>
        <a:xfrm>
          <a:off x="14325111" y="126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39421</xdr:rowOff>
    </xdr:from>
    <xdr:to>
      <xdr:col>71</xdr:col>
      <xdr:colOff>177800</xdr:colOff>
      <xdr:row>76</xdr:row>
      <xdr:rowOff>48907</xdr:rowOff>
    </xdr:to>
    <xdr:cxnSp macro="">
      <xdr:nvCxnSpPr>
        <xdr:cNvPr id="642" name="直線コネクタ 641"/>
        <xdr:cNvCxnSpPr/>
      </xdr:nvCxnSpPr>
      <xdr:spPr>
        <a:xfrm flipV="1">
          <a:off x="12814300" y="13069621"/>
          <a:ext cx="889000" cy="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5404</xdr:rowOff>
    </xdr:from>
    <xdr:to>
      <xdr:col>72</xdr:col>
      <xdr:colOff>38100</xdr:colOff>
      <xdr:row>75</xdr:row>
      <xdr:rowOff>107004</xdr:rowOff>
    </xdr:to>
    <xdr:sp macro="" textlink="">
      <xdr:nvSpPr>
        <xdr:cNvPr id="643" name="フローチャート: 判断 642"/>
        <xdr:cNvSpPr/>
      </xdr:nvSpPr>
      <xdr:spPr>
        <a:xfrm>
          <a:off x="13652500" y="12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123531</xdr:rowOff>
    </xdr:from>
    <xdr:ext cx="534377" cy="259045"/>
    <xdr:sp macro="" textlink="">
      <xdr:nvSpPr>
        <xdr:cNvPr id="644" name="テキスト ボックス 643"/>
        <xdr:cNvSpPr txBox="1"/>
      </xdr:nvSpPr>
      <xdr:spPr>
        <a:xfrm>
          <a:off x="13436111" y="1263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167805</xdr:rowOff>
    </xdr:from>
    <xdr:to>
      <xdr:col>67</xdr:col>
      <xdr:colOff>101600</xdr:colOff>
      <xdr:row>75</xdr:row>
      <xdr:rowOff>97955</xdr:rowOff>
    </xdr:to>
    <xdr:sp macro="" textlink="">
      <xdr:nvSpPr>
        <xdr:cNvPr id="645" name="フローチャート: 判断 644"/>
        <xdr:cNvSpPr/>
      </xdr:nvSpPr>
      <xdr:spPr>
        <a:xfrm>
          <a:off x="12763500" y="1285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114482</xdr:rowOff>
    </xdr:from>
    <xdr:ext cx="534377" cy="259045"/>
    <xdr:sp macro="" textlink="">
      <xdr:nvSpPr>
        <xdr:cNvPr id="646" name="テキスト ボックス 645"/>
        <xdr:cNvSpPr txBox="1"/>
      </xdr:nvSpPr>
      <xdr:spPr>
        <a:xfrm>
          <a:off x="12547111" y="1263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76060</xdr:rowOff>
    </xdr:from>
    <xdr:to>
      <xdr:col>85</xdr:col>
      <xdr:colOff>177800</xdr:colOff>
      <xdr:row>76</xdr:row>
      <xdr:rowOff>6210</xdr:rowOff>
    </xdr:to>
    <xdr:sp macro="" textlink="">
      <xdr:nvSpPr>
        <xdr:cNvPr id="652" name="楕円 651"/>
        <xdr:cNvSpPr/>
      </xdr:nvSpPr>
      <xdr:spPr>
        <a:xfrm>
          <a:off x="16268700" y="129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54487</xdr:rowOff>
    </xdr:from>
    <xdr:ext cx="534377" cy="259045"/>
    <xdr:sp macro="" textlink="">
      <xdr:nvSpPr>
        <xdr:cNvPr id="653" name="公債費該当値テキスト"/>
        <xdr:cNvSpPr txBox="1"/>
      </xdr:nvSpPr>
      <xdr:spPr>
        <a:xfrm>
          <a:off x="16370300" y="1291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112617</xdr:rowOff>
    </xdr:from>
    <xdr:to>
      <xdr:col>81</xdr:col>
      <xdr:colOff>101600</xdr:colOff>
      <xdr:row>76</xdr:row>
      <xdr:rowOff>42766</xdr:rowOff>
    </xdr:to>
    <xdr:sp macro="" textlink="">
      <xdr:nvSpPr>
        <xdr:cNvPr id="654" name="楕円 653"/>
        <xdr:cNvSpPr/>
      </xdr:nvSpPr>
      <xdr:spPr>
        <a:xfrm>
          <a:off x="15430500" y="129713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33895</xdr:rowOff>
    </xdr:from>
    <xdr:ext cx="534377" cy="259045"/>
    <xdr:sp macro="" textlink="">
      <xdr:nvSpPr>
        <xdr:cNvPr id="655" name="テキスト ボックス 654"/>
        <xdr:cNvSpPr txBox="1"/>
      </xdr:nvSpPr>
      <xdr:spPr>
        <a:xfrm>
          <a:off x="15214111" y="130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136830</xdr:rowOff>
    </xdr:from>
    <xdr:to>
      <xdr:col>76</xdr:col>
      <xdr:colOff>165100</xdr:colOff>
      <xdr:row>76</xdr:row>
      <xdr:rowOff>66979</xdr:rowOff>
    </xdr:to>
    <xdr:sp macro="" textlink="">
      <xdr:nvSpPr>
        <xdr:cNvPr id="656" name="楕円 655"/>
        <xdr:cNvSpPr/>
      </xdr:nvSpPr>
      <xdr:spPr>
        <a:xfrm>
          <a:off x="14541500" y="129955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58107</xdr:rowOff>
    </xdr:from>
    <xdr:ext cx="534377" cy="259045"/>
    <xdr:sp macro="" textlink="">
      <xdr:nvSpPr>
        <xdr:cNvPr id="657" name="テキスト ボックス 656"/>
        <xdr:cNvSpPr txBox="1"/>
      </xdr:nvSpPr>
      <xdr:spPr>
        <a:xfrm>
          <a:off x="14325111" y="1308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160071</xdr:rowOff>
    </xdr:from>
    <xdr:to>
      <xdr:col>72</xdr:col>
      <xdr:colOff>38100</xdr:colOff>
      <xdr:row>76</xdr:row>
      <xdr:rowOff>90221</xdr:rowOff>
    </xdr:to>
    <xdr:sp macro="" textlink="">
      <xdr:nvSpPr>
        <xdr:cNvPr id="658" name="楕円 657"/>
        <xdr:cNvSpPr/>
      </xdr:nvSpPr>
      <xdr:spPr>
        <a:xfrm>
          <a:off x="13652500" y="1301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81348</xdr:rowOff>
    </xdr:from>
    <xdr:ext cx="534377" cy="259045"/>
    <xdr:sp macro="" textlink="">
      <xdr:nvSpPr>
        <xdr:cNvPr id="659" name="テキスト ボックス 658"/>
        <xdr:cNvSpPr txBox="1"/>
      </xdr:nvSpPr>
      <xdr:spPr>
        <a:xfrm>
          <a:off x="13436111" y="1311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169557</xdr:rowOff>
    </xdr:from>
    <xdr:to>
      <xdr:col>67</xdr:col>
      <xdr:colOff>101600</xdr:colOff>
      <xdr:row>76</xdr:row>
      <xdr:rowOff>99707</xdr:rowOff>
    </xdr:to>
    <xdr:sp macro="" textlink="">
      <xdr:nvSpPr>
        <xdr:cNvPr id="660" name="楕円 659"/>
        <xdr:cNvSpPr/>
      </xdr:nvSpPr>
      <xdr:spPr>
        <a:xfrm>
          <a:off x="12763500" y="1302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90834</xdr:rowOff>
    </xdr:from>
    <xdr:ext cx="534377" cy="259045"/>
    <xdr:sp macro="" textlink="">
      <xdr:nvSpPr>
        <xdr:cNvPr id="661" name="テキスト ボックス 660"/>
        <xdr:cNvSpPr txBox="1"/>
      </xdr:nvSpPr>
      <xdr:spPr>
        <a:xfrm>
          <a:off x="12547111" y="1312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9855</xdr:rowOff>
    </xdr:from>
    <xdr:to>
      <xdr:col>85</xdr:col>
      <xdr:colOff>126364</xdr:colOff>
      <xdr:row>99</xdr:row>
      <xdr:rowOff>39294</xdr:rowOff>
    </xdr:to>
    <xdr:cxnSp macro="">
      <xdr:nvCxnSpPr>
        <xdr:cNvPr id="685" name="直線コネクタ 684"/>
        <xdr:cNvCxnSpPr/>
      </xdr:nvCxnSpPr>
      <xdr:spPr>
        <a:xfrm flipV="1">
          <a:off x="16317595" y="15440355"/>
          <a:ext cx="1269" cy="15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43121</xdr:rowOff>
    </xdr:from>
    <xdr:ext cx="378565" cy="259045"/>
    <xdr:sp macro="" textlink="">
      <xdr:nvSpPr>
        <xdr:cNvPr id="686" name="積立金最小値テキスト"/>
        <xdr:cNvSpPr txBox="1"/>
      </xdr:nvSpPr>
      <xdr:spPr>
        <a:xfrm>
          <a:off x="16370300" y="17016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39294</xdr:rowOff>
    </xdr:from>
    <xdr:to>
      <xdr:col>86</xdr:col>
      <xdr:colOff>25400</xdr:colOff>
      <xdr:row>99</xdr:row>
      <xdr:rowOff>39294</xdr:rowOff>
    </xdr:to>
    <xdr:cxnSp macro="">
      <xdr:nvCxnSpPr>
        <xdr:cNvPr id="687" name="直線コネクタ 686"/>
        <xdr:cNvCxnSpPr/>
      </xdr:nvCxnSpPr>
      <xdr:spPr>
        <a:xfrm>
          <a:off x="16230600" y="17012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127982</xdr:rowOff>
    </xdr:from>
    <xdr:ext cx="599010" cy="259045"/>
    <xdr:sp macro="" textlink="">
      <xdr:nvSpPr>
        <xdr:cNvPr id="688" name="積立金最大値テキスト"/>
        <xdr:cNvSpPr txBox="1"/>
      </xdr:nvSpPr>
      <xdr:spPr>
        <a:xfrm>
          <a:off x="16370300" y="1521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9855</xdr:rowOff>
    </xdr:from>
    <xdr:to>
      <xdr:col>86</xdr:col>
      <xdr:colOff>25400</xdr:colOff>
      <xdr:row>90</xdr:row>
      <xdr:rowOff>9855</xdr:rowOff>
    </xdr:to>
    <xdr:cxnSp macro="">
      <xdr:nvCxnSpPr>
        <xdr:cNvPr id="689" name="直線コネクタ 688"/>
        <xdr:cNvCxnSpPr/>
      </xdr:nvCxnSpPr>
      <xdr:spPr>
        <a:xfrm>
          <a:off x="16230600" y="1544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168390</xdr:rowOff>
    </xdr:from>
    <xdr:to>
      <xdr:col>85</xdr:col>
      <xdr:colOff>127000</xdr:colOff>
      <xdr:row>97</xdr:row>
      <xdr:rowOff>145555</xdr:rowOff>
    </xdr:to>
    <xdr:cxnSp macro="">
      <xdr:nvCxnSpPr>
        <xdr:cNvPr id="690" name="直線コネクタ 689"/>
        <xdr:cNvCxnSpPr/>
      </xdr:nvCxnSpPr>
      <xdr:spPr>
        <a:xfrm>
          <a:off x="15481300" y="16627590"/>
          <a:ext cx="838200" cy="14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131539</xdr:rowOff>
    </xdr:from>
    <xdr:ext cx="534377" cy="259045"/>
    <xdr:sp macro="" textlink="">
      <xdr:nvSpPr>
        <xdr:cNvPr id="691" name="積立金平均値テキスト"/>
        <xdr:cNvSpPr txBox="1"/>
      </xdr:nvSpPr>
      <xdr:spPr>
        <a:xfrm>
          <a:off x="16370300" y="16762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153112</xdr:rowOff>
    </xdr:from>
    <xdr:to>
      <xdr:col>85</xdr:col>
      <xdr:colOff>177800</xdr:colOff>
      <xdr:row>98</xdr:row>
      <xdr:rowOff>83262</xdr:rowOff>
    </xdr:to>
    <xdr:sp macro="" textlink="">
      <xdr:nvSpPr>
        <xdr:cNvPr id="692" name="フローチャート: 判断 691"/>
        <xdr:cNvSpPr/>
      </xdr:nvSpPr>
      <xdr:spPr>
        <a:xfrm>
          <a:off x="16268700" y="167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146380</xdr:rowOff>
    </xdr:from>
    <xdr:to>
      <xdr:col>81</xdr:col>
      <xdr:colOff>50800</xdr:colOff>
      <xdr:row>96</xdr:row>
      <xdr:rowOff>168390</xdr:rowOff>
    </xdr:to>
    <xdr:cxnSp macro="">
      <xdr:nvCxnSpPr>
        <xdr:cNvPr id="693" name="直線コネクタ 692"/>
        <xdr:cNvCxnSpPr/>
      </xdr:nvCxnSpPr>
      <xdr:spPr>
        <a:xfrm>
          <a:off x="14592300" y="16434130"/>
          <a:ext cx="889000" cy="19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108153</xdr:rowOff>
    </xdr:from>
    <xdr:to>
      <xdr:col>81</xdr:col>
      <xdr:colOff>101600</xdr:colOff>
      <xdr:row>98</xdr:row>
      <xdr:rowOff>38303</xdr:rowOff>
    </xdr:to>
    <xdr:sp macro="" textlink="">
      <xdr:nvSpPr>
        <xdr:cNvPr id="694" name="フローチャート: 判断 693"/>
        <xdr:cNvSpPr/>
      </xdr:nvSpPr>
      <xdr:spPr>
        <a:xfrm>
          <a:off x="15430500" y="167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29430</xdr:rowOff>
    </xdr:from>
    <xdr:ext cx="534377" cy="259045"/>
    <xdr:sp macro="" textlink="">
      <xdr:nvSpPr>
        <xdr:cNvPr id="695" name="テキスト ボックス 694"/>
        <xdr:cNvSpPr txBox="1"/>
      </xdr:nvSpPr>
      <xdr:spPr>
        <a:xfrm>
          <a:off x="15214111" y="1683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146380</xdr:rowOff>
    </xdr:from>
    <xdr:to>
      <xdr:col>76</xdr:col>
      <xdr:colOff>114300</xdr:colOff>
      <xdr:row>97</xdr:row>
      <xdr:rowOff>167487</xdr:rowOff>
    </xdr:to>
    <xdr:cxnSp macro="">
      <xdr:nvCxnSpPr>
        <xdr:cNvPr id="696" name="直線コネクタ 695"/>
        <xdr:cNvCxnSpPr/>
      </xdr:nvCxnSpPr>
      <xdr:spPr>
        <a:xfrm flipV="1">
          <a:off x="13703300" y="16434130"/>
          <a:ext cx="889000" cy="3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145441</xdr:rowOff>
    </xdr:from>
    <xdr:to>
      <xdr:col>76</xdr:col>
      <xdr:colOff>165100</xdr:colOff>
      <xdr:row>98</xdr:row>
      <xdr:rowOff>75591</xdr:rowOff>
    </xdr:to>
    <xdr:sp macro="" textlink="">
      <xdr:nvSpPr>
        <xdr:cNvPr id="697" name="フローチャート: 判断 696"/>
        <xdr:cNvSpPr/>
      </xdr:nvSpPr>
      <xdr:spPr>
        <a:xfrm>
          <a:off x="14541500" y="1677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66718</xdr:rowOff>
    </xdr:from>
    <xdr:ext cx="534377" cy="259045"/>
    <xdr:sp macro="" textlink="">
      <xdr:nvSpPr>
        <xdr:cNvPr id="698" name="テキスト ボックス 697"/>
        <xdr:cNvSpPr txBox="1"/>
      </xdr:nvSpPr>
      <xdr:spPr>
        <a:xfrm>
          <a:off x="14325111" y="1686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167487</xdr:rowOff>
    </xdr:from>
    <xdr:to>
      <xdr:col>71</xdr:col>
      <xdr:colOff>177800</xdr:colOff>
      <xdr:row>98</xdr:row>
      <xdr:rowOff>85852</xdr:rowOff>
    </xdr:to>
    <xdr:cxnSp macro="">
      <xdr:nvCxnSpPr>
        <xdr:cNvPr id="699" name="直線コネクタ 698"/>
        <xdr:cNvCxnSpPr/>
      </xdr:nvCxnSpPr>
      <xdr:spPr>
        <a:xfrm flipV="1">
          <a:off x="12814300" y="16798137"/>
          <a:ext cx="889000" cy="8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141694</xdr:rowOff>
    </xdr:from>
    <xdr:to>
      <xdr:col>72</xdr:col>
      <xdr:colOff>38100</xdr:colOff>
      <xdr:row>98</xdr:row>
      <xdr:rowOff>71844</xdr:rowOff>
    </xdr:to>
    <xdr:sp macro="" textlink="">
      <xdr:nvSpPr>
        <xdr:cNvPr id="700" name="フローチャート: 判断 699"/>
        <xdr:cNvSpPr/>
      </xdr:nvSpPr>
      <xdr:spPr>
        <a:xfrm>
          <a:off x="13652500" y="1677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62971</xdr:rowOff>
    </xdr:from>
    <xdr:ext cx="534377" cy="259045"/>
    <xdr:sp macro="" textlink="">
      <xdr:nvSpPr>
        <xdr:cNvPr id="701" name="テキスト ボックス 700"/>
        <xdr:cNvSpPr txBox="1"/>
      </xdr:nvSpPr>
      <xdr:spPr>
        <a:xfrm>
          <a:off x="13436111" y="1686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163030</xdr:rowOff>
    </xdr:from>
    <xdr:to>
      <xdr:col>67</xdr:col>
      <xdr:colOff>101600</xdr:colOff>
      <xdr:row>98</xdr:row>
      <xdr:rowOff>93180</xdr:rowOff>
    </xdr:to>
    <xdr:sp macro="" textlink="">
      <xdr:nvSpPr>
        <xdr:cNvPr id="702" name="フローチャート: 判断 701"/>
        <xdr:cNvSpPr/>
      </xdr:nvSpPr>
      <xdr:spPr>
        <a:xfrm>
          <a:off x="12763500" y="167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109707</xdr:rowOff>
    </xdr:from>
    <xdr:ext cx="534377" cy="259045"/>
    <xdr:sp macro="" textlink="">
      <xdr:nvSpPr>
        <xdr:cNvPr id="703" name="テキスト ボックス 702"/>
        <xdr:cNvSpPr txBox="1"/>
      </xdr:nvSpPr>
      <xdr:spPr>
        <a:xfrm>
          <a:off x="12547111" y="165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94755</xdr:rowOff>
    </xdr:from>
    <xdr:to>
      <xdr:col>85</xdr:col>
      <xdr:colOff>177800</xdr:colOff>
      <xdr:row>98</xdr:row>
      <xdr:rowOff>24905</xdr:rowOff>
    </xdr:to>
    <xdr:sp macro="" textlink="">
      <xdr:nvSpPr>
        <xdr:cNvPr id="709" name="楕円 708"/>
        <xdr:cNvSpPr/>
      </xdr:nvSpPr>
      <xdr:spPr>
        <a:xfrm>
          <a:off x="16268700" y="167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117632</xdr:rowOff>
    </xdr:from>
    <xdr:ext cx="534377" cy="259045"/>
    <xdr:sp macro="" textlink="">
      <xdr:nvSpPr>
        <xdr:cNvPr id="710" name="積立金該当値テキスト"/>
        <xdr:cNvSpPr txBox="1"/>
      </xdr:nvSpPr>
      <xdr:spPr>
        <a:xfrm>
          <a:off x="16370300" y="1657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117590</xdr:rowOff>
    </xdr:from>
    <xdr:to>
      <xdr:col>81</xdr:col>
      <xdr:colOff>101600</xdr:colOff>
      <xdr:row>97</xdr:row>
      <xdr:rowOff>47740</xdr:rowOff>
    </xdr:to>
    <xdr:sp macro="" textlink="">
      <xdr:nvSpPr>
        <xdr:cNvPr id="711" name="楕円 710"/>
        <xdr:cNvSpPr/>
      </xdr:nvSpPr>
      <xdr:spPr>
        <a:xfrm>
          <a:off x="15430500" y="1657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64267</xdr:rowOff>
    </xdr:from>
    <xdr:ext cx="534377" cy="259045"/>
    <xdr:sp macro="" textlink="">
      <xdr:nvSpPr>
        <xdr:cNvPr id="712" name="テキスト ボックス 711"/>
        <xdr:cNvSpPr txBox="1"/>
      </xdr:nvSpPr>
      <xdr:spPr>
        <a:xfrm>
          <a:off x="15214111" y="1635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95580</xdr:rowOff>
    </xdr:from>
    <xdr:to>
      <xdr:col>76</xdr:col>
      <xdr:colOff>165100</xdr:colOff>
      <xdr:row>96</xdr:row>
      <xdr:rowOff>25730</xdr:rowOff>
    </xdr:to>
    <xdr:sp macro="" textlink="">
      <xdr:nvSpPr>
        <xdr:cNvPr id="713" name="楕円 712"/>
        <xdr:cNvSpPr/>
      </xdr:nvSpPr>
      <xdr:spPr>
        <a:xfrm>
          <a:off x="14541500" y="1638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42257</xdr:rowOff>
    </xdr:from>
    <xdr:ext cx="534377" cy="259045"/>
    <xdr:sp macro="" textlink="">
      <xdr:nvSpPr>
        <xdr:cNvPr id="714" name="テキスト ボックス 713"/>
        <xdr:cNvSpPr txBox="1"/>
      </xdr:nvSpPr>
      <xdr:spPr>
        <a:xfrm>
          <a:off x="14325111" y="1615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116687</xdr:rowOff>
    </xdr:from>
    <xdr:to>
      <xdr:col>72</xdr:col>
      <xdr:colOff>38100</xdr:colOff>
      <xdr:row>98</xdr:row>
      <xdr:rowOff>46837</xdr:rowOff>
    </xdr:to>
    <xdr:sp macro="" textlink="">
      <xdr:nvSpPr>
        <xdr:cNvPr id="715" name="楕円 714"/>
        <xdr:cNvSpPr/>
      </xdr:nvSpPr>
      <xdr:spPr>
        <a:xfrm>
          <a:off x="13652500" y="1674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63364</xdr:rowOff>
    </xdr:from>
    <xdr:ext cx="534377" cy="259045"/>
    <xdr:sp macro="" textlink="">
      <xdr:nvSpPr>
        <xdr:cNvPr id="716" name="テキスト ボックス 715"/>
        <xdr:cNvSpPr txBox="1"/>
      </xdr:nvSpPr>
      <xdr:spPr>
        <a:xfrm>
          <a:off x="13436111" y="1652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35052</xdr:rowOff>
    </xdr:from>
    <xdr:to>
      <xdr:col>67</xdr:col>
      <xdr:colOff>101600</xdr:colOff>
      <xdr:row>98</xdr:row>
      <xdr:rowOff>136652</xdr:rowOff>
    </xdr:to>
    <xdr:sp macro="" textlink="">
      <xdr:nvSpPr>
        <xdr:cNvPr id="717" name="楕円 716"/>
        <xdr:cNvSpPr/>
      </xdr:nvSpPr>
      <xdr:spPr>
        <a:xfrm>
          <a:off x="12763500" y="1683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127779</xdr:rowOff>
    </xdr:from>
    <xdr:ext cx="534377" cy="259045"/>
    <xdr:sp macro="" textlink="">
      <xdr:nvSpPr>
        <xdr:cNvPr id="718" name="テキスト ボックス 717"/>
        <xdr:cNvSpPr txBox="1"/>
      </xdr:nvSpPr>
      <xdr:spPr>
        <a:xfrm>
          <a:off x="12547111" y="1692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8" name="テキスト ボックス 73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46845</xdr:rowOff>
    </xdr:from>
    <xdr:to>
      <xdr:col>116</xdr:col>
      <xdr:colOff>62864</xdr:colOff>
      <xdr:row>39</xdr:row>
      <xdr:rowOff>98878</xdr:rowOff>
    </xdr:to>
    <xdr:cxnSp macro="">
      <xdr:nvCxnSpPr>
        <xdr:cNvPr id="744" name="直線コネクタ 743"/>
        <xdr:cNvCxnSpPr/>
      </xdr:nvCxnSpPr>
      <xdr:spPr>
        <a:xfrm flipV="1">
          <a:off x="22159595" y="5361795"/>
          <a:ext cx="1269" cy="1423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164972</xdr:rowOff>
    </xdr:from>
    <xdr:ext cx="534377" cy="259045"/>
    <xdr:sp macro="" textlink="">
      <xdr:nvSpPr>
        <xdr:cNvPr id="747" name="投資及び出資金最大値テキスト"/>
        <xdr:cNvSpPr txBox="1"/>
      </xdr:nvSpPr>
      <xdr:spPr>
        <a:xfrm>
          <a:off x="22212300" y="513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46845</xdr:rowOff>
    </xdr:from>
    <xdr:to>
      <xdr:col>116</xdr:col>
      <xdr:colOff>152400</xdr:colOff>
      <xdr:row>31</xdr:row>
      <xdr:rowOff>46845</xdr:rowOff>
    </xdr:to>
    <xdr:cxnSp macro="">
      <xdr:nvCxnSpPr>
        <xdr:cNvPr id="748" name="直線コネクタ 747"/>
        <xdr:cNvCxnSpPr/>
      </xdr:nvCxnSpPr>
      <xdr:spPr>
        <a:xfrm>
          <a:off x="22072600" y="536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100456</xdr:rowOff>
    </xdr:from>
    <xdr:ext cx="469744" cy="259045"/>
    <xdr:sp macro="" textlink="">
      <xdr:nvSpPr>
        <xdr:cNvPr id="750" name="投資及び出資金平均値テキスト"/>
        <xdr:cNvSpPr txBox="1"/>
      </xdr:nvSpPr>
      <xdr:spPr>
        <a:xfrm>
          <a:off x="22212300" y="6444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77579</xdr:rowOff>
    </xdr:from>
    <xdr:to>
      <xdr:col>116</xdr:col>
      <xdr:colOff>114300</xdr:colOff>
      <xdr:row>39</xdr:row>
      <xdr:rowOff>7729</xdr:rowOff>
    </xdr:to>
    <xdr:sp macro="" textlink="">
      <xdr:nvSpPr>
        <xdr:cNvPr id="751" name="フローチャート: 判断 750"/>
        <xdr:cNvSpPr/>
      </xdr:nvSpPr>
      <xdr:spPr>
        <a:xfrm>
          <a:off x="221107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105011</xdr:rowOff>
    </xdr:from>
    <xdr:to>
      <xdr:col>112</xdr:col>
      <xdr:colOff>38100</xdr:colOff>
      <xdr:row>39</xdr:row>
      <xdr:rowOff>35161</xdr:rowOff>
    </xdr:to>
    <xdr:sp macro="" textlink="">
      <xdr:nvSpPr>
        <xdr:cNvPr id="753" name="フローチャート: 判断 752"/>
        <xdr:cNvSpPr/>
      </xdr:nvSpPr>
      <xdr:spPr>
        <a:xfrm>
          <a:off x="21272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51688</xdr:rowOff>
    </xdr:from>
    <xdr:ext cx="469744" cy="259045"/>
    <xdr:sp macro="" textlink="">
      <xdr:nvSpPr>
        <xdr:cNvPr id="754" name="テキスト ボックス 753"/>
        <xdr:cNvSpPr txBox="1"/>
      </xdr:nvSpPr>
      <xdr:spPr>
        <a:xfrm>
          <a:off x="21088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98770</xdr:rowOff>
    </xdr:from>
    <xdr:to>
      <xdr:col>107</xdr:col>
      <xdr:colOff>50800</xdr:colOff>
      <xdr:row>39</xdr:row>
      <xdr:rowOff>98878</xdr:rowOff>
    </xdr:to>
    <xdr:cxnSp macro="">
      <xdr:nvCxnSpPr>
        <xdr:cNvPr id="755" name="直線コネクタ 754"/>
        <xdr:cNvCxnSpPr/>
      </xdr:nvCxnSpPr>
      <xdr:spPr>
        <a:xfrm>
          <a:off x="19545300" y="6785320"/>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116659</xdr:rowOff>
    </xdr:from>
    <xdr:to>
      <xdr:col>107</xdr:col>
      <xdr:colOff>101600</xdr:colOff>
      <xdr:row>39</xdr:row>
      <xdr:rowOff>46809</xdr:rowOff>
    </xdr:to>
    <xdr:sp macro="" textlink="">
      <xdr:nvSpPr>
        <xdr:cNvPr id="756" name="フローチャート: 判断 755"/>
        <xdr:cNvSpPr/>
      </xdr:nvSpPr>
      <xdr:spPr>
        <a:xfrm>
          <a:off x="20383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63335</xdr:rowOff>
    </xdr:from>
    <xdr:ext cx="378565" cy="259045"/>
    <xdr:sp macro="" textlink="">
      <xdr:nvSpPr>
        <xdr:cNvPr id="757" name="テキスト ボックス 756"/>
        <xdr:cNvSpPr txBox="1"/>
      </xdr:nvSpPr>
      <xdr:spPr>
        <a:xfrm>
          <a:off x="20245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98770</xdr:rowOff>
    </xdr:from>
    <xdr:to>
      <xdr:col>102</xdr:col>
      <xdr:colOff>114300</xdr:colOff>
      <xdr:row>39</xdr:row>
      <xdr:rowOff>98770</xdr:rowOff>
    </xdr:to>
    <xdr:cxnSp macro="">
      <xdr:nvCxnSpPr>
        <xdr:cNvPr id="758" name="直線コネクタ 757"/>
        <xdr:cNvCxnSpPr/>
      </xdr:nvCxnSpPr>
      <xdr:spPr>
        <a:xfrm>
          <a:off x="18656300" y="6785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116985</xdr:rowOff>
    </xdr:from>
    <xdr:to>
      <xdr:col>102</xdr:col>
      <xdr:colOff>165100</xdr:colOff>
      <xdr:row>39</xdr:row>
      <xdr:rowOff>47135</xdr:rowOff>
    </xdr:to>
    <xdr:sp macro="" textlink="">
      <xdr:nvSpPr>
        <xdr:cNvPr id="759" name="フローチャート: 判断 758"/>
        <xdr:cNvSpPr/>
      </xdr:nvSpPr>
      <xdr:spPr>
        <a:xfrm>
          <a:off x="19494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63662</xdr:rowOff>
    </xdr:from>
    <xdr:ext cx="378565" cy="259045"/>
    <xdr:sp macro="" textlink="">
      <xdr:nvSpPr>
        <xdr:cNvPr id="760" name="テキスト ボックス 759"/>
        <xdr:cNvSpPr txBox="1"/>
      </xdr:nvSpPr>
      <xdr:spPr>
        <a:xfrm>
          <a:off x="19356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133967</xdr:rowOff>
    </xdr:from>
    <xdr:to>
      <xdr:col>98</xdr:col>
      <xdr:colOff>38100</xdr:colOff>
      <xdr:row>39</xdr:row>
      <xdr:rowOff>64117</xdr:rowOff>
    </xdr:to>
    <xdr:sp macro="" textlink="">
      <xdr:nvSpPr>
        <xdr:cNvPr id="761" name="フローチャート: 判断 760"/>
        <xdr:cNvSpPr/>
      </xdr:nvSpPr>
      <xdr:spPr>
        <a:xfrm>
          <a:off x="18605500" y="664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80644</xdr:rowOff>
    </xdr:from>
    <xdr:ext cx="378565" cy="259045"/>
    <xdr:sp macro="" textlink="">
      <xdr:nvSpPr>
        <xdr:cNvPr id="762" name="テキスト ボックス 761"/>
        <xdr:cNvSpPr txBox="1"/>
      </xdr:nvSpPr>
      <xdr:spPr>
        <a:xfrm>
          <a:off x="18467017" y="6424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47970</xdr:rowOff>
    </xdr:from>
    <xdr:to>
      <xdr:col>102</xdr:col>
      <xdr:colOff>165100</xdr:colOff>
      <xdr:row>39</xdr:row>
      <xdr:rowOff>149570</xdr:rowOff>
    </xdr:to>
    <xdr:sp macro="" textlink="">
      <xdr:nvSpPr>
        <xdr:cNvPr id="774" name="楕円 773"/>
        <xdr:cNvSpPr/>
      </xdr:nvSpPr>
      <xdr:spPr>
        <a:xfrm>
          <a:off x="194945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140697</xdr:rowOff>
    </xdr:from>
    <xdr:ext cx="249299" cy="259045"/>
    <xdr:sp macro="" textlink="">
      <xdr:nvSpPr>
        <xdr:cNvPr id="775" name="テキスト ボックス 774"/>
        <xdr:cNvSpPr txBox="1"/>
      </xdr:nvSpPr>
      <xdr:spPr>
        <a:xfrm>
          <a:off x="19420650" y="6827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47970</xdr:rowOff>
    </xdr:from>
    <xdr:to>
      <xdr:col>98</xdr:col>
      <xdr:colOff>38100</xdr:colOff>
      <xdr:row>39</xdr:row>
      <xdr:rowOff>149570</xdr:rowOff>
    </xdr:to>
    <xdr:sp macro="" textlink="">
      <xdr:nvSpPr>
        <xdr:cNvPr id="776" name="楕円 775"/>
        <xdr:cNvSpPr/>
      </xdr:nvSpPr>
      <xdr:spPr>
        <a:xfrm>
          <a:off x="186055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140697</xdr:rowOff>
    </xdr:from>
    <xdr:ext cx="249299" cy="259045"/>
    <xdr:sp macro="" textlink="">
      <xdr:nvSpPr>
        <xdr:cNvPr id="777" name="テキスト ボックス 776"/>
        <xdr:cNvSpPr txBox="1"/>
      </xdr:nvSpPr>
      <xdr:spPr>
        <a:xfrm>
          <a:off x="18531650" y="6827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1" name="テキスト ボックス 79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3" name="テキスト ボックス 792"/>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5" name="テキスト ボックス 794"/>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168148</xdr:rowOff>
    </xdr:from>
    <xdr:to>
      <xdr:col>116</xdr:col>
      <xdr:colOff>62864</xdr:colOff>
      <xdr:row>59</xdr:row>
      <xdr:rowOff>44450</xdr:rowOff>
    </xdr:to>
    <xdr:cxnSp macro="">
      <xdr:nvCxnSpPr>
        <xdr:cNvPr id="801" name="直線コネクタ 800"/>
        <xdr:cNvCxnSpPr/>
      </xdr:nvCxnSpPr>
      <xdr:spPr>
        <a:xfrm flipV="1">
          <a:off x="22159595" y="8740648"/>
          <a:ext cx="1269" cy="141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114825</xdr:rowOff>
    </xdr:from>
    <xdr:ext cx="534377" cy="259045"/>
    <xdr:sp macro="" textlink="">
      <xdr:nvSpPr>
        <xdr:cNvPr id="804" name="貸付金最大値テキスト"/>
        <xdr:cNvSpPr txBox="1"/>
      </xdr:nvSpPr>
      <xdr:spPr>
        <a:xfrm>
          <a:off x="22212300" y="85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168148</xdr:rowOff>
    </xdr:from>
    <xdr:to>
      <xdr:col>116</xdr:col>
      <xdr:colOff>152400</xdr:colOff>
      <xdr:row>50</xdr:row>
      <xdr:rowOff>168148</xdr:rowOff>
    </xdr:to>
    <xdr:cxnSp macro="">
      <xdr:nvCxnSpPr>
        <xdr:cNvPr id="805" name="直線コネクタ 804"/>
        <xdr:cNvCxnSpPr/>
      </xdr:nvCxnSpPr>
      <xdr:spPr>
        <a:xfrm>
          <a:off x="22072600" y="87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6" name="直線コネクタ 80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87774</xdr:rowOff>
    </xdr:from>
    <xdr:ext cx="469744" cy="259045"/>
    <xdr:sp macro="" textlink="">
      <xdr:nvSpPr>
        <xdr:cNvPr id="807" name="貸付金平均値テキスト"/>
        <xdr:cNvSpPr txBox="1"/>
      </xdr:nvSpPr>
      <xdr:spPr>
        <a:xfrm>
          <a:off x="22212300" y="9688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64897</xdr:rowOff>
    </xdr:from>
    <xdr:to>
      <xdr:col>116</xdr:col>
      <xdr:colOff>114300</xdr:colOff>
      <xdr:row>57</xdr:row>
      <xdr:rowOff>166497</xdr:rowOff>
    </xdr:to>
    <xdr:sp macro="" textlink="">
      <xdr:nvSpPr>
        <xdr:cNvPr id="808" name="フローチャート: 判断 807"/>
        <xdr:cNvSpPr/>
      </xdr:nvSpPr>
      <xdr:spPr>
        <a:xfrm>
          <a:off x="221107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9" name="直線コネクタ 80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28067</xdr:rowOff>
    </xdr:from>
    <xdr:to>
      <xdr:col>112</xdr:col>
      <xdr:colOff>38100</xdr:colOff>
      <xdr:row>57</xdr:row>
      <xdr:rowOff>129667</xdr:rowOff>
    </xdr:to>
    <xdr:sp macro="" textlink="">
      <xdr:nvSpPr>
        <xdr:cNvPr id="810" name="フローチャート: 判断 809"/>
        <xdr:cNvSpPr/>
      </xdr:nvSpPr>
      <xdr:spPr>
        <a:xfrm>
          <a:off x="21272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146194</xdr:rowOff>
    </xdr:from>
    <xdr:ext cx="469744" cy="259045"/>
    <xdr:sp macro="" textlink="">
      <xdr:nvSpPr>
        <xdr:cNvPr id="811" name="テキスト ボックス 810"/>
        <xdr:cNvSpPr txBox="1"/>
      </xdr:nvSpPr>
      <xdr:spPr>
        <a:xfrm>
          <a:off x="21088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2" name="直線コネクタ 81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7874</xdr:rowOff>
    </xdr:from>
    <xdr:to>
      <xdr:col>107</xdr:col>
      <xdr:colOff>101600</xdr:colOff>
      <xdr:row>57</xdr:row>
      <xdr:rowOff>109474</xdr:rowOff>
    </xdr:to>
    <xdr:sp macro="" textlink="">
      <xdr:nvSpPr>
        <xdr:cNvPr id="813" name="フローチャート: 判断 812"/>
        <xdr:cNvSpPr/>
      </xdr:nvSpPr>
      <xdr:spPr>
        <a:xfrm>
          <a:off x="20383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126001</xdr:rowOff>
    </xdr:from>
    <xdr:ext cx="469744" cy="259045"/>
    <xdr:sp macro="" textlink="">
      <xdr:nvSpPr>
        <xdr:cNvPr id="814" name="テキスト ボックス 813"/>
        <xdr:cNvSpPr txBox="1"/>
      </xdr:nvSpPr>
      <xdr:spPr>
        <a:xfrm>
          <a:off x="20199428" y="955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5" name="直線コネクタ 81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163195</xdr:rowOff>
    </xdr:from>
    <xdr:to>
      <xdr:col>102</xdr:col>
      <xdr:colOff>165100</xdr:colOff>
      <xdr:row>57</xdr:row>
      <xdr:rowOff>93345</xdr:rowOff>
    </xdr:to>
    <xdr:sp macro="" textlink="">
      <xdr:nvSpPr>
        <xdr:cNvPr id="816" name="フローチャート: 判断 815"/>
        <xdr:cNvSpPr/>
      </xdr:nvSpPr>
      <xdr:spPr>
        <a:xfrm>
          <a:off x="194945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109872</xdr:rowOff>
    </xdr:from>
    <xdr:ext cx="469744" cy="259045"/>
    <xdr:sp macro="" textlink="">
      <xdr:nvSpPr>
        <xdr:cNvPr id="817" name="テキスト ボックス 816"/>
        <xdr:cNvSpPr txBox="1"/>
      </xdr:nvSpPr>
      <xdr:spPr>
        <a:xfrm>
          <a:off x="19310428" y="953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168021</xdr:rowOff>
    </xdr:from>
    <xdr:to>
      <xdr:col>98</xdr:col>
      <xdr:colOff>38100</xdr:colOff>
      <xdr:row>57</xdr:row>
      <xdr:rowOff>98171</xdr:rowOff>
    </xdr:to>
    <xdr:sp macro="" textlink="">
      <xdr:nvSpPr>
        <xdr:cNvPr id="818" name="フローチャート: 判断 817"/>
        <xdr:cNvSpPr/>
      </xdr:nvSpPr>
      <xdr:spPr>
        <a:xfrm>
          <a:off x="18605500" y="976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114698</xdr:rowOff>
    </xdr:from>
    <xdr:ext cx="469744" cy="259045"/>
    <xdr:sp macro="" textlink="">
      <xdr:nvSpPr>
        <xdr:cNvPr id="819" name="テキスト ボックス 818"/>
        <xdr:cNvSpPr txBox="1"/>
      </xdr:nvSpPr>
      <xdr:spPr>
        <a:xfrm>
          <a:off x="18421428" y="954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5" name="楕円 82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6"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7" name="楕円 82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8" name="テキスト ボックス 82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9" name="楕円 82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0" name="テキスト ボックス 829"/>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1" name="楕円 83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2" name="テキスト ボックス 831"/>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3" name="楕円 83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4" name="テキスト ボックス 83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5" name="テキスト ボックス 84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6" name="直線コネクタ 84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7" name="テキスト ボックス 84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8" name="直線コネクタ 84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9" name="テキスト ボックス 84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2" name="直線コネクタ 85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3" name="テキスト ボックス 85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4" name="直線コネクタ 85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5" name="テキスト ボックス 85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7" name="テキスト ボックス 85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12922</xdr:rowOff>
    </xdr:from>
    <xdr:to>
      <xdr:col>116</xdr:col>
      <xdr:colOff>62864</xdr:colOff>
      <xdr:row>79</xdr:row>
      <xdr:rowOff>123317</xdr:rowOff>
    </xdr:to>
    <xdr:cxnSp macro="">
      <xdr:nvCxnSpPr>
        <xdr:cNvPr id="859" name="直線コネクタ 858"/>
        <xdr:cNvCxnSpPr/>
      </xdr:nvCxnSpPr>
      <xdr:spPr>
        <a:xfrm flipV="1">
          <a:off x="22159595" y="12185872"/>
          <a:ext cx="1269" cy="1481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127144</xdr:rowOff>
    </xdr:from>
    <xdr:ext cx="534377" cy="259045"/>
    <xdr:sp macro="" textlink="">
      <xdr:nvSpPr>
        <xdr:cNvPr id="860" name="繰出金最小値テキスト"/>
        <xdr:cNvSpPr txBox="1"/>
      </xdr:nvSpPr>
      <xdr:spPr>
        <a:xfrm>
          <a:off x="22212300" y="1367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123317</xdr:rowOff>
    </xdr:from>
    <xdr:to>
      <xdr:col>116</xdr:col>
      <xdr:colOff>152400</xdr:colOff>
      <xdr:row>79</xdr:row>
      <xdr:rowOff>123317</xdr:rowOff>
    </xdr:to>
    <xdr:cxnSp macro="">
      <xdr:nvCxnSpPr>
        <xdr:cNvPr id="861" name="直線コネクタ 860"/>
        <xdr:cNvCxnSpPr/>
      </xdr:nvCxnSpPr>
      <xdr:spPr>
        <a:xfrm>
          <a:off x="22072600" y="13667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131049</xdr:rowOff>
    </xdr:from>
    <xdr:ext cx="534377" cy="259045"/>
    <xdr:sp macro="" textlink="">
      <xdr:nvSpPr>
        <xdr:cNvPr id="862" name="繰出金最大値テキスト"/>
        <xdr:cNvSpPr txBox="1"/>
      </xdr:nvSpPr>
      <xdr:spPr>
        <a:xfrm>
          <a:off x="22212300" y="119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12922</xdr:rowOff>
    </xdr:from>
    <xdr:to>
      <xdr:col>116</xdr:col>
      <xdr:colOff>152400</xdr:colOff>
      <xdr:row>71</xdr:row>
      <xdr:rowOff>12922</xdr:rowOff>
    </xdr:to>
    <xdr:cxnSp macro="">
      <xdr:nvCxnSpPr>
        <xdr:cNvPr id="863" name="直線コネクタ 862"/>
        <xdr:cNvCxnSpPr/>
      </xdr:nvCxnSpPr>
      <xdr:spPr>
        <a:xfrm>
          <a:off x="22072600" y="1218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138157</xdr:rowOff>
    </xdr:from>
    <xdr:to>
      <xdr:col>116</xdr:col>
      <xdr:colOff>63500</xdr:colOff>
      <xdr:row>75</xdr:row>
      <xdr:rowOff>167799</xdr:rowOff>
    </xdr:to>
    <xdr:cxnSp macro="">
      <xdr:nvCxnSpPr>
        <xdr:cNvPr id="864" name="直線コネクタ 863"/>
        <xdr:cNvCxnSpPr/>
      </xdr:nvCxnSpPr>
      <xdr:spPr>
        <a:xfrm flipV="1">
          <a:off x="21323300" y="12996907"/>
          <a:ext cx="838200" cy="2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32827</xdr:rowOff>
    </xdr:from>
    <xdr:ext cx="534377" cy="259045"/>
    <xdr:sp macro="" textlink="">
      <xdr:nvSpPr>
        <xdr:cNvPr id="865" name="繰出金平均値テキスト"/>
        <xdr:cNvSpPr txBox="1"/>
      </xdr:nvSpPr>
      <xdr:spPr>
        <a:xfrm>
          <a:off x="22212300" y="13063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54400</xdr:rowOff>
    </xdr:from>
    <xdr:to>
      <xdr:col>116</xdr:col>
      <xdr:colOff>114300</xdr:colOff>
      <xdr:row>76</xdr:row>
      <xdr:rowOff>156000</xdr:rowOff>
    </xdr:to>
    <xdr:sp macro="" textlink="">
      <xdr:nvSpPr>
        <xdr:cNvPr id="866" name="フローチャート: 判断 865"/>
        <xdr:cNvSpPr/>
      </xdr:nvSpPr>
      <xdr:spPr>
        <a:xfrm>
          <a:off x="221107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167799</xdr:rowOff>
    </xdr:from>
    <xdr:to>
      <xdr:col>111</xdr:col>
      <xdr:colOff>177800</xdr:colOff>
      <xdr:row>76</xdr:row>
      <xdr:rowOff>59080</xdr:rowOff>
    </xdr:to>
    <xdr:cxnSp macro="">
      <xdr:nvCxnSpPr>
        <xdr:cNvPr id="867" name="直線コネクタ 866"/>
        <xdr:cNvCxnSpPr/>
      </xdr:nvCxnSpPr>
      <xdr:spPr>
        <a:xfrm flipV="1">
          <a:off x="20434300" y="13026549"/>
          <a:ext cx="889000" cy="6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9537</xdr:rowOff>
    </xdr:from>
    <xdr:to>
      <xdr:col>112</xdr:col>
      <xdr:colOff>38100</xdr:colOff>
      <xdr:row>76</xdr:row>
      <xdr:rowOff>111137</xdr:rowOff>
    </xdr:to>
    <xdr:sp macro="" textlink="">
      <xdr:nvSpPr>
        <xdr:cNvPr id="868" name="フローチャート: 判断 867"/>
        <xdr:cNvSpPr/>
      </xdr:nvSpPr>
      <xdr:spPr>
        <a:xfrm>
          <a:off x="21272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102264</xdr:rowOff>
    </xdr:from>
    <xdr:ext cx="534377" cy="259045"/>
    <xdr:sp macro="" textlink="">
      <xdr:nvSpPr>
        <xdr:cNvPr id="869" name="テキスト ボックス 868"/>
        <xdr:cNvSpPr txBox="1"/>
      </xdr:nvSpPr>
      <xdr:spPr>
        <a:xfrm>
          <a:off x="21056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36640</xdr:rowOff>
    </xdr:from>
    <xdr:to>
      <xdr:col>107</xdr:col>
      <xdr:colOff>50800</xdr:colOff>
      <xdr:row>76</xdr:row>
      <xdr:rowOff>59080</xdr:rowOff>
    </xdr:to>
    <xdr:cxnSp macro="">
      <xdr:nvCxnSpPr>
        <xdr:cNvPr id="870" name="直線コネクタ 869"/>
        <xdr:cNvCxnSpPr/>
      </xdr:nvCxnSpPr>
      <xdr:spPr>
        <a:xfrm>
          <a:off x="19545300" y="13066840"/>
          <a:ext cx="889000" cy="2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3156</xdr:rowOff>
    </xdr:from>
    <xdr:to>
      <xdr:col>107</xdr:col>
      <xdr:colOff>101600</xdr:colOff>
      <xdr:row>76</xdr:row>
      <xdr:rowOff>104756</xdr:rowOff>
    </xdr:to>
    <xdr:sp macro="" textlink="">
      <xdr:nvSpPr>
        <xdr:cNvPr id="871" name="フローチャート: 判断 870"/>
        <xdr:cNvSpPr/>
      </xdr:nvSpPr>
      <xdr:spPr>
        <a:xfrm>
          <a:off x="20383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121283</xdr:rowOff>
    </xdr:from>
    <xdr:ext cx="534377" cy="259045"/>
    <xdr:sp macro="" textlink="">
      <xdr:nvSpPr>
        <xdr:cNvPr id="872" name="テキスト ボックス 871"/>
        <xdr:cNvSpPr txBox="1"/>
      </xdr:nvSpPr>
      <xdr:spPr>
        <a:xfrm>
          <a:off x="20167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36640</xdr:rowOff>
    </xdr:from>
    <xdr:to>
      <xdr:col>102</xdr:col>
      <xdr:colOff>114300</xdr:colOff>
      <xdr:row>76</xdr:row>
      <xdr:rowOff>99504</xdr:rowOff>
    </xdr:to>
    <xdr:cxnSp macro="">
      <xdr:nvCxnSpPr>
        <xdr:cNvPr id="873" name="直線コネクタ 872"/>
        <xdr:cNvCxnSpPr/>
      </xdr:nvCxnSpPr>
      <xdr:spPr>
        <a:xfrm flipV="1">
          <a:off x="18656300" y="13066840"/>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165272</xdr:rowOff>
    </xdr:from>
    <xdr:to>
      <xdr:col>102</xdr:col>
      <xdr:colOff>165100</xdr:colOff>
      <xdr:row>76</xdr:row>
      <xdr:rowOff>95422</xdr:rowOff>
    </xdr:to>
    <xdr:sp macro="" textlink="">
      <xdr:nvSpPr>
        <xdr:cNvPr id="874" name="フローチャート: 判断 873"/>
        <xdr:cNvSpPr/>
      </xdr:nvSpPr>
      <xdr:spPr>
        <a:xfrm>
          <a:off x="19494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86549</xdr:rowOff>
    </xdr:from>
    <xdr:ext cx="534377" cy="259045"/>
    <xdr:sp macro="" textlink="">
      <xdr:nvSpPr>
        <xdr:cNvPr id="875" name="テキスト ボックス 874"/>
        <xdr:cNvSpPr txBox="1"/>
      </xdr:nvSpPr>
      <xdr:spPr>
        <a:xfrm>
          <a:off x="19278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1994</xdr:rowOff>
    </xdr:from>
    <xdr:to>
      <xdr:col>98</xdr:col>
      <xdr:colOff>38100</xdr:colOff>
      <xdr:row>76</xdr:row>
      <xdr:rowOff>103594</xdr:rowOff>
    </xdr:to>
    <xdr:sp macro="" textlink="">
      <xdr:nvSpPr>
        <xdr:cNvPr id="876" name="フローチャート: 判断 875"/>
        <xdr:cNvSpPr/>
      </xdr:nvSpPr>
      <xdr:spPr>
        <a:xfrm>
          <a:off x="18605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120121</xdr:rowOff>
    </xdr:from>
    <xdr:ext cx="534377" cy="259045"/>
    <xdr:sp macro="" textlink="">
      <xdr:nvSpPr>
        <xdr:cNvPr id="877" name="テキスト ボックス 876"/>
        <xdr:cNvSpPr txBox="1"/>
      </xdr:nvSpPr>
      <xdr:spPr>
        <a:xfrm>
          <a:off x="18389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87357</xdr:rowOff>
    </xdr:from>
    <xdr:to>
      <xdr:col>116</xdr:col>
      <xdr:colOff>114300</xdr:colOff>
      <xdr:row>76</xdr:row>
      <xdr:rowOff>17506</xdr:rowOff>
    </xdr:to>
    <xdr:sp macro="" textlink="">
      <xdr:nvSpPr>
        <xdr:cNvPr id="883" name="楕円 882"/>
        <xdr:cNvSpPr/>
      </xdr:nvSpPr>
      <xdr:spPr>
        <a:xfrm>
          <a:off x="22110700" y="129461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110234</xdr:rowOff>
    </xdr:from>
    <xdr:ext cx="534377" cy="259045"/>
    <xdr:sp macro="" textlink="">
      <xdr:nvSpPr>
        <xdr:cNvPr id="884" name="繰出金該当値テキスト"/>
        <xdr:cNvSpPr txBox="1"/>
      </xdr:nvSpPr>
      <xdr:spPr>
        <a:xfrm>
          <a:off x="22212300" y="1279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116999</xdr:rowOff>
    </xdr:from>
    <xdr:to>
      <xdr:col>112</xdr:col>
      <xdr:colOff>38100</xdr:colOff>
      <xdr:row>76</xdr:row>
      <xdr:rowOff>47149</xdr:rowOff>
    </xdr:to>
    <xdr:sp macro="" textlink="">
      <xdr:nvSpPr>
        <xdr:cNvPr id="885" name="楕円 884"/>
        <xdr:cNvSpPr/>
      </xdr:nvSpPr>
      <xdr:spPr>
        <a:xfrm>
          <a:off x="21272500" y="1297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63676</xdr:rowOff>
    </xdr:from>
    <xdr:ext cx="534377" cy="259045"/>
    <xdr:sp macro="" textlink="">
      <xdr:nvSpPr>
        <xdr:cNvPr id="886" name="テキスト ボックス 885"/>
        <xdr:cNvSpPr txBox="1"/>
      </xdr:nvSpPr>
      <xdr:spPr>
        <a:xfrm>
          <a:off x="21056111" y="1275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8280</xdr:rowOff>
    </xdr:from>
    <xdr:to>
      <xdr:col>107</xdr:col>
      <xdr:colOff>101600</xdr:colOff>
      <xdr:row>76</xdr:row>
      <xdr:rowOff>109880</xdr:rowOff>
    </xdr:to>
    <xdr:sp macro="" textlink="">
      <xdr:nvSpPr>
        <xdr:cNvPr id="887" name="楕円 886"/>
        <xdr:cNvSpPr/>
      </xdr:nvSpPr>
      <xdr:spPr>
        <a:xfrm>
          <a:off x="20383500" y="1303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101007</xdr:rowOff>
    </xdr:from>
    <xdr:ext cx="534377" cy="259045"/>
    <xdr:sp macro="" textlink="">
      <xdr:nvSpPr>
        <xdr:cNvPr id="888" name="テキスト ボックス 887"/>
        <xdr:cNvSpPr txBox="1"/>
      </xdr:nvSpPr>
      <xdr:spPr>
        <a:xfrm>
          <a:off x="20167111" y="1313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157290</xdr:rowOff>
    </xdr:from>
    <xdr:to>
      <xdr:col>102</xdr:col>
      <xdr:colOff>165100</xdr:colOff>
      <xdr:row>76</xdr:row>
      <xdr:rowOff>87440</xdr:rowOff>
    </xdr:to>
    <xdr:sp macro="" textlink="">
      <xdr:nvSpPr>
        <xdr:cNvPr id="889" name="楕円 888"/>
        <xdr:cNvSpPr/>
      </xdr:nvSpPr>
      <xdr:spPr>
        <a:xfrm>
          <a:off x="19494500" y="130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103967</xdr:rowOff>
    </xdr:from>
    <xdr:ext cx="534377" cy="259045"/>
    <xdr:sp macro="" textlink="">
      <xdr:nvSpPr>
        <xdr:cNvPr id="890" name="テキスト ボックス 889"/>
        <xdr:cNvSpPr txBox="1"/>
      </xdr:nvSpPr>
      <xdr:spPr>
        <a:xfrm>
          <a:off x="19278111" y="1279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48704</xdr:rowOff>
    </xdr:from>
    <xdr:to>
      <xdr:col>98</xdr:col>
      <xdr:colOff>38100</xdr:colOff>
      <xdr:row>76</xdr:row>
      <xdr:rowOff>150304</xdr:rowOff>
    </xdr:to>
    <xdr:sp macro="" textlink="">
      <xdr:nvSpPr>
        <xdr:cNvPr id="891" name="楕円 890"/>
        <xdr:cNvSpPr/>
      </xdr:nvSpPr>
      <xdr:spPr>
        <a:xfrm>
          <a:off x="18605500" y="1307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141431</xdr:rowOff>
    </xdr:from>
    <xdr:ext cx="534377" cy="259045"/>
    <xdr:sp macro="" textlink="">
      <xdr:nvSpPr>
        <xdr:cNvPr id="892" name="テキスト ボックス 891"/>
        <xdr:cNvSpPr txBox="1"/>
      </xdr:nvSpPr>
      <xdr:spPr>
        <a:xfrm>
          <a:off x="18389111" y="1317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主な構成項目である人件費は、住民一人</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53,587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円となっており、類似団体平均と比較して一人当たりのコストが低い状況となっている。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また、普通建設事業費全体は片山保育園建設事業や南部リサイクルセンター建設事業などの大規模工事の完了によって住民一人あたり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39,701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円となり、昨年度を下回った。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住民一人当たりのコストを増加させないよう総合計画に基づき事業の取捨選択を徹底していくことで、事業費を抑制していく。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岐阜県池田町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23,779
23,254
38.80
9,472,177
9,104,600
361,478
5,465,989
8,779,974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83.0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28339</xdr:rowOff>
    </xdr:from>
    <xdr:to>
      <xdr:col>24</xdr:col>
      <xdr:colOff>62865</xdr:colOff>
      <xdr:row>38</xdr:row>
      <xdr:rowOff>131209</xdr:rowOff>
    </xdr:to>
    <xdr:cxnSp macro="">
      <xdr:nvCxnSpPr>
        <xdr:cNvPr id="58" name="直線コネクタ 57"/>
        <xdr:cNvCxnSpPr/>
      </xdr:nvCxnSpPr>
      <xdr:spPr>
        <a:xfrm flipV="1">
          <a:off x="4633595" y="5343289"/>
          <a:ext cx="127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135036</xdr:rowOff>
    </xdr:from>
    <xdr:ext cx="469744" cy="259045"/>
    <xdr:sp macro="" textlink="">
      <xdr:nvSpPr>
        <xdr:cNvPr id="59" name="議会費最小値テキスト"/>
        <xdr:cNvSpPr txBox="1"/>
      </xdr:nvSpPr>
      <xdr:spPr>
        <a:xfrm>
          <a:off x="4686300" y="665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131209</xdr:rowOff>
    </xdr:from>
    <xdr:to>
      <xdr:col>24</xdr:col>
      <xdr:colOff>152400</xdr:colOff>
      <xdr:row>38</xdr:row>
      <xdr:rowOff>131209</xdr:rowOff>
    </xdr:to>
    <xdr:cxnSp macro="">
      <xdr:nvCxnSpPr>
        <xdr:cNvPr id="60" name="直線コネクタ 59"/>
        <xdr:cNvCxnSpPr/>
      </xdr:nvCxnSpPr>
      <xdr:spPr>
        <a:xfrm>
          <a:off x="4546600" y="664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146466</xdr:rowOff>
    </xdr:from>
    <xdr:ext cx="469744" cy="259045"/>
    <xdr:sp macro="" textlink="">
      <xdr:nvSpPr>
        <xdr:cNvPr id="61" name="議会費最大値テキスト"/>
        <xdr:cNvSpPr txBox="1"/>
      </xdr:nvSpPr>
      <xdr:spPr>
        <a:xfrm>
          <a:off x="4686300" y="511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28339</xdr:rowOff>
    </xdr:from>
    <xdr:to>
      <xdr:col>24</xdr:col>
      <xdr:colOff>152400</xdr:colOff>
      <xdr:row>31</xdr:row>
      <xdr:rowOff>28339</xdr:rowOff>
    </xdr:to>
    <xdr:cxnSp macro="">
      <xdr:nvCxnSpPr>
        <xdr:cNvPr id="62" name="直線コネクタ 61"/>
        <xdr:cNvCxnSpPr/>
      </xdr:nvCxnSpPr>
      <xdr:spPr>
        <a:xfrm>
          <a:off x="4546600" y="534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55771</xdr:rowOff>
    </xdr:from>
    <xdr:to>
      <xdr:col>24</xdr:col>
      <xdr:colOff>63500</xdr:colOff>
      <xdr:row>37</xdr:row>
      <xdr:rowOff>57404</xdr:rowOff>
    </xdr:to>
    <xdr:cxnSp macro="">
      <xdr:nvCxnSpPr>
        <xdr:cNvPr id="63" name="直線コネクタ 62"/>
        <xdr:cNvCxnSpPr/>
      </xdr:nvCxnSpPr>
      <xdr:spPr>
        <a:xfrm flipV="1">
          <a:off x="3797300" y="6399421"/>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77487</xdr:rowOff>
    </xdr:from>
    <xdr:ext cx="469744" cy="259045"/>
    <xdr:sp macro="" textlink="">
      <xdr:nvSpPr>
        <xdr:cNvPr id="64" name="議会費平均値テキスト"/>
        <xdr:cNvSpPr txBox="1"/>
      </xdr:nvSpPr>
      <xdr:spPr>
        <a:xfrm>
          <a:off x="4686300" y="5906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54610</xdr:rowOff>
    </xdr:from>
    <xdr:to>
      <xdr:col>24</xdr:col>
      <xdr:colOff>114300</xdr:colOff>
      <xdr:row>35</xdr:row>
      <xdr:rowOff>156210</xdr:rowOff>
    </xdr:to>
    <xdr:sp macro="" textlink="">
      <xdr:nvSpPr>
        <xdr:cNvPr id="65" name="フローチャート: 判断 64"/>
        <xdr:cNvSpPr/>
      </xdr:nvSpPr>
      <xdr:spPr>
        <a:xfrm>
          <a:off x="4584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50872</xdr:rowOff>
    </xdr:from>
    <xdr:to>
      <xdr:col>19</xdr:col>
      <xdr:colOff>177800</xdr:colOff>
      <xdr:row>37</xdr:row>
      <xdr:rowOff>57404</xdr:rowOff>
    </xdr:to>
    <xdr:cxnSp macro="">
      <xdr:nvCxnSpPr>
        <xdr:cNvPr id="66" name="直線コネクタ 65"/>
        <xdr:cNvCxnSpPr/>
      </xdr:nvCxnSpPr>
      <xdr:spPr>
        <a:xfrm>
          <a:off x="2908300" y="639452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25219</xdr:rowOff>
    </xdr:from>
    <xdr:to>
      <xdr:col>20</xdr:col>
      <xdr:colOff>38100</xdr:colOff>
      <xdr:row>35</xdr:row>
      <xdr:rowOff>126819</xdr:rowOff>
    </xdr:to>
    <xdr:sp macro="" textlink="">
      <xdr:nvSpPr>
        <xdr:cNvPr id="67" name="フローチャート: 判断 66"/>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143346</xdr:rowOff>
    </xdr:from>
    <xdr:ext cx="469744" cy="259045"/>
    <xdr:sp macro="" textlink="">
      <xdr:nvSpPr>
        <xdr:cNvPr id="68" name="テキスト ボックス 67"/>
        <xdr:cNvSpPr txBox="1"/>
      </xdr:nvSpPr>
      <xdr:spPr>
        <a:xfrm>
          <a:off x="3562428"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50872</xdr:rowOff>
    </xdr:from>
    <xdr:to>
      <xdr:col>15</xdr:col>
      <xdr:colOff>50800</xdr:colOff>
      <xdr:row>37</xdr:row>
      <xdr:rowOff>104104</xdr:rowOff>
    </xdr:to>
    <xdr:cxnSp macro="">
      <xdr:nvCxnSpPr>
        <xdr:cNvPr id="69" name="直線コネクタ 68"/>
        <xdr:cNvCxnSpPr/>
      </xdr:nvCxnSpPr>
      <xdr:spPr>
        <a:xfrm flipV="1">
          <a:off x="2019300" y="6394522"/>
          <a:ext cx="889000" cy="5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40567</xdr:rowOff>
    </xdr:from>
    <xdr:to>
      <xdr:col>15</xdr:col>
      <xdr:colOff>101600</xdr:colOff>
      <xdr:row>35</xdr:row>
      <xdr:rowOff>142167</xdr:rowOff>
    </xdr:to>
    <xdr:sp macro="" textlink="">
      <xdr:nvSpPr>
        <xdr:cNvPr id="70" name="フローチャート: 判断 69"/>
        <xdr:cNvSpPr/>
      </xdr:nvSpPr>
      <xdr:spPr>
        <a:xfrm>
          <a:off x="2857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158694</xdr:rowOff>
    </xdr:from>
    <xdr:ext cx="469744" cy="259045"/>
    <xdr:sp macro="" textlink="">
      <xdr:nvSpPr>
        <xdr:cNvPr id="71" name="テキスト ボックス 70"/>
        <xdr:cNvSpPr txBox="1"/>
      </xdr:nvSpPr>
      <xdr:spPr>
        <a:xfrm>
          <a:off x="2673428" y="581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68834</xdr:rowOff>
    </xdr:from>
    <xdr:to>
      <xdr:col>10</xdr:col>
      <xdr:colOff>114300</xdr:colOff>
      <xdr:row>37</xdr:row>
      <xdr:rowOff>104104</xdr:rowOff>
    </xdr:to>
    <xdr:cxnSp macro="">
      <xdr:nvCxnSpPr>
        <xdr:cNvPr id="72" name="直線コネクタ 71"/>
        <xdr:cNvCxnSpPr/>
      </xdr:nvCxnSpPr>
      <xdr:spPr>
        <a:xfrm>
          <a:off x="1130300" y="6412484"/>
          <a:ext cx="889000" cy="3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48078</xdr:rowOff>
    </xdr:from>
    <xdr:to>
      <xdr:col>10</xdr:col>
      <xdr:colOff>165100</xdr:colOff>
      <xdr:row>35</xdr:row>
      <xdr:rowOff>149678</xdr:rowOff>
    </xdr:to>
    <xdr:sp macro="" textlink="">
      <xdr:nvSpPr>
        <xdr:cNvPr id="73" name="フローチャート: 判断 72"/>
        <xdr:cNvSpPr/>
      </xdr:nvSpPr>
      <xdr:spPr>
        <a:xfrm>
          <a:off x="1968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166205</xdr:rowOff>
    </xdr:from>
    <xdr:ext cx="469744" cy="259045"/>
    <xdr:sp macro="" textlink="">
      <xdr:nvSpPr>
        <xdr:cNvPr id="74" name="テキスト ボックス 73"/>
        <xdr:cNvSpPr txBox="1"/>
      </xdr:nvSpPr>
      <xdr:spPr>
        <a:xfrm>
          <a:off x="1784428"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111434</xdr:rowOff>
    </xdr:from>
    <xdr:to>
      <xdr:col>6</xdr:col>
      <xdr:colOff>38100</xdr:colOff>
      <xdr:row>35</xdr:row>
      <xdr:rowOff>41584</xdr:rowOff>
    </xdr:to>
    <xdr:sp macro="" textlink="">
      <xdr:nvSpPr>
        <xdr:cNvPr id="75" name="フローチャート: 判断 74"/>
        <xdr:cNvSpPr/>
      </xdr:nvSpPr>
      <xdr:spPr>
        <a:xfrm>
          <a:off x="1079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58111</xdr:rowOff>
    </xdr:from>
    <xdr:ext cx="469744" cy="259045"/>
    <xdr:sp macro="" textlink="">
      <xdr:nvSpPr>
        <xdr:cNvPr id="76" name="テキスト ボックス 75"/>
        <xdr:cNvSpPr txBox="1"/>
      </xdr:nvSpPr>
      <xdr:spPr>
        <a:xfrm>
          <a:off x="895428" y="571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4971</xdr:rowOff>
    </xdr:from>
    <xdr:to>
      <xdr:col>24</xdr:col>
      <xdr:colOff>114300</xdr:colOff>
      <xdr:row>37</xdr:row>
      <xdr:rowOff>106571</xdr:rowOff>
    </xdr:to>
    <xdr:sp macro="" textlink="">
      <xdr:nvSpPr>
        <xdr:cNvPr id="82" name="楕円 81"/>
        <xdr:cNvSpPr/>
      </xdr:nvSpPr>
      <xdr:spPr>
        <a:xfrm>
          <a:off x="4584700" y="634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154848</xdr:rowOff>
    </xdr:from>
    <xdr:ext cx="469744" cy="259045"/>
    <xdr:sp macro="" textlink="">
      <xdr:nvSpPr>
        <xdr:cNvPr id="83" name="議会費該当値テキスト"/>
        <xdr:cNvSpPr txBox="1"/>
      </xdr:nvSpPr>
      <xdr:spPr>
        <a:xfrm>
          <a:off x="4686300" y="632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6604</xdr:rowOff>
    </xdr:from>
    <xdr:to>
      <xdr:col>20</xdr:col>
      <xdr:colOff>38100</xdr:colOff>
      <xdr:row>37</xdr:row>
      <xdr:rowOff>108204</xdr:rowOff>
    </xdr:to>
    <xdr:sp macro="" textlink="">
      <xdr:nvSpPr>
        <xdr:cNvPr id="84" name="楕円 83"/>
        <xdr:cNvSpPr/>
      </xdr:nvSpPr>
      <xdr:spPr>
        <a:xfrm>
          <a:off x="3746500" y="635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99331</xdr:rowOff>
    </xdr:from>
    <xdr:ext cx="469744" cy="259045"/>
    <xdr:sp macro="" textlink="">
      <xdr:nvSpPr>
        <xdr:cNvPr id="85" name="テキスト ボックス 84"/>
        <xdr:cNvSpPr txBox="1"/>
      </xdr:nvSpPr>
      <xdr:spPr>
        <a:xfrm>
          <a:off x="3562428" y="6442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72</xdr:rowOff>
    </xdr:from>
    <xdr:to>
      <xdr:col>15</xdr:col>
      <xdr:colOff>101600</xdr:colOff>
      <xdr:row>37</xdr:row>
      <xdr:rowOff>101672</xdr:rowOff>
    </xdr:to>
    <xdr:sp macro="" textlink="">
      <xdr:nvSpPr>
        <xdr:cNvPr id="86" name="楕円 85"/>
        <xdr:cNvSpPr/>
      </xdr:nvSpPr>
      <xdr:spPr>
        <a:xfrm>
          <a:off x="2857500" y="634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92799</xdr:rowOff>
    </xdr:from>
    <xdr:ext cx="469744" cy="259045"/>
    <xdr:sp macro="" textlink="">
      <xdr:nvSpPr>
        <xdr:cNvPr id="87" name="テキスト ボックス 86"/>
        <xdr:cNvSpPr txBox="1"/>
      </xdr:nvSpPr>
      <xdr:spPr>
        <a:xfrm>
          <a:off x="2673428" y="643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53304</xdr:rowOff>
    </xdr:from>
    <xdr:to>
      <xdr:col>10</xdr:col>
      <xdr:colOff>165100</xdr:colOff>
      <xdr:row>37</xdr:row>
      <xdr:rowOff>154904</xdr:rowOff>
    </xdr:to>
    <xdr:sp macro="" textlink="">
      <xdr:nvSpPr>
        <xdr:cNvPr id="88" name="楕円 87"/>
        <xdr:cNvSpPr/>
      </xdr:nvSpPr>
      <xdr:spPr>
        <a:xfrm>
          <a:off x="1968500" y="639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146031</xdr:rowOff>
    </xdr:from>
    <xdr:ext cx="469744" cy="259045"/>
    <xdr:sp macro="" textlink="">
      <xdr:nvSpPr>
        <xdr:cNvPr id="89" name="テキスト ボックス 88"/>
        <xdr:cNvSpPr txBox="1"/>
      </xdr:nvSpPr>
      <xdr:spPr>
        <a:xfrm>
          <a:off x="1784428" y="648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18034</xdr:rowOff>
    </xdr:from>
    <xdr:to>
      <xdr:col>6</xdr:col>
      <xdr:colOff>38100</xdr:colOff>
      <xdr:row>37</xdr:row>
      <xdr:rowOff>119634</xdr:rowOff>
    </xdr:to>
    <xdr:sp macro="" textlink="">
      <xdr:nvSpPr>
        <xdr:cNvPr id="90" name="楕円 89"/>
        <xdr:cNvSpPr/>
      </xdr:nvSpPr>
      <xdr:spPr>
        <a:xfrm>
          <a:off x="1079500" y="636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110761</xdr:rowOff>
    </xdr:from>
    <xdr:ext cx="469744" cy="259045"/>
    <xdr:sp macro="" textlink="">
      <xdr:nvSpPr>
        <xdr:cNvPr id="91" name="テキスト ボックス 90"/>
        <xdr:cNvSpPr txBox="1"/>
      </xdr:nvSpPr>
      <xdr:spPr>
        <a:xfrm>
          <a:off x="895428" y="645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30886</xdr:rowOff>
    </xdr:from>
    <xdr:to>
      <xdr:col>24</xdr:col>
      <xdr:colOff>62865</xdr:colOff>
      <xdr:row>57</xdr:row>
      <xdr:rowOff>160585</xdr:rowOff>
    </xdr:to>
    <xdr:cxnSp macro="">
      <xdr:nvCxnSpPr>
        <xdr:cNvPr id="113" name="直線コネクタ 112"/>
        <xdr:cNvCxnSpPr/>
      </xdr:nvCxnSpPr>
      <xdr:spPr>
        <a:xfrm flipV="1">
          <a:off x="4633595" y="8774836"/>
          <a:ext cx="1270" cy="11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164412</xdr:rowOff>
    </xdr:from>
    <xdr:ext cx="534377" cy="259045"/>
    <xdr:sp macro="" textlink="">
      <xdr:nvSpPr>
        <xdr:cNvPr id="114" name="総務費最小値テキスト"/>
        <xdr:cNvSpPr txBox="1"/>
      </xdr:nvSpPr>
      <xdr:spPr>
        <a:xfrm>
          <a:off x="4686300" y="993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160585</xdr:rowOff>
    </xdr:from>
    <xdr:to>
      <xdr:col>24</xdr:col>
      <xdr:colOff>152400</xdr:colOff>
      <xdr:row>57</xdr:row>
      <xdr:rowOff>160585</xdr:rowOff>
    </xdr:to>
    <xdr:cxnSp macro="">
      <xdr:nvCxnSpPr>
        <xdr:cNvPr id="115" name="直線コネクタ 114"/>
        <xdr:cNvCxnSpPr/>
      </xdr:nvCxnSpPr>
      <xdr:spPr>
        <a:xfrm>
          <a:off x="4546600" y="993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149013</xdr:rowOff>
    </xdr:from>
    <xdr:ext cx="599010" cy="259045"/>
    <xdr:sp macro="" textlink="">
      <xdr:nvSpPr>
        <xdr:cNvPr id="116" name="総務費最大値テキスト"/>
        <xdr:cNvSpPr txBox="1"/>
      </xdr:nvSpPr>
      <xdr:spPr>
        <a:xfrm>
          <a:off x="4686300" y="855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286,300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30886</xdr:rowOff>
    </xdr:from>
    <xdr:to>
      <xdr:col>24</xdr:col>
      <xdr:colOff>152400</xdr:colOff>
      <xdr:row>51</xdr:row>
      <xdr:rowOff>30886</xdr:rowOff>
    </xdr:to>
    <xdr:cxnSp macro="">
      <xdr:nvCxnSpPr>
        <xdr:cNvPr id="117" name="直線コネクタ 116"/>
        <xdr:cNvCxnSpPr/>
      </xdr:nvCxnSpPr>
      <xdr:spPr>
        <a:xfrm>
          <a:off x="4546600" y="877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147985</xdr:rowOff>
    </xdr:from>
    <xdr:to>
      <xdr:col>24</xdr:col>
      <xdr:colOff>63500</xdr:colOff>
      <xdr:row>57</xdr:row>
      <xdr:rowOff>30338</xdr:rowOff>
    </xdr:to>
    <xdr:cxnSp macro="">
      <xdr:nvCxnSpPr>
        <xdr:cNvPr id="118" name="直線コネクタ 117"/>
        <xdr:cNvCxnSpPr/>
      </xdr:nvCxnSpPr>
      <xdr:spPr>
        <a:xfrm>
          <a:off x="3797300" y="9577735"/>
          <a:ext cx="838200" cy="22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156249</xdr:rowOff>
    </xdr:from>
    <xdr:ext cx="534377" cy="259045"/>
    <xdr:sp macro="" textlink="">
      <xdr:nvSpPr>
        <xdr:cNvPr id="119" name="総務費平均値テキスト"/>
        <xdr:cNvSpPr txBox="1"/>
      </xdr:nvSpPr>
      <xdr:spPr>
        <a:xfrm>
          <a:off x="4686300" y="958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133372</xdr:rowOff>
    </xdr:from>
    <xdr:to>
      <xdr:col>24</xdr:col>
      <xdr:colOff>114300</xdr:colOff>
      <xdr:row>57</xdr:row>
      <xdr:rowOff>63522</xdr:rowOff>
    </xdr:to>
    <xdr:sp macro="" textlink="">
      <xdr:nvSpPr>
        <xdr:cNvPr id="120" name="フローチャート: 判断 119"/>
        <xdr:cNvSpPr/>
      </xdr:nvSpPr>
      <xdr:spPr>
        <a:xfrm>
          <a:off x="4584700" y="97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162185</xdr:rowOff>
    </xdr:from>
    <xdr:to>
      <xdr:col>19</xdr:col>
      <xdr:colOff>177800</xdr:colOff>
      <xdr:row>55</xdr:row>
      <xdr:rowOff>147985</xdr:rowOff>
    </xdr:to>
    <xdr:cxnSp macro="">
      <xdr:nvCxnSpPr>
        <xdr:cNvPr id="121" name="直線コネクタ 120"/>
        <xdr:cNvCxnSpPr/>
      </xdr:nvCxnSpPr>
      <xdr:spPr>
        <a:xfrm>
          <a:off x="2908300" y="9420485"/>
          <a:ext cx="889000" cy="15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108043</xdr:rowOff>
    </xdr:from>
    <xdr:to>
      <xdr:col>20</xdr:col>
      <xdr:colOff>38100</xdr:colOff>
      <xdr:row>57</xdr:row>
      <xdr:rowOff>38193</xdr:rowOff>
    </xdr:to>
    <xdr:sp macro="" textlink="">
      <xdr:nvSpPr>
        <xdr:cNvPr id="122" name="フローチャート: 判断 121"/>
        <xdr:cNvSpPr/>
      </xdr:nvSpPr>
      <xdr:spPr>
        <a:xfrm>
          <a:off x="3746500" y="9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29320</xdr:rowOff>
    </xdr:from>
    <xdr:ext cx="534377" cy="259045"/>
    <xdr:sp macro="" textlink="">
      <xdr:nvSpPr>
        <xdr:cNvPr id="123" name="テキスト ボックス 122"/>
        <xdr:cNvSpPr txBox="1"/>
      </xdr:nvSpPr>
      <xdr:spPr>
        <a:xfrm>
          <a:off x="3530111" y="980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162185</xdr:rowOff>
    </xdr:from>
    <xdr:to>
      <xdr:col>15</xdr:col>
      <xdr:colOff>50800</xdr:colOff>
      <xdr:row>56</xdr:row>
      <xdr:rowOff>153526</xdr:rowOff>
    </xdr:to>
    <xdr:cxnSp macro="">
      <xdr:nvCxnSpPr>
        <xdr:cNvPr id="124" name="直線コネクタ 123"/>
        <xdr:cNvCxnSpPr/>
      </xdr:nvCxnSpPr>
      <xdr:spPr>
        <a:xfrm flipV="1">
          <a:off x="2019300" y="9420485"/>
          <a:ext cx="889000" cy="33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148647</xdr:rowOff>
    </xdr:from>
    <xdr:to>
      <xdr:col>15</xdr:col>
      <xdr:colOff>101600</xdr:colOff>
      <xdr:row>57</xdr:row>
      <xdr:rowOff>78797</xdr:rowOff>
    </xdr:to>
    <xdr:sp macro="" textlink="">
      <xdr:nvSpPr>
        <xdr:cNvPr id="125" name="フローチャート: 判断 124"/>
        <xdr:cNvSpPr/>
      </xdr:nvSpPr>
      <xdr:spPr>
        <a:xfrm>
          <a:off x="2857500" y="9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69924</xdr:rowOff>
    </xdr:from>
    <xdr:ext cx="534377" cy="259045"/>
    <xdr:sp macro="" textlink="">
      <xdr:nvSpPr>
        <xdr:cNvPr id="126" name="テキスト ボックス 125"/>
        <xdr:cNvSpPr txBox="1"/>
      </xdr:nvSpPr>
      <xdr:spPr>
        <a:xfrm>
          <a:off x="2641111" y="984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153526</xdr:rowOff>
    </xdr:from>
    <xdr:to>
      <xdr:col>10</xdr:col>
      <xdr:colOff>114300</xdr:colOff>
      <xdr:row>57</xdr:row>
      <xdr:rowOff>78349</xdr:rowOff>
    </xdr:to>
    <xdr:cxnSp macro="">
      <xdr:nvCxnSpPr>
        <xdr:cNvPr id="127" name="直線コネクタ 126"/>
        <xdr:cNvCxnSpPr/>
      </xdr:nvCxnSpPr>
      <xdr:spPr>
        <a:xfrm flipV="1">
          <a:off x="1130300" y="9754726"/>
          <a:ext cx="889000" cy="9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136143</xdr:rowOff>
    </xdr:from>
    <xdr:to>
      <xdr:col>10</xdr:col>
      <xdr:colOff>165100</xdr:colOff>
      <xdr:row>57</xdr:row>
      <xdr:rowOff>66293</xdr:rowOff>
    </xdr:to>
    <xdr:sp macro="" textlink="">
      <xdr:nvSpPr>
        <xdr:cNvPr id="128" name="フローチャート: 判断 127"/>
        <xdr:cNvSpPr/>
      </xdr:nvSpPr>
      <xdr:spPr>
        <a:xfrm>
          <a:off x="1968500" y="973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57420</xdr:rowOff>
    </xdr:from>
    <xdr:ext cx="534377" cy="259045"/>
    <xdr:sp macro="" textlink="">
      <xdr:nvSpPr>
        <xdr:cNvPr id="129" name="テキスト ボックス 128"/>
        <xdr:cNvSpPr txBox="1"/>
      </xdr:nvSpPr>
      <xdr:spPr>
        <a:xfrm>
          <a:off x="1752111" y="983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146388</xdr:rowOff>
    </xdr:from>
    <xdr:to>
      <xdr:col>6</xdr:col>
      <xdr:colOff>38100</xdr:colOff>
      <xdr:row>57</xdr:row>
      <xdr:rowOff>76538</xdr:rowOff>
    </xdr:to>
    <xdr:sp macro="" textlink="">
      <xdr:nvSpPr>
        <xdr:cNvPr id="130" name="フローチャート: 判断 129"/>
        <xdr:cNvSpPr/>
      </xdr:nvSpPr>
      <xdr:spPr>
        <a:xfrm>
          <a:off x="1079500" y="974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93065</xdr:rowOff>
    </xdr:from>
    <xdr:ext cx="534377" cy="259045"/>
    <xdr:sp macro="" textlink="">
      <xdr:nvSpPr>
        <xdr:cNvPr id="131" name="テキスト ボックス 130"/>
        <xdr:cNvSpPr txBox="1"/>
      </xdr:nvSpPr>
      <xdr:spPr>
        <a:xfrm>
          <a:off x="863111" y="952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150988</xdr:rowOff>
    </xdr:from>
    <xdr:to>
      <xdr:col>24</xdr:col>
      <xdr:colOff>114300</xdr:colOff>
      <xdr:row>57</xdr:row>
      <xdr:rowOff>81138</xdr:rowOff>
    </xdr:to>
    <xdr:sp macro="" textlink="">
      <xdr:nvSpPr>
        <xdr:cNvPr id="137" name="楕円 136"/>
        <xdr:cNvSpPr/>
      </xdr:nvSpPr>
      <xdr:spPr>
        <a:xfrm>
          <a:off x="4584700" y="975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129415</xdr:rowOff>
    </xdr:from>
    <xdr:ext cx="534377" cy="259045"/>
    <xdr:sp macro="" textlink="">
      <xdr:nvSpPr>
        <xdr:cNvPr id="138" name="総務費該当値テキスト"/>
        <xdr:cNvSpPr txBox="1"/>
      </xdr:nvSpPr>
      <xdr:spPr>
        <a:xfrm>
          <a:off x="4686300" y="973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97185</xdr:rowOff>
    </xdr:from>
    <xdr:to>
      <xdr:col>20</xdr:col>
      <xdr:colOff>38100</xdr:colOff>
      <xdr:row>56</xdr:row>
      <xdr:rowOff>27335</xdr:rowOff>
    </xdr:to>
    <xdr:sp macro="" textlink="">
      <xdr:nvSpPr>
        <xdr:cNvPr id="139" name="楕円 138"/>
        <xdr:cNvSpPr/>
      </xdr:nvSpPr>
      <xdr:spPr>
        <a:xfrm>
          <a:off x="3746500" y="952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43862</xdr:rowOff>
    </xdr:from>
    <xdr:ext cx="599010" cy="259045"/>
    <xdr:sp macro="" textlink="">
      <xdr:nvSpPr>
        <xdr:cNvPr id="140" name="テキスト ボックス 139"/>
        <xdr:cNvSpPr txBox="1"/>
      </xdr:nvSpPr>
      <xdr:spPr>
        <a:xfrm>
          <a:off x="3497795" y="9302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111385</xdr:rowOff>
    </xdr:from>
    <xdr:to>
      <xdr:col>15</xdr:col>
      <xdr:colOff>101600</xdr:colOff>
      <xdr:row>55</xdr:row>
      <xdr:rowOff>41535</xdr:rowOff>
    </xdr:to>
    <xdr:sp macro="" textlink="">
      <xdr:nvSpPr>
        <xdr:cNvPr id="141" name="楕円 140"/>
        <xdr:cNvSpPr/>
      </xdr:nvSpPr>
      <xdr:spPr>
        <a:xfrm>
          <a:off x="2857500" y="936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58062</xdr:rowOff>
    </xdr:from>
    <xdr:ext cx="599010" cy="259045"/>
    <xdr:sp macro="" textlink="">
      <xdr:nvSpPr>
        <xdr:cNvPr id="142" name="テキスト ボックス 141"/>
        <xdr:cNvSpPr txBox="1"/>
      </xdr:nvSpPr>
      <xdr:spPr>
        <a:xfrm>
          <a:off x="2608795" y="9144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102726</xdr:rowOff>
    </xdr:from>
    <xdr:to>
      <xdr:col>10</xdr:col>
      <xdr:colOff>165100</xdr:colOff>
      <xdr:row>57</xdr:row>
      <xdr:rowOff>32876</xdr:rowOff>
    </xdr:to>
    <xdr:sp macro="" textlink="">
      <xdr:nvSpPr>
        <xdr:cNvPr id="143" name="楕円 142"/>
        <xdr:cNvSpPr/>
      </xdr:nvSpPr>
      <xdr:spPr>
        <a:xfrm>
          <a:off x="1968500" y="970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49403</xdr:rowOff>
    </xdr:from>
    <xdr:ext cx="534377" cy="259045"/>
    <xdr:sp macro="" textlink="">
      <xdr:nvSpPr>
        <xdr:cNvPr id="144" name="テキスト ボックス 143"/>
        <xdr:cNvSpPr txBox="1"/>
      </xdr:nvSpPr>
      <xdr:spPr>
        <a:xfrm>
          <a:off x="1752111" y="947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27549</xdr:rowOff>
    </xdr:from>
    <xdr:to>
      <xdr:col>6</xdr:col>
      <xdr:colOff>38100</xdr:colOff>
      <xdr:row>57</xdr:row>
      <xdr:rowOff>129149</xdr:rowOff>
    </xdr:to>
    <xdr:sp macro="" textlink="">
      <xdr:nvSpPr>
        <xdr:cNvPr id="145" name="楕円 144"/>
        <xdr:cNvSpPr/>
      </xdr:nvSpPr>
      <xdr:spPr>
        <a:xfrm>
          <a:off x="1079500" y="980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120276</xdr:rowOff>
    </xdr:from>
    <xdr:ext cx="534377" cy="259045"/>
    <xdr:sp macro="" textlink="">
      <xdr:nvSpPr>
        <xdr:cNvPr id="146" name="テキスト ボックス 145"/>
        <xdr:cNvSpPr txBox="1"/>
      </xdr:nvSpPr>
      <xdr:spPr>
        <a:xfrm>
          <a:off x="863111" y="989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9" name="テキスト ボックス 158"/>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128003</xdr:rowOff>
    </xdr:from>
    <xdr:to>
      <xdr:col>24</xdr:col>
      <xdr:colOff>62865</xdr:colOff>
      <xdr:row>78</xdr:row>
      <xdr:rowOff>75070</xdr:rowOff>
    </xdr:to>
    <xdr:cxnSp macro="">
      <xdr:nvCxnSpPr>
        <xdr:cNvPr id="171" name="直線コネクタ 170"/>
        <xdr:cNvCxnSpPr/>
      </xdr:nvCxnSpPr>
      <xdr:spPr>
        <a:xfrm flipV="1">
          <a:off x="4633595" y="11958053"/>
          <a:ext cx="1270" cy="14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78897</xdr:rowOff>
    </xdr:from>
    <xdr:ext cx="599010" cy="259045"/>
    <xdr:sp macro="" textlink="">
      <xdr:nvSpPr>
        <xdr:cNvPr id="172" name="民生費最小値テキスト"/>
        <xdr:cNvSpPr txBox="1"/>
      </xdr:nvSpPr>
      <xdr:spPr>
        <a:xfrm>
          <a:off x="4686300" y="1345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75070</xdr:rowOff>
    </xdr:from>
    <xdr:to>
      <xdr:col>24</xdr:col>
      <xdr:colOff>152400</xdr:colOff>
      <xdr:row>78</xdr:row>
      <xdr:rowOff>75070</xdr:rowOff>
    </xdr:to>
    <xdr:cxnSp macro="">
      <xdr:nvCxnSpPr>
        <xdr:cNvPr id="173" name="直線コネクタ 172"/>
        <xdr:cNvCxnSpPr/>
      </xdr:nvCxnSpPr>
      <xdr:spPr>
        <a:xfrm>
          <a:off x="4546600" y="1344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74680</xdr:rowOff>
    </xdr:from>
    <xdr:ext cx="599010" cy="259045"/>
    <xdr:sp macro="" textlink="">
      <xdr:nvSpPr>
        <xdr:cNvPr id="174" name="民生費最大値テキスト"/>
        <xdr:cNvSpPr txBox="1"/>
      </xdr:nvSpPr>
      <xdr:spPr>
        <a:xfrm>
          <a:off x="4686300" y="1173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218,421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128003</xdr:rowOff>
    </xdr:from>
    <xdr:to>
      <xdr:col>24</xdr:col>
      <xdr:colOff>152400</xdr:colOff>
      <xdr:row>69</xdr:row>
      <xdr:rowOff>128003</xdr:rowOff>
    </xdr:to>
    <xdr:cxnSp macro="">
      <xdr:nvCxnSpPr>
        <xdr:cNvPr id="175" name="直線コネクタ 174"/>
        <xdr:cNvCxnSpPr/>
      </xdr:nvCxnSpPr>
      <xdr:spPr>
        <a:xfrm>
          <a:off x="4546600" y="1195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25425</xdr:rowOff>
    </xdr:from>
    <xdr:to>
      <xdr:col>24</xdr:col>
      <xdr:colOff>63500</xdr:colOff>
      <xdr:row>76</xdr:row>
      <xdr:rowOff>108420</xdr:rowOff>
    </xdr:to>
    <xdr:cxnSp macro="">
      <xdr:nvCxnSpPr>
        <xdr:cNvPr id="176" name="直線コネクタ 175"/>
        <xdr:cNvCxnSpPr/>
      </xdr:nvCxnSpPr>
      <xdr:spPr>
        <a:xfrm>
          <a:off x="3797300" y="13055625"/>
          <a:ext cx="838200" cy="8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25011</xdr:rowOff>
    </xdr:from>
    <xdr:ext cx="599010" cy="259045"/>
    <xdr:sp macro="" textlink="">
      <xdr:nvSpPr>
        <xdr:cNvPr id="177" name="民生費平均値テキスト"/>
        <xdr:cNvSpPr txBox="1"/>
      </xdr:nvSpPr>
      <xdr:spPr>
        <a:xfrm>
          <a:off x="4686300" y="128837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2133</xdr:rowOff>
    </xdr:from>
    <xdr:to>
      <xdr:col>24</xdr:col>
      <xdr:colOff>114300</xdr:colOff>
      <xdr:row>76</xdr:row>
      <xdr:rowOff>103733</xdr:rowOff>
    </xdr:to>
    <xdr:sp macro="" textlink="">
      <xdr:nvSpPr>
        <xdr:cNvPr id="178" name="フローチャート: 判断 177"/>
        <xdr:cNvSpPr/>
      </xdr:nvSpPr>
      <xdr:spPr>
        <a:xfrm>
          <a:off x="4584700" y="1303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25425</xdr:rowOff>
    </xdr:from>
    <xdr:to>
      <xdr:col>19</xdr:col>
      <xdr:colOff>177800</xdr:colOff>
      <xdr:row>76</xdr:row>
      <xdr:rowOff>110046</xdr:rowOff>
    </xdr:to>
    <xdr:cxnSp macro="">
      <xdr:nvCxnSpPr>
        <xdr:cNvPr id="179" name="直線コネクタ 178"/>
        <xdr:cNvCxnSpPr/>
      </xdr:nvCxnSpPr>
      <xdr:spPr>
        <a:xfrm flipV="1">
          <a:off x="2908300" y="13055625"/>
          <a:ext cx="889000" cy="8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65506</xdr:rowOff>
    </xdr:from>
    <xdr:to>
      <xdr:col>20</xdr:col>
      <xdr:colOff>38100</xdr:colOff>
      <xdr:row>76</xdr:row>
      <xdr:rowOff>167106</xdr:rowOff>
    </xdr:to>
    <xdr:sp macro="" textlink="">
      <xdr:nvSpPr>
        <xdr:cNvPr id="180" name="フローチャート: 判断 179"/>
        <xdr:cNvSpPr/>
      </xdr:nvSpPr>
      <xdr:spPr>
        <a:xfrm>
          <a:off x="37465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158233</xdr:rowOff>
    </xdr:from>
    <xdr:ext cx="599010" cy="259045"/>
    <xdr:sp macro="" textlink="">
      <xdr:nvSpPr>
        <xdr:cNvPr id="181" name="テキスト ボックス 180"/>
        <xdr:cNvSpPr txBox="1"/>
      </xdr:nvSpPr>
      <xdr:spPr>
        <a:xfrm>
          <a:off x="3497795" y="1318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110046</xdr:rowOff>
    </xdr:from>
    <xdr:to>
      <xdr:col>15</xdr:col>
      <xdr:colOff>50800</xdr:colOff>
      <xdr:row>77</xdr:row>
      <xdr:rowOff>39205</xdr:rowOff>
    </xdr:to>
    <xdr:cxnSp macro="">
      <xdr:nvCxnSpPr>
        <xdr:cNvPr id="182" name="直線コネクタ 181"/>
        <xdr:cNvCxnSpPr/>
      </xdr:nvCxnSpPr>
      <xdr:spPr>
        <a:xfrm flipV="1">
          <a:off x="2019300" y="13140246"/>
          <a:ext cx="889000" cy="10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xdr:rowOff>
    </xdr:from>
    <xdr:to>
      <xdr:col>15</xdr:col>
      <xdr:colOff>101600</xdr:colOff>
      <xdr:row>76</xdr:row>
      <xdr:rowOff>110934</xdr:rowOff>
    </xdr:to>
    <xdr:sp macro="" textlink="">
      <xdr:nvSpPr>
        <xdr:cNvPr id="183" name="フローチャート: 判断 182"/>
        <xdr:cNvSpPr/>
      </xdr:nvSpPr>
      <xdr:spPr>
        <a:xfrm>
          <a:off x="2857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127461</xdr:rowOff>
    </xdr:from>
    <xdr:ext cx="599010" cy="259045"/>
    <xdr:sp macro="" textlink="">
      <xdr:nvSpPr>
        <xdr:cNvPr id="184" name="テキスト ボックス 183"/>
        <xdr:cNvSpPr txBox="1"/>
      </xdr:nvSpPr>
      <xdr:spPr>
        <a:xfrm>
          <a:off x="2608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39205</xdr:rowOff>
    </xdr:from>
    <xdr:to>
      <xdr:col>10</xdr:col>
      <xdr:colOff>114300</xdr:colOff>
      <xdr:row>77</xdr:row>
      <xdr:rowOff>104356</xdr:rowOff>
    </xdr:to>
    <xdr:cxnSp macro="">
      <xdr:nvCxnSpPr>
        <xdr:cNvPr id="185" name="直線コネクタ 184"/>
        <xdr:cNvCxnSpPr/>
      </xdr:nvCxnSpPr>
      <xdr:spPr>
        <a:xfrm flipV="1">
          <a:off x="1130300" y="13240855"/>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38164</xdr:rowOff>
    </xdr:from>
    <xdr:to>
      <xdr:col>10</xdr:col>
      <xdr:colOff>165100</xdr:colOff>
      <xdr:row>75</xdr:row>
      <xdr:rowOff>139764</xdr:rowOff>
    </xdr:to>
    <xdr:sp macro="" textlink="">
      <xdr:nvSpPr>
        <xdr:cNvPr id="186" name="フローチャート: 判断 185"/>
        <xdr:cNvSpPr/>
      </xdr:nvSpPr>
      <xdr:spPr>
        <a:xfrm>
          <a:off x="1968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156291</xdr:rowOff>
    </xdr:from>
    <xdr:ext cx="599010" cy="259045"/>
    <xdr:sp macro="" textlink="">
      <xdr:nvSpPr>
        <xdr:cNvPr id="187" name="テキスト ボックス 186"/>
        <xdr:cNvSpPr txBox="1"/>
      </xdr:nvSpPr>
      <xdr:spPr>
        <a:xfrm>
          <a:off x="1719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22467</xdr:rowOff>
    </xdr:from>
    <xdr:to>
      <xdr:col>6</xdr:col>
      <xdr:colOff>38100</xdr:colOff>
      <xdr:row>76</xdr:row>
      <xdr:rowOff>124067</xdr:rowOff>
    </xdr:to>
    <xdr:sp macro="" textlink="">
      <xdr:nvSpPr>
        <xdr:cNvPr id="188" name="フローチャート: 判断 187"/>
        <xdr:cNvSpPr/>
      </xdr:nvSpPr>
      <xdr:spPr>
        <a:xfrm>
          <a:off x="1079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140593</xdr:rowOff>
    </xdr:from>
    <xdr:ext cx="599010" cy="259045"/>
    <xdr:sp macro="" textlink="">
      <xdr:nvSpPr>
        <xdr:cNvPr id="189" name="テキスト ボックス 188"/>
        <xdr:cNvSpPr txBox="1"/>
      </xdr:nvSpPr>
      <xdr:spPr>
        <a:xfrm>
          <a:off x="830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57620</xdr:rowOff>
    </xdr:from>
    <xdr:to>
      <xdr:col>24</xdr:col>
      <xdr:colOff>114300</xdr:colOff>
      <xdr:row>76</xdr:row>
      <xdr:rowOff>159220</xdr:rowOff>
    </xdr:to>
    <xdr:sp macro="" textlink="">
      <xdr:nvSpPr>
        <xdr:cNvPr id="195" name="楕円 194"/>
        <xdr:cNvSpPr/>
      </xdr:nvSpPr>
      <xdr:spPr>
        <a:xfrm>
          <a:off x="4584700" y="1308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36047</xdr:rowOff>
    </xdr:from>
    <xdr:ext cx="599010" cy="259045"/>
    <xdr:sp macro="" textlink="">
      <xdr:nvSpPr>
        <xdr:cNvPr id="196" name="民生費該当値テキスト"/>
        <xdr:cNvSpPr txBox="1"/>
      </xdr:nvSpPr>
      <xdr:spPr>
        <a:xfrm>
          <a:off x="4686300" y="13066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146075</xdr:rowOff>
    </xdr:from>
    <xdr:to>
      <xdr:col>20</xdr:col>
      <xdr:colOff>38100</xdr:colOff>
      <xdr:row>76</xdr:row>
      <xdr:rowOff>76225</xdr:rowOff>
    </xdr:to>
    <xdr:sp macro="" textlink="">
      <xdr:nvSpPr>
        <xdr:cNvPr id="197" name="楕円 196"/>
        <xdr:cNvSpPr/>
      </xdr:nvSpPr>
      <xdr:spPr>
        <a:xfrm>
          <a:off x="3746500" y="1300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92753</xdr:rowOff>
    </xdr:from>
    <xdr:ext cx="599010" cy="259045"/>
    <xdr:sp macro="" textlink="">
      <xdr:nvSpPr>
        <xdr:cNvPr id="198" name="テキスト ボックス 197"/>
        <xdr:cNvSpPr txBox="1"/>
      </xdr:nvSpPr>
      <xdr:spPr>
        <a:xfrm>
          <a:off x="3497795" y="1278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59246</xdr:rowOff>
    </xdr:from>
    <xdr:to>
      <xdr:col>15</xdr:col>
      <xdr:colOff>101600</xdr:colOff>
      <xdr:row>76</xdr:row>
      <xdr:rowOff>160846</xdr:rowOff>
    </xdr:to>
    <xdr:sp macro="" textlink="">
      <xdr:nvSpPr>
        <xdr:cNvPr id="199" name="楕円 198"/>
        <xdr:cNvSpPr/>
      </xdr:nvSpPr>
      <xdr:spPr>
        <a:xfrm>
          <a:off x="2857500" y="1308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151973</xdr:rowOff>
    </xdr:from>
    <xdr:ext cx="599010" cy="259045"/>
    <xdr:sp macro="" textlink="">
      <xdr:nvSpPr>
        <xdr:cNvPr id="200" name="テキスト ボックス 199"/>
        <xdr:cNvSpPr txBox="1"/>
      </xdr:nvSpPr>
      <xdr:spPr>
        <a:xfrm>
          <a:off x="2608795" y="1318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159855</xdr:rowOff>
    </xdr:from>
    <xdr:to>
      <xdr:col>10</xdr:col>
      <xdr:colOff>165100</xdr:colOff>
      <xdr:row>77</xdr:row>
      <xdr:rowOff>90005</xdr:rowOff>
    </xdr:to>
    <xdr:sp macro="" textlink="">
      <xdr:nvSpPr>
        <xdr:cNvPr id="201" name="楕円 200"/>
        <xdr:cNvSpPr/>
      </xdr:nvSpPr>
      <xdr:spPr>
        <a:xfrm>
          <a:off x="1968500" y="131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81132</xdr:rowOff>
    </xdr:from>
    <xdr:ext cx="599010" cy="259045"/>
    <xdr:sp macro="" textlink="">
      <xdr:nvSpPr>
        <xdr:cNvPr id="202" name="テキスト ボックス 201"/>
        <xdr:cNvSpPr txBox="1"/>
      </xdr:nvSpPr>
      <xdr:spPr>
        <a:xfrm>
          <a:off x="1719795" y="1328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53556</xdr:rowOff>
    </xdr:from>
    <xdr:to>
      <xdr:col>6</xdr:col>
      <xdr:colOff>38100</xdr:colOff>
      <xdr:row>77</xdr:row>
      <xdr:rowOff>155156</xdr:rowOff>
    </xdr:to>
    <xdr:sp macro="" textlink="">
      <xdr:nvSpPr>
        <xdr:cNvPr id="203" name="楕円 202"/>
        <xdr:cNvSpPr/>
      </xdr:nvSpPr>
      <xdr:spPr>
        <a:xfrm>
          <a:off x="1079500" y="132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146283</xdr:rowOff>
    </xdr:from>
    <xdr:ext cx="599010" cy="259045"/>
    <xdr:sp macro="" textlink="">
      <xdr:nvSpPr>
        <xdr:cNvPr id="204" name="テキスト ボックス 203"/>
        <xdr:cNvSpPr txBox="1"/>
      </xdr:nvSpPr>
      <xdr:spPr>
        <a:xfrm>
          <a:off x="830795" y="1334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123710</xdr:rowOff>
    </xdr:from>
    <xdr:to>
      <xdr:col>24</xdr:col>
      <xdr:colOff>62865</xdr:colOff>
      <xdr:row>97</xdr:row>
      <xdr:rowOff>145301</xdr:rowOff>
    </xdr:to>
    <xdr:cxnSp macro="">
      <xdr:nvCxnSpPr>
        <xdr:cNvPr id="228" name="直線コネクタ 227"/>
        <xdr:cNvCxnSpPr/>
      </xdr:nvCxnSpPr>
      <xdr:spPr>
        <a:xfrm flipV="1">
          <a:off x="4633595" y="15382760"/>
          <a:ext cx="1270" cy="1393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149128</xdr:rowOff>
    </xdr:from>
    <xdr:ext cx="534377" cy="259045"/>
    <xdr:sp macro="" textlink="">
      <xdr:nvSpPr>
        <xdr:cNvPr id="229" name="衛生費最小値テキスト"/>
        <xdr:cNvSpPr txBox="1"/>
      </xdr:nvSpPr>
      <xdr:spPr>
        <a:xfrm>
          <a:off x="4686300" y="1677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145301</xdr:rowOff>
    </xdr:from>
    <xdr:to>
      <xdr:col>24</xdr:col>
      <xdr:colOff>152400</xdr:colOff>
      <xdr:row>97</xdr:row>
      <xdr:rowOff>145301</xdr:rowOff>
    </xdr:to>
    <xdr:cxnSp macro="">
      <xdr:nvCxnSpPr>
        <xdr:cNvPr id="230" name="直線コネクタ 229"/>
        <xdr:cNvCxnSpPr/>
      </xdr:nvCxnSpPr>
      <xdr:spPr>
        <a:xfrm>
          <a:off x="4546600" y="1677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70387</xdr:rowOff>
    </xdr:from>
    <xdr:ext cx="599010" cy="259045"/>
    <xdr:sp macro="" textlink="">
      <xdr:nvSpPr>
        <xdr:cNvPr id="231" name="衛生費最大値テキスト"/>
        <xdr:cNvSpPr txBox="1"/>
      </xdr:nvSpPr>
      <xdr:spPr>
        <a:xfrm>
          <a:off x="4686300" y="1515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123710</xdr:rowOff>
    </xdr:from>
    <xdr:to>
      <xdr:col>24</xdr:col>
      <xdr:colOff>152400</xdr:colOff>
      <xdr:row>89</xdr:row>
      <xdr:rowOff>123710</xdr:rowOff>
    </xdr:to>
    <xdr:cxnSp macro="">
      <xdr:nvCxnSpPr>
        <xdr:cNvPr id="232" name="直線コネクタ 231"/>
        <xdr:cNvCxnSpPr/>
      </xdr:nvCxnSpPr>
      <xdr:spPr>
        <a:xfrm>
          <a:off x="4546600" y="1538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54826</xdr:rowOff>
    </xdr:from>
    <xdr:to>
      <xdr:col>24</xdr:col>
      <xdr:colOff>63500</xdr:colOff>
      <xdr:row>97</xdr:row>
      <xdr:rowOff>38252</xdr:rowOff>
    </xdr:to>
    <xdr:cxnSp macro="">
      <xdr:nvCxnSpPr>
        <xdr:cNvPr id="233" name="直線コネクタ 232"/>
        <xdr:cNvCxnSpPr/>
      </xdr:nvCxnSpPr>
      <xdr:spPr>
        <a:xfrm>
          <a:off x="3797300" y="16514026"/>
          <a:ext cx="838200" cy="15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59059</xdr:rowOff>
    </xdr:from>
    <xdr:ext cx="534377" cy="259045"/>
    <xdr:sp macro="" textlink="">
      <xdr:nvSpPr>
        <xdr:cNvPr id="234" name="衛生費平均値テキスト"/>
        <xdr:cNvSpPr txBox="1"/>
      </xdr:nvSpPr>
      <xdr:spPr>
        <a:xfrm>
          <a:off x="4686300" y="16346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36182</xdr:rowOff>
    </xdr:from>
    <xdr:to>
      <xdr:col>24</xdr:col>
      <xdr:colOff>114300</xdr:colOff>
      <xdr:row>96</xdr:row>
      <xdr:rowOff>137782</xdr:rowOff>
    </xdr:to>
    <xdr:sp macro="" textlink="">
      <xdr:nvSpPr>
        <xdr:cNvPr id="235" name="フローチャート: 判断 234"/>
        <xdr:cNvSpPr/>
      </xdr:nvSpPr>
      <xdr:spPr>
        <a:xfrm>
          <a:off x="4584700" y="164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54826</xdr:rowOff>
    </xdr:from>
    <xdr:to>
      <xdr:col>19</xdr:col>
      <xdr:colOff>177800</xdr:colOff>
      <xdr:row>97</xdr:row>
      <xdr:rowOff>53772</xdr:rowOff>
    </xdr:to>
    <xdr:cxnSp macro="">
      <xdr:nvCxnSpPr>
        <xdr:cNvPr id="236" name="直線コネクタ 235"/>
        <xdr:cNvCxnSpPr/>
      </xdr:nvCxnSpPr>
      <xdr:spPr>
        <a:xfrm flipV="1">
          <a:off x="2908300" y="16514026"/>
          <a:ext cx="889000" cy="17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59283</xdr:rowOff>
    </xdr:from>
    <xdr:to>
      <xdr:col>20</xdr:col>
      <xdr:colOff>38100</xdr:colOff>
      <xdr:row>96</xdr:row>
      <xdr:rowOff>160883</xdr:rowOff>
    </xdr:to>
    <xdr:sp macro="" textlink="">
      <xdr:nvSpPr>
        <xdr:cNvPr id="237" name="フローチャート: 判断 236"/>
        <xdr:cNvSpPr/>
      </xdr:nvSpPr>
      <xdr:spPr>
        <a:xfrm>
          <a:off x="3746500" y="1651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152010</xdr:rowOff>
    </xdr:from>
    <xdr:ext cx="534377" cy="259045"/>
    <xdr:sp macro="" textlink="">
      <xdr:nvSpPr>
        <xdr:cNvPr id="238" name="テキスト ボックス 237"/>
        <xdr:cNvSpPr txBox="1"/>
      </xdr:nvSpPr>
      <xdr:spPr>
        <a:xfrm>
          <a:off x="3530111" y="1661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7252</xdr:rowOff>
    </xdr:from>
    <xdr:to>
      <xdr:col>15</xdr:col>
      <xdr:colOff>50800</xdr:colOff>
      <xdr:row>97</xdr:row>
      <xdr:rowOff>53772</xdr:rowOff>
    </xdr:to>
    <xdr:cxnSp macro="">
      <xdr:nvCxnSpPr>
        <xdr:cNvPr id="239" name="直線コネクタ 238"/>
        <xdr:cNvCxnSpPr/>
      </xdr:nvCxnSpPr>
      <xdr:spPr>
        <a:xfrm>
          <a:off x="2019300" y="16637902"/>
          <a:ext cx="889000" cy="4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54408</xdr:rowOff>
    </xdr:from>
    <xdr:to>
      <xdr:col>15</xdr:col>
      <xdr:colOff>101600</xdr:colOff>
      <xdr:row>96</xdr:row>
      <xdr:rowOff>156008</xdr:rowOff>
    </xdr:to>
    <xdr:sp macro="" textlink="">
      <xdr:nvSpPr>
        <xdr:cNvPr id="240" name="フローチャート: 判断 239"/>
        <xdr:cNvSpPr/>
      </xdr:nvSpPr>
      <xdr:spPr>
        <a:xfrm>
          <a:off x="28575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1085</xdr:rowOff>
    </xdr:from>
    <xdr:ext cx="534377" cy="259045"/>
    <xdr:sp macro="" textlink="">
      <xdr:nvSpPr>
        <xdr:cNvPr id="241" name="テキスト ボックス 240"/>
        <xdr:cNvSpPr txBox="1"/>
      </xdr:nvSpPr>
      <xdr:spPr>
        <a:xfrm>
          <a:off x="2641111" y="1628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7252</xdr:rowOff>
    </xdr:from>
    <xdr:to>
      <xdr:col>10</xdr:col>
      <xdr:colOff>114300</xdr:colOff>
      <xdr:row>97</xdr:row>
      <xdr:rowOff>35294</xdr:rowOff>
    </xdr:to>
    <xdr:cxnSp macro="">
      <xdr:nvCxnSpPr>
        <xdr:cNvPr id="242" name="直線コネクタ 241"/>
        <xdr:cNvCxnSpPr/>
      </xdr:nvCxnSpPr>
      <xdr:spPr>
        <a:xfrm flipV="1">
          <a:off x="1130300" y="16637902"/>
          <a:ext cx="889000" cy="2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51612</xdr:rowOff>
    </xdr:from>
    <xdr:to>
      <xdr:col>10</xdr:col>
      <xdr:colOff>165100</xdr:colOff>
      <xdr:row>96</xdr:row>
      <xdr:rowOff>153212</xdr:rowOff>
    </xdr:to>
    <xdr:sp macro="" textlink="">
      <xdr:nvSpPr>
        <xdr:cNvPr id="243" name="フローチャート: 判断 242"/>
        <xdr:cNvSpPr/>
      </xdr:nvSpPr>
      <xdr:spPr>
        <a:xfrm>
          <a:off x="1968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169739</xdr:rowOff>
    </xdr:from>
    <xdr:ext cx="534377" cy="259045"/>
    <xdr:sp macro="" textlink="">
      <xdr:nvSpPr>
        <xdr:cNvPr id="244" name="テキスト ボックス 243"/>
        <xdr:cNvSpPr txBox="1"/>
      </xdr:nvSpPr>
      <xdr:spPr>
        <a:xfrm>
          <a:off x="1752111" y="162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89142</xdr:rowOff>
    </xdr:from>
    <xdr:to>
      <xdr:col>6</xdr:col>
      <xdr:colOff>38100</xdr:colOff>
      <xdr:row>97</xdr:row>
      <xdr:rowOff>19292</xdr:rowOff>
    </xdr:to>
    <xdr:sp macro="" textlink="">
      <xdr:nvSpPr>
        <xdr:cNvPr id="245" name="フローチャート: 判断 244"/>
        <xdr:cNvSpPr/>
      </xdr:nvSpPr>
      <xdr:spPr>
        <a:xfrm>
          <a:off x="1079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35819</xdr:rowOff>
    </xdr:from>
    <xdr:ext cx="534377" cy="259045"/>
    <xdr:sp macro="" textlink="">
      <xdr:nvSpPr>
        <xdr:cNvPr id="246" name="テキスト ボックス 245"/>
        <xdr:cNvSpPr txBox="1"/>
      </xdr:nvSpPr>
      <xdr:spPr>
        <a:xfrm>
          <a:off x="863111" y="163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158902</xdr:rowOff>
    </xdr:from>
    <xdr:to>
      <xdr:col>24</xdr:col>
      <xdr:colOff>114300</xdr:colOff>
      <xdr:row>97</xdr:row>
      <xdr:rowOff>89052</xdr:rowOff>
    </xdr:to>
    <xdr:sp macro="" textlink="">
      <xdr:nvSpPr>
        <xdr:cNvPr id="252" name="楕円 251"/>
        <xdr:cNvSpPr/>
      </xdr:nvSpPr>
      <xdr:spPr>
        <a:xfrm>
          <a:off x="4584700" y="1661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73829</xdr:rowOff>
    </xdr:from>
    <xdr:ext cx="534377" cy="259045"/>
    <xdr:sp macro="" textlink="">
      <xdr:nvSpPr>
        <xdr:cNvPr id="253" name="衛生費該当値テキスト"/>
        <xdr:cNvSpPr txBox="1"/>
      </xdr:nvSpPr>
      <xdr:spPr>
        <a:xfrm>
          <a:off x="4686300" y="165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4026</xdr:rowOff>
    </xdr:from>
    <xdr:to>
      <xdr:col>20</xdr:col>
      <xdr:colOff>38100</xdr:colOff>
      <xdr:row>96</xdr:row>
      <xdr:rowOff>105626</xdr:rowOff>
    </xdr:to>
    <xdr:sp macro="" textlink="">
      <xdr:nvSpPr>
        <xdr:cNvPr id="254" name="楕円 253"/>
        <xdr:cNvSpPr/>
      </xdr:nvSpPr>
      <xdr:spPr>
        <a:xfrm>
          <a:off x="3746500" y="1646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122153</xdr:rowOff>
    </xdr:from>
    <xdr:ext cx="534377" cy="259045"/>
    <xdr:sp macro="" textlink="">
      <xdr:nvSpPr>
        <xdr:cNvPr id="255" name="テキスト ボックス 254"/>
        <xdr:cNvSpPr txBox="1"/>
      </xdr:nvSpPr>
      <xdr:spPr>
        <a:xfrm>
          <a:off x="3530111" y="1623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2972</xdr:rowOff>
    </xdr:from>
    <xdr:to>
      <xdr:col>15</xdr:col>
      <xdr:colOff>101600</xdr:colOff>
      <xdr:row>97</xdr:row>
      <xdr:rowOff>104572</xdr:rowOff>
    </xdr:to>
    <xdr:sp macro="" textlink="">
      <xdr:nvSpPr>
        <xdr:cNvPr id="256" name="楕円 255"/>
        <xdr:cNvSpPr/>
      </xdr:nvSpPr>
      <xdr:spPr>
        <a:xfrm>
          <a:off x="2857500" y="1663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95699</xdr:rowOff>
    </xdr:from>
    <xdr:ext cx="534377" cy="259045"/>
    <xdr:sp macro="" textlink="">
      <xdr:nvSpPr>
        <xdr:cNvPr id="257" name="テキスト ボックス 256"/>
        <xdr:cNvSpPr txBox="1"/>
      </xdr:nvSpPr>
      <xdr:spPr>
        <a:xfrm>
          <a:off x="2641111" y="1672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127902</xdr:rowOff>
    </xdr:from>
    <xdr:to>
      <xdr:col>10</xdr:col>
      <xdr:colOff>165100</xdr:colOff>
      <xdr:row>97</xdr:row>
      <xdr:rowOff>58052</xdr:rowOff>
    </xdr:to>
    <xdr:sp macro="" textlink="">
      <xdr:nvSpPr>
        <xdr:cNvPr id="258" name="楕円 257"/>
        <xdr:cNvSpPr/>
      </xdr:nvSpPr>
      <xdr:spPr>
        <a:xfrm>
          <a:off x="1968500" y="1658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49179</xdr:rowOff>
    </xdr:from>
    <xdr:ext cx="534377" cy="259045"/>
    <xdr:sp macro="" textlink="">
      <xdr:nvSpPr>
        <xdr:cNvPr id="259" name="テキスト ボックス 258"/>
        <xdr:cNvSpPr txBox="1"/>
      </xdr:nvSpPr>
      <xdr:spPr>
        <a:xfrm>
          <a:off x="1752111" y="1667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155944</xdr:rowOff>
    </xdr:from>
    <xdr:to>
      <xdr:col>6</xdr:col>
      <xdr:colOff>38100</xdr:colOff>
      <xdr:row>97</xdr:row>
      <xdr:rowOff>86094</xdr:rowOff>
    </xdr:to>
    <xdr:sp macro="" textlink="">
      <xdr:nvSpPr>
        <xdr:cNvPr id="260" name="楕円 259"/>
        <xdr:cNvSpPr/>
      </xdr:nvSpPr>
      <xdr:spPr>
        <a:xfrm>
          <a:off x="1079500" y="1661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77221</xdr:rowOff>
    </xdr:from>
    <xdr:ext cx="534377" cy="259045"/>
    <xdr:sp macro="" textlink="">
      <xdr:nvSpPr>
        <xdr:cNvPr id="261" name="テキスト ボックス 260"/>
        <xdr:cNvSpPr txBox="1"/>
      </xdr:nvSpPr>
      <xdr:spPr>
        <a:xfrm>
          <a:off x="863111" y="1670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98552</xdr:rowOff>
    </xdr:from>
    <xdr:to>
      <xdr:col>54</xdr:col>
      <xdr:colOff>189865</xdr:colOff>
      <xdr:row>39</xdr:row>
      <xdr:rowOff>98878</xdr:rowOff>
    </xdr:to>
    <xdr:cxnSp macro="">
      <xdr:nvCxnSpPr>
        <xdr:cNvPr id="287" name="直線コネクタ 286"/>
        <xdr:cNvCxnSpPr/>
      </xdr:nvCxnSpPr>
      <xdr:spPr>
        <a:xfrm flipV="1">
          <a:off x="10475595" y="5242052"/>
          <a:ext cx="1270" cy="1543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45229</xdr:rowOff>
    </xdr:from>
    <xdr:ext cx="469744" cy="259045"/>
    <xdr:sp macro="" textlink="">
      <xdr:nvSpPr>
        <xdr:cNvPr id="290" name="労働費最大値テキスト"/>
        <xdr:cNvSpPr txBox="1"/>
      </xdr:nvSpPr>
      <xdr:spPr>
        <a:xfrm>
          <a:off x="10528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98552</xdr:rowOff>
    </xdr:from>
    <xdr:to>
      <xdr:col>55</xdr:col>
      <xdr:colOff>88900</xdr:colOff>
      <xdr:row>30</xdr:row>
      <xdr:rowOff>98552</xdr:rowOff>
    </xdr:to>
    <xdr:cxnSp macro="">
      <xdr:nvCxnSpPr>
        <xdr:cNvPr id="291" name="直線コネクタ 290"/>
        <xdr:cNvCxnSpPr/>
      </xdr:nvCxnSpPr>
      <xdr:spPr>
        <a:xfrm>
          <a:off x="10388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154231</xdr:rowOff>
    </xdr:from>
    <xdr:ext cx="378565" cy="259045"/>
    <xdr:sp macro="" textlink="">
      <xdr:nvSpPr>
        <xdr:cNvPr id="293" name="労働費平均値テキスト"/>
        <xdr:cNvSpPr txBox="1"/>
      </xdr:nvSpPr>
      <xdr:spPr>
        <a:xfrm>
          <a:off x="10528300" y="63264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131354</xdr:rowOff>
    </xdr:from>
    <xdr:to>
      <xdr:col>55</xdr:col>
      <xdr:colOff>50800</xdr:colOff>
      <xdr:row>38</xdr:row>
      <xdr:rowOff>61505</xdr:rowOff>
    </xdr:to>
    <xdr:sp macro="" textlink="">
      <xdr:nvSpPr>
        <xdr:cNvPr id="294" name="フローチャート: 判断 293"/>
        <xdr:cNvSpPr/>
      </xdr:nvSpPr>
      <xdr:spPr>
        <a:xfrm>
          <a:off x="10426700" y="64750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147683</xdr:rowOff>
    </xdr:from>
    <xdr:to>
      <xdr:col>50</xdr:col>
      <xdr:colOff>165100</xdr:colOff>
      <xdr:row>38</xdr:row>
      <xdr:rowOff>77832</xdr:rowOff>
    </xdr:to>
    <xdr:sp macro="" textlink="">
      <xdr:nvSpPr>
        <xdr:cNvPr id="296" name="フローチャート: 判断 295"/>
        <xdr:cNvSpPr/>
      </xdr:nvSpPr>
      <xdr:spPr>
        <a:xfrm>
          <a:off x="9588500" y="64913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94360</xdr:rowOff>
    </xdr:from>
    <xdr:ext cx="378565" cy="259045"/>
    <xdr:sp macro="" textlink="">
      <xdr:nvSpPr>
        <xdr:cNvPr id="297" name="テキスト ボックス 296"/>
        <xdr:cNvSpPr txBox="1"/>
      </xdr:nvSpPr>
      <xdr:spPr>
        <a:xfrm>
          <a:off x="9450017" y="6266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127109</xdr:rowOff>
    </xdr:from>
    <xdr:to>
      <xdr:col>46</xdr:col>
      <xdr:colOff>38100</xdr:colOff>
      <xdr:row>38</xdr:row>
      <xdr:rowOff>57259</xdr:rowOff>
    </xdr:to>
    <xdr:sp macro="" textlink="">
      <xdr:nvSpPr>
        <xdr:cNvPr id="299" name="フローチャート: 判断 298"/>
        <xdr:cNvSpPr/>
      </xdr:nvSpPr>
      <xdr:spPr>
        <a:xfrm>
          <a:off x="86995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73786</xdr:rowOff>
    </xdr:from>
    <xdr:ext cx="378565" cy="259045"/>
    <xdr:sp macro="" textlink="">
      <xdr:nvSpPr>
        <xdr:cNvPr id="300" name="テキスト ボックス 299"/>
        <xdr:cNvSpPr txBox="1"/>
      </xdr:nvSpPr>
      <xdr:spPr>
        <a:xfrm>
          <a:off x="8561017" y="6245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104249</xdr:rowOff>
    </xdr:from>
    <xdr:to>
      <xdr:col>41</xdr:col>
      <xdr:colOff>101600</xdr:colOff>
      <xdr:row>38</xdr:row>
      <xdr:rowOff>34399</xdr:rowOff>
    </xdr:to>
    <xdr:sp macro="" textlink="">
      <xdr:nvSpPr>
        <xdr:cNvPr id="302" name="フローチャート: 判断 301"/>
        <xdr:cNvSpPr/>
      </xdr:nvSpPr>
      <xdr:spPr>
        <a:xfrm>
          <a:off x="7810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50926</xdr:rowOff>
    </xdr:from>
    <xdr:ext cx="378565" cy="259045"/>
    <xdr:sp macro="" textlink="">
      <xdr:nvSpPr>
        <xdr:cNvPr id="303" name="テキスト ボックス 302"/>
        <xdr:cNvSpPr txBox="1"/>
      </xdr:nvSpPr>
      <xdr:spPr>
        <a:xfrm>
          <a:off x="7672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84328</xdr:rowOff>
    </xdr:from>
    <xdr:to>
      <xdr:col>36</xdr:col>
      <xdr:colOff>165100</xdr:colOff>
      <xdr:row>38</xdr:row>
      <xdr:rowOff>14478</xdr:rowOff>
    </xdr:to>
    <xdr:sp macro="" textlink="">
      <xdr:nvSpPr>
        <xdr:cNvPr id="304" name="フローチャート: 判断 303"/>
        <xdr:cNvSpPr/>
      </xdr:nvSpPr>
      <xdr:spPr>
        <a:xfrm>
          <a:off x="6921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31005</xdr:rowOff>
    </xdr:from>
    <xdr:ext cx="378565" cy="259045"/>
    <xdr:sp macro="" textlink="">
      <xdr:nvSpPr>
        <xdr:cNvPr id="305" name="テキスト ボックス 304"/>
        <xdr:cNvSpPr txBox="1"/>
      </xdr:nvSpPr>
      <xdr:spPr>
        <a:xfrm>
          <a:off x="6783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2"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86322</xdr:rowOff>
    </xdr:from>
    <xdr:to>
      <xdr:col>54</xdr:col>
      <xdr:colOff>189865</xdr:colOff>
      <xdr:row>58</xdr:row>
      <xdr:rowOff>87396</xdr:rowOff>
    </xdr:to>
    <xdr:cxnSp macro="">
      <xdr:nvCxnSpPr>
        <xdr:cNvPr id="342" name="直線コネクタ 341"/>
        <xdr:cNvCxnSpPr/>
      </xdr:nvCxnSpPr>
      <xdr:spPr>
        <a:xfrm flipV="1">
          <a:off x="10475595" y="8658822"/>
          <a:ext cx="1270" cy="1372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91223</xdr:rowOff>
    </xdr:from>
    <xdr:ext cx="469744" cy="259045"/>
    <xdr:sp macro="" textlink="">
      <xdr:nvSpPr>
        <xdr:cNvPr id="343" name="農林水産業費最小値テキスト"/>
        <xdr:cNvSpPr txBox="1"/>
      </xdr:nvSpPr>
      <xdr:spPr>
        <a:xfrm>
          <a:off x="10528300" y="1003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87396</xdr:rowOff>
    </xdr:from>
    <xdr:to>
      <xdr:col>55</xdr:col>
      <xdr:colOff>88900</xdr:colOff>
      <xdr:row>58</xdr:row>
      <xdr:rowOff>87396</xdr:rowOff>
    </xdr:to>
    <xdr:cxnSp macro="">
      <xdr:nvCxnSpPr>
        <xdr:cNvPr id="344" name="直線コネクタ 343"/>
        <xdr:cNvCxnSpPr/>
      </xdr:nvCxnSpPr>
      <xdr:spPr>
        <a:xfrm>
          <a:off x="10388600" y="1003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32999</xdr:rowOff>
    </xdr:from>
    <xdr:ext cx="534377" cy="259045"/>
    <xdr:sp macro="" textlink="">
      <xdr:nvSpPr>
        <xdr:cNvPr id="345" name="農林水産業費最大値テキスト"/>
        <xdr:cNvSpPr txBox="1"/>
      </xdr:nvSpPr>
      <xdr:spPr>
        <a:xfrm>
          <a:off x="10528300" y="843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86322</xdr:rowOff>
    </xdr:from>
    <xdr:to>
      <xdr:col>55</xdr:col>
      <xdr:colOff>88900</xdr:colOff>
      <xdr:row>50</xdr:row>
      <xdr:rowOff>86322</xdr:rowOff>
    </xdr:to>
    <xdr:cxnSp macro="">
      <xdr:nvCxnSpPr>
        <xdr:cNvPr id="346" name="直線コネクタ 345"/>
        <xdr:cNvCxnSpPr/>
      </xdr:nvCxnSpPr>
      <xdr:spPr>
        <a:xfrm>
          <a:off x="10388600" y="86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75989</xdr:rowOff>
    </xdr:from>
    <xdr:to>
      <xdr:col>55</xdr:col>
      <xdr:colOff>0</xdr:colOff>
      <xdr:row>55</xdr:row>
      <xdr:rowOff>80218</xdr:rowOff>
    </xdr:to>
    <xdr:cxnSp macro="">
      <xdr:nvCxnSpPr>
        <xdr:cNvPr id="347" name="直線コネクタ 346"/>
        <xdr:cNvCxnSpPr/>
      </xdr:nvCxnSpPr>
      <xdr:spPr>
        <a:xfrm>
          <a:off x="9639300" y="9505739"/>
          <a:ext cx="8382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127106</xdr:rowOff>
    </xdr:from>
    <xdr:ext cx="534377" cy="259045"/>
    <xdr:sp macro="" textlink="">
      <xdr:nvSpPr>
        <xdr:cNvPr id="348" name="農林水産業費平均値テキスト"/>
        <xdr:cNvSpPr txBox="1"/>
      </xdr:nvSpPr>
      <xdr:spPr>
        <a:xfrm>
          <a:off x="10528300" y="9556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148679</xdr:rowOff>
    </xdr:from>
    <xdr:to>
      <xdr:col>55</xdr:col>
      <xdr:colOff>50800</xdr:colOff>
      <xdr:row>56</xdr:row>
      <xdr:rowOff>78829</xdr:rowOff>
    </xdr:to>
    <xdr:sp macro="" textlink="">
      <xdr:nvSpPr>
        <xdr:cNvPr id="349" name="フローチャート: 判断 348"/>
        <xdr:cNvSpPr/>
      </xdr:nvSpPr>
      <xdr:spPr>
        <a:xfrm>
          <a:off x="104267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56169</xdr:rowOff>
    </xdr:from>
    <xdr:to>
      <xdr:col>50</xdr:col>
      <xdr:colOff>114300</xdr:colOff>
      <xdr:row>55</xdr:row>
      <xdr:rowOff>75989</xdr:rowOff>
    </xdr:to>
    <xdr:cxnSp macro="">
      <xdr:nvCxnSpPr>
        <xdr:cNvPr id="350" name="直線コネクタ 349"/>
        <xdr:cNvCxnSpPr/>
      </xdr:nvCxnSpPr>
      <xdr:spPr>
        <a:xfrm>
          <a:off x="8750300" y="9485919"/>
          <a:ext cx="889000" cy="1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153982</xdr:rowOff>
    </xdr:from>
    <xdr:to>
      <xdr:col>50</xdr:col>
      <xdr:colOff>165100</xdr:colOff>
      <xdr:row>56</xdr:row>
      <xdr:rowOff>84132</xdr:rowOff>
    </xdr:to>
    <xdr:sp macro="" textlink="">
      <xdr:nvSpPr>
        <xdr:cNvPr id="351" name="フローチャート: 判断 350"/>
        <xdr:cNvSpPr/>
      </xdr:nvSpPr>
      <xdr:spPr>
        <a:xfrm>
          <a:off x="9588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75259</xdr:rowOff>
    </xdr:from>
    <xdr:ext cx="534377" cy="259045"/>
    <xdr:sp macro="" textlink="">
      <xdr:nvSpPr>
        <xdr:cNvPr id="352" name="テキスト ボックス 351"/>
        <xdr:cNvSpPr txBox="1"/>
      </xdr:nvSpPr>
      <xdr:spPr>
        <a:xfrm>
          <a:off x="9372111" y="967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56169</xdr:rowOff>
    </xdr:from>
    <xdr:to>
      <xdr:col>45</xdr:col>
      <xdr:colOff>177800</xdr:colOff>
      <xdr:row>55</xdr:row>
      <xdr:rowOff>112862</xdr:rowOff>
    </xdr:to>
    <xdr:cxnSp macro="">
      <xdr:nvCxnSpPr>
        <xdr:cNvPr id="353" name="直線コネクタ 352"/>
        <xdr:cNvCxnSpPr/>
      </xdr:nvCxnSpPr>
      <xdr:spPr>
        <a:xfrm flipV="1">
          <a:off x="7861300" y="9485919"/>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142758</xdr:rowOff>
    </xdr:from>
    <xdr:to>
      <xdr:col>46</xdr:col>
      <xdr:colOff>38100</xdr:colOff>
      <xdr:row>56</xdr:row>
      <xdr:rowOff>72908</xdr:rowOff>
    </xdr:to>
    <xdr:sp macro="" textlink="">
      <xdr:nvSpPr>
        <xdr:cNvPr id="354" name="フローチャート: 判断 353"/>
        <xdr:cNvSpPr/>
      </xdr:nvSpPr>
      <xdr:spPr>
        <a:xfrm>
          <a:off x="8699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64035</xdr:rowOff>
    </xdr:from>
    <xdr:ext cx="534377" cy="259045"/>
    <xdr:sp macro="" textlink="">
      <xdr:nvSpPr>
        <xdr:cNvPr id="355" name="テキスト ボックス 354"/>
        <xdr:cNvSpPr txBox="1"/>
      </xdr:nvSpPr>
      <xdr:spPr>
        <a:xfrm>
          <a:off x="8483111" y="966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101112</xdr:rowOff>
    </xdr:from>
    <xdr:to>
      <xdr:col>41</xdr:col>
      <xdr:colOff>50800</xdr:colOff>
      <xdr:row>55</xdr:row>
      <xdr:rowOff>112862</xdr:rowOff>
    </xdr:to>
    <xdr:cxnSp macro="">
      <xdr:nvCxnSpPr>
        <xdr:cNvPr id="356" name="直線コネクタ 355"/>
        <xdr:cNvCxnSpPr/>
      </xdr:nvCxnSpPr>
      <xdr:spPr>
        <a:xfrm>
          <a:off x="6972300" y="9530862"/>
          <a:ext cx="889000" cy="1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150325</xdr:rowOff>
    </xdr:from>
    <xdr:to>
      <xdr:col>41</xdr:col>
      <xdr:colOff>101600</xdr:colOff>
      <xdr:row>56</xdr:row>
      <xdr:rowOff>80475</xdr:rowOff>
    </xdr:to>
    <xdr:sp macro="" textlink="">
      <xdr:nvSpPr>
        <xdr:cNvPr id="357" name="フローチャート: 判断 356"/>
        <xdr:cNvSpPr/>
      </xdr:nvSpPr>
      <xdr:spPr>
        <a:xfrm>
          <a:off x="7810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71602</xdr:rowOff>
    </xdr:from>
    <xdr:ext cx="534377" cy="259045"/>
    <xdr:sp macro="" textlink="">
      <xdr:nvSpPr>
        <xdr:cNvPr id="358" name="テキスト ボックス 357"/>
        <xdr:cNvSpPr txBox="1"/>
      </xdr:nvSpPr>
      <xdr:spPr>
        <a:xfrm>
          <a:off x="7594111" y="967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145524</xdr:rowOff>
    </xdr:from>
    <xdr:to>
      <xdr:col>36</xdr:col>
      <xdr:colOff>165100</xdr:colOff>
      <xdr:row>56</xdr:row>
      <xdr:rowOff>75674</xdr:rowOff>
    </xdr:to>
    <xdr:sp macro="" textlink="">
      <xdr:nvSpPr>
        <xdr:cNvPr id="359" name="フローチャート: 判断 358"/>
        <xdr:cNvSpPr/>
      </xdr:nvSpPr>
      <xdr:spPr>
        <a:xfrm>
          <a:off x="69215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66801</xdr:rowOff>
    </xdr:from>
    <xdr:ext cx="534377" cy="259045"/>
    <xdr:sp macro="" textlink="">
      <xdr:nvSpPr>
        <xdr:cNvPr id="360" name="テキスト ボックス 359"/>
        <xdr:cNvSpPr txBox="1"/>
      </xdr:nvSpPr>
      <xdr:spPr>
        <a:xfrm>
          <a:off x="6705111" y="966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29418</xdr:rowOff>
    </xdr:from>
    <xdr:to>
      <xdr:col>55</xdr:col>
      <xdr:colOff>50800</xdr:colOff>
      <xdr:row>55</xdr:row>
      <xdr:rowOff>131018</xdr:rowOff>
    </xdr:to>
    <xdr:sp macro="" textlink="">
      <xdr:nvSpPr>
        <xdr:cNvPr id="366" name="楕円 365"/>
        <xdr:cNvSpPr/>
      </xdr:nvSpPr>
      <xdr:spPr>
        <a:xfrm>
          <a:off x="10426700" y="945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52295</xdr:rowOff>
    </xdr:from>
    <xdr:ext cx="534377" cy="259045"/>
    <xdr:sp macro="" textlink="">
      <xdr:nvSpPr>
        <xdr:cNvPr id="367" name="農林水産業費該当値テキスト"/>
        <xdr:cNvSpPr txBox="1"/>
      </xdr:nvSpPr>
      <xdr:spPr>
        <a:xfrm>
          <a:off x="10528300" y="931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25189</xdr:rowOff>
    </xdr:from>
    <xdr:to>
      <xdr:col>50</xdr:col>
      <xdr:colOff>165100</xdr:colOff>
      <xdr:row>55</xdr:row>
      <xdr:rowOff>126789</xdr:rowOff>
    </xdr:to>
    <xdr:sp macro="" textlink="">
      <xdr:nvSpPr>
        <xdr:cNvPr id="368" name="楕円 367"/>
        <xdr:cNvSpPr/>
      </xdr:nvSpPr>
      <xdr:spPr>
        <a:xfrm>
          <a:off x="9588500" y="945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143316</xdr:rowOff>
    </xdr:from>
    <xdr:ext cx="534377" cy="259045"/>
    <xdr:sp macro="" textlink="">
      <xdr:nvSpPr>
        <xdr:cNvPr id="369" name="テキスト ボックス 368"/>
        <xdr:cNvSpPr txBox="1"/>
      </xdr:nvSpPr>
      <xdr:spPr>
        <a:xfrm>
          <a:off x="9372111" y="923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5369</xdr:rowOff>
    </xdr:from>
    <xdr:to>
      <xdr:col>46</xdr:col>
      <xdr:colOff>38100</xdr:colOff>
      <xdr:row>55</xdr:row>
      <xdr:rowOff>106969</xdr:rowOff>
    </xdr:to>
    <xdr:sp macro="" textlink="">
      <xdr:nvSpPr>
        <xdr:cNvPr id="370" name="楕円 369"/>
        <xdr:cNvSpPr/>
      </xdr:nvSpPr>
      <xdr:spPr>
        <a:xfrm>
          <a:off x="8699500" y="94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123496</xdr:rowOff>
    </xdr:from>
    <xdr:ext cx="534377" cy="259045"/>
    <xdr:sp macro="" textlink="">
      <xdr:nvSpPr>
        <xdr:cNvPr id="371" name="テキスト ボックス 370"/>
        <xdr:cNvSpPr txBox="1"/>
      </xdr:nvSpPr>
      <xdr:spPr>
        <a:xfrm>
          <a:off x="8483111" y="921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62062</xdr:rowOff>
    </xdr:from>
    <xdr:to>
      <xdr:col>41</xdr:col>
      <xdr:colOff>101600</xdr:colOff>
      <xdr:row>55</xdr:row>
      <xdr:rowOff>163662</xdr:rowOff>
    </xdr:to>
    <xdr:sp macro="" textlink="">
      <xdr:nvSpPr>
        <xdr:cNvPr id="372" name="楕円 371"/>
        <xdr:cNvSpPr/>
      </xdr:nvSpPr>
      <xdr:spPr>
        <a:xfrm>
          <a:off x="7810500" y="949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8739</xdr:rowOff>
    </xdr:from>
    <xdr:ext cx="534377" cy="259045"/>
    <xdr:sp macro="" textlink="">
      <xdr:nvSpPr>
        <xdr:cNvPr id="373" name="テキスト ボックス 372"/>
        <xdr:cNvSpPr txBox="1"/>
      </xdr:nvSpPr>
      <xdr:spPr>
        <a:xfrm>
          <a:off x="7594111" y="926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50312</xdr:rowOff>
    </xdr:from>
    <xdr:to>
      <xdr:col>36</xdr:col>
      <xdr:colOff>165100</xdr:colOff>
      <xdr:row>55</xdr:row>
      <xdr:rowOff>151912</xdr:rowOff>
    </xdr:to>
    <xdr:sp macro="" textlink="">
      <xdr:nvSpPr>
        <xdr:cNvPr id="374" name="楕円 373"/>
        <xdr:cNvSpPr/>
      </xdr:nvSpPr>
      <xdr:spPr>
        <a:xfrm>
          <a:off x="6921500" y="948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168439</xdr:rowOff>
    </xdr:from>
    <xdr:ext cx="534377" cy="259045"/>
    <xdr:sp macro="" textlink="">
      <xdr:nvSpPr>
        <xdr:cNvPr id="375" name="テキスト ボックス 374"/>
        <xdr:cNvSpPr txBox="1"/>
      </xdr:nvSpPr>
      <xdr:spPr>
        <a:xfrm>
          <a:off x="6705111" y="925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25095</xdr:rowOff>
    </xdr:from>
    <xdr:to>
      <xdr:col>54</xdr:col>
      <xdr:colOff>189865</xdr:colOff>
      <xdr:row>79</xdr:row>
      <xdr:rowOff>6122</xdr:rowOff>
    </xdr:to>
    <xdr:cxnSp macro="">
      <xdr:nvCxnSpPr>
        <xdr:cNvPr id="399" name="直線コネクタ 398"/>
        <xdr:cNvCxnSpPr/>
      </xdr:nvCxnSpPr>
      <xdr:spPr>
        <a:xfrm flipV="1">
          <a:off x="10475595" y="12026595"/>
          <a:ext cx="1270" cy="152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9949</xdr:rowOff>
    </xdr:from>
    <xdr:ext cx="469744" cy="259045"/>
    <xdr:sp macro="" textlink="">
      <xdr:nvSpPr>
        <xdr:cNvPr id="400" name="商工費最小値テキスト"/>
        <xdr:cNvSpPr txBox="1"/>
      </xdr:nvSpPr>
      <xdr:spPr>
        <a:xfrm>
          <a:off x="10528300" y="1355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6122</xdr:rowOff>
    </xdr:from>
    <xdr:to>
      <xdr:col>55</xdr:col>
      <xdr:colOff>88900</xdr:colOff>
      <xdr:row>79</xdr:row>
      <xdr:rowOff>6122</xdr:rowOff>
    </xdr:to>
    <xdr:cxnSp macro="">
      <xdr:nvCxnSpPr>
        <xdr:cNvPr id="401" name="直線コネクタ 400"/>
        <xdr:cNvCxnSpPr/>
      </xdr:nvCxnSpPr>
      <xdr:spPr>
        <a:xfrm>
          <a:off x="10388600" y="1355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143222</xdr:rowOff>
    </xdr:from>
    <xdr:ext cx="534377" cy="259045"/>
    <xdr:sp macro="" textlink="">
      <xdr:nvSpPr>
        <xdr:cNvPr id="402" name="商工費最大値テキスト"/>
        <xdr:cNvSpPr txBox="1"/>
      </xdr:nvSpPr>
      <xdr:spPr>
        <a:xfrm>
          <a:off x="10528300" y="118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25095</xdr:rowOff>
    </xdr:from>
    <xdr:to>
      <xdr:col>55</xdr:col>
      <xdr:colOff>88900</xdr:colOff>
      <xdr:row>70</xdr:row>
      <xdr:rowOff>25095</xdr:rowOff>
    </xdr:to>
    <xdr:cxnSp macro="">
      <xdr:nvCxnSpPr>
        <xdr:cNvPr id="403" name="直線コネクタ 402"/>
        <xdr:cNvCxnSpPr/>
      </xdr:nvCxnSpPr>
      <xdr:spPr>
        <a:xfrm>
          <a:off x="10388600" y="120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13970</xdr:rowOff>
    </xdr:from>
    <xdr:to>
      <xdr:col>55</xdr:col>
      <xdr:colOff>0</xdr:colOff>
      <xdr:row>78</xdr:row>
      <xdr:rowOff>67614</xdr:rowOff>
    </xdr:to>
    <xdr:cxnSp macro="">
      <xdr:nvCxnSpPr>
        <xdr:cNvPr id="404" name="直線コネクタ 403"/>
        <xdr:cNvCxnSpPr/>
      </xdr:nvCxnSpPr>
      <xdr:spPr>
        <a:xfrm flipV="1">
          <a:off x="9639300" y="13387070"/>
          <a:ext cx="838200" cy="5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167555</xdr:rowOff>
    </xdr:from>
    <xdr:ext cx="469744" cy="259045"/>
    <xdr:sp macro="" textlink="">
      <xdr:nvSpPr>
        <xdr:cNvPr id="405" name="商工費平均値テキスト"/>
        <xdr:cNvSpPr txBox="1"/>
      </xdr:nvSpPr>
      <xdr:spPr>
        <a:xfrm>
          <a:off x="10528300" y="130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6" name="フローチャート: 判断 405"/>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137795</xdr:rowOff>
    </xdr:from>
    <xdr:to>
      <xdr:col>50</xdr:col>
      <xdr:colOff>114300</xdr:colOff>
      <xdr:row>78</xdr:row>
      <xdr:rowOff>67614</xdr:rowOff>
    </xdr:to>
    <xdr:cxnSp macro="">
      <xdr:nvCxnSpPr>
        <xdr:cNvPr id="407" name="直線コネクタ 406"/>
        <xdr:cNvCxnSpPr/>
      </xdr:nvCxnSpPr>
      <xdr:spPr>
        <a:xfrm>
          <a:off x="8750300" y="13339445"/>
          <a:ext cx="889000" cy="10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129439</xdr:rowOff>
    </xdr:from>
    <xdr:to>
      <xdr:col>50</xdr:col>
      <xdr:colOff>165100</xdr:colOff>
      <xdr:row>77</xdr:row>
      <xdr:rowOff>59589</xdr:rowOff>
    </xdr:to>
    <xdr:sp macro="" textlink="">
      <xdr:nvSpPr>
        <xdr:cNvPr id="408" name="フローチャート: 判断 407"/>
        <xdr:cNvSpPr/>
      </xdr:nvSpPr>
      <xdr:spPr>
        <a:xfrm>
          <a:off x="9588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76116</xdr:rowOff>
    </xdr:from>
    <xdr:ext cx="469744" cy="259045"/>
    <xdr:sp macro="" textlink="">
      <xdr:nvSpPr>
        <xdr:cNvPr id="409" name="テキスト ボックス 408"/>
        <xdr:cNvSpPr txBox="1"/>
      </xdr:nvSpPr>
      <xdr:spPr>
        <a:xfrm>
          <a:off x="9404428" y="1293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137795</xdr:rowOff>
    </xdr:from>
    <xdr:to>
      <xdr:col>45</xdr:col>
      <xdr:colOff>177800</xdr:colOff>
      <xdr:row>78</xdr:row>
      <xdr:rowOff>48603</xdr:rowOff>
    </xdr:to>
    <xdr:cxnSp macro="">
      <xdr:nvCxnSpPr>
        <xdr:cNvPr id="410" name="直線コネクタ 409"/>
        <xdr:cNvCxnSpPr/>
      </xdr:nvCxnSpPr>
      <xdr:spPr>
        <a:xfrm flipV="1">
          <a:off x="7861300" y="13339445"/>
          <a:ext cx="889000" cy="8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134086</xdr:rowOff>
    </xdr:from>
    <xdr:to>
      <xdr:col>46</xdr:col>
      <xdr:colOff>38100</xdr:colOff>
      <xdr:row>77</xdr:row>
      <xdr:rowOff>64236</xdr:rowOff>
    </xdr:to>
    <xdr:sp macro="" textlink="">
      <xdr:nvSpPr>
        <xdr:cNvPr id="411" name="フローチャート: 判断 410"/>
        <xdr:cNvSpPr/>
      </xdr:nvSpPr>
      <xdr:spPr>
        <a:xfrm>
          <a:off x="8699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80763</xdr:rowOff>
    </xdr:from>
    <xdr:ext cx="469744" cy="259045"/>
    <xdr:sp macro="" textlink="">
      <xdr:nvSpPr>
        <xdr:cNvPr id="412" name="テキスト ボックス 411"/>
        <xdr:cNvSpPr txBox="1"/>
      </xdr:nvSpPr>
      <xdr:spPr>
        <a:xfrm>
          <a:off x="8515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39612</xdr:rowOff>
    </xdr:from>
    <xdr:to>
      <xdr:col>41</xdr:col>
      <xdr:colOff>50800</xdr:colOff>
      <xdr:row>78</xdr:row>
      <xdr:rowOff>48603</xdr:rowOff>
    </xdr:to>
    <xdr:cxnSp macro="">
      <xdr:nvCxnSpPr>
        <xdr:cNvPr id="413" name="直線コネクタ 412"/>
        <xdr:cNvCxnSpPr/>
      </xdr:nvCxnSpPr>
      <xdr:spPr>
        <a:xfrm>
          <a:off x="6972300" y="13412712"/>
          <a:ext cx="889000" cy="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163881</xdr:rowOff>
    </xdr:from>
    <xdr:to>
      <xdr:col>41</xdr:col>
      <xdr:colOff>101600</xdr:colOff>
      <xdr:row>77</xdr:row>
      <xdr:rowOff>94031</xdr:rowOff>
    </xdr:to>
    <xdr:sp macro="" textlink="">
      <xdr:nvSpPr>
        <xdr:cNvPr id="414" name="フローチャート: 判断 413"/>
        <xdr:cNvSpPr/>
      </xdr:nvSpPr>
      <xdr:spPr>
        <a:xfrm>
          <a:off x="7810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110558</xdr:rowOff>
    </xdr:from>
    <xdr:ext cx="469744" cy="259045"/>
    <xdr:sp macro="" textlink="">
      <xdr:nvSpPr>
        <xdr:cNvPr id="415" name="テキスト ボックス 414"/>
        <xdr:cNvSpPr txBox="1"/>
      </xdr:nvSpPr>
      <xdr:spPr>
        <a:xfrm>
          <a:off x="7626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114009</xdr:rowOff>
    </xdr:from>
    <xdr:to>
      <xdr:col>36</xdr:col>
      <xdr:colOff>165100</xdr:colOff>
      <xdr:row>77</xdr:row>
      <xdr:rowOff>44159</xdr:rowOff>
    </xdr:to>
    <xdr:sp macro="" textlink="">
      <xdr:nvSpPr>
        <xdr:cNvPr id="416" name="フローチャート: 判断 415"/>
        <xdr:cNvSpPr/>
      </xdr:nvSpPr>
      <xdr:spPr>
        <a:xfrm>
          <a:off x="6921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60685</xdr:rowOff>
    </xdr:from>
    <xdr:ext cx="534377" cy="259045"/>
    <xdr:sp macro="" textlink="">
      <xdr:nvSpPr>
        <xdr:cNvPr id="417" name="テキスト ボックス 416"/>
        <xdr:cNvSpPr txBox="1"/>
      </xdr:nvSpPr>
      <xdr:spPr>
        <a:xfrm>
          <a:off x="6705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134620</xdr:rowOff>
    </xdr:from>
    <xdr:to>
      <xdr:col>55</xdr:col>
      <xdr:colOff>50800</xdr:colOff>
      <xdr:row>78</xdr:row>
      <xdr:rowOff>64770</xdr:rowOff>
    </xdr:to>
    <xdr:sp macro="" textlink="">
      <xdr:nvSpPr>
        <xdr:cNvPr id="423" name="楕円 422"/>
        <xdr:cNvSpPr/>
      </xdr:nvSpPr>
      <xdr:spPr>
        <a:xfrm>
          <a:off x="10426700" y="1333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113047</xdr:rowOff>
    </xdr:from>
    <xdr:ext cx="469744" cy="259045"/>
    <xdr:sp macro="" textlink="">
      <xdr:nvSpPr>
        <xdr:cNvPr id="424" name="商工費該当値テキスト"/>
        <xdr:cNvSpPr txBox="1"/>
      </xdr:nvSpPr>
      <xdr:spPr>
        <a:xfrm>
          <a:off x="10528300" y="1331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16814</xdr:rowOff>
    </xdr:from>
    <xdr:to>
      <xdr:col>50</xdr:col>
      <xdr:colOff>165100</xdr:colOff>
      <xdr:row>78</xdr:row>
      <xdr:rowOff>118414</xdr:rowOff>
    </xdr:to>
    <xdr:sp macro="" textlink="">
      <xdr:nvSpPr>
        <xdr:cNvPr id="425" name="楕円 424"/>
        <xdr:cNvSpPr/>
      </xdr:nvSpPr>
      <xdr:spPr>
        <a:xfrm>
          <a:off x="9588500" y="1338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109541</xdr:rowOff>
    </xdr:from>
    <xdr:ext cx="469744" cy="259045"/>
    <xdr:sp macro="" textlink="">
      <xdr:nvSpPr>
        <xdr:cNvPr id="426" name="テキスト ボックス 425"/>
        <xdr:cNvSpPr txBox="1"/>
      </xdr:nvSpPr>
      <xdr:spPr>
        <a:xfrm>
          <a:off x="9404428" y="1348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86995</xdr:rowOff>
    </xdr:from>
    <xdr:to>
      <xdr:col>46</xdr:col>
      <xdr:colOff>38100</xdr:colOff>
      <xdr:row>78</xdr:row>
      <xdr:rowOff>17145</xdr:rowOff>
    </xdr:to>
    <xdr:sp macro="" textlink="">
      <xdr:nvSpPr>
        <xdr:cNvPr id="427" name="楕円 426"/>
        <xdr:cNvSpPr/>
      </xdr:nvSpPr>
      <xdr:spPr>
        <a:xfrm>
          <a:off x="8699500" y="1328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8272</xdr:rowOff>
    </xdr:from>
    <xdr:ext cx="469744" cy="259045"/>
    <xdr:sp macro="" textlink="">
      <xdr:nvSpPr>
        <xdr:cNvPr id="428" name="テキスト ボックス 427"/>
        <xdr:cNvSpPr txBox="1"/>
      </xdr:nvSpPr>
      <xdr:spPr>
        <a:xfrm>
          <a:off x="8515428" y="133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169253</xdr:rowOff>
    </xdr:from>
    <xdr:to>
      <xdr:col>41</xdr:col>
      <xdr:colOff>101600</xdr:colOff>
      <xdr:row>78</xdr:row>
      <xdr:rowOff>99403</xdr:rowOff>
    </xdr:to>
    <xdr:sp macro="" textlink="">
      <xdr:nvSpPr>
        <xdr:cNvPr id="429" name="楕円 428"/>
        <xdr:cNvSpPr/>
      </xdr:nvSpPr>
      <xdr:spPr>
        <a:xfrm>
          <a:off x="7810500" y="1337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90530</xdr:rowOff>
    </xdr:from>
    <xdr:ext cx="469744" cy="259045"/>
    <xdr:sp macro="" textlink="">
      <xdr:nvSpPr>
        <xdr:cNvPr id="430" name="テキスト ボックス 429"/>
        <xdr:cNvSpPr txBox="1"/>
      </xdr:nvSpPr>
      <xdr:spPr>
        <a:xfrm>
          <a:off x="7626428" y="1346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160262</xdr:rowOff>
    </xdr:from>
    <xdr:to>
      <xdr:col>36</xdr:col>
      <xdr:colOff>165100</xdr:colOff>
      <xdr:row>78</xdr:row>
      <xdr:rowOff>90412</xdr:rowOff>
    </xdr:to>
    <xdr:sp macro="" textlink="">
      <xdr:nvSpPr>
        <xdr:cNvPr id="431" name="楕円 430"/>
        <xdr:cNvSpPr/>
      </xdr:nvSpPr>
      <xdr:spPr>
        <a:xfrm>
          <a:off x="6921500" y="133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81539</xdr:rowOff>
    </xdr:from>
    <xdr:ext cx="469744" cy="259045"/>
    <xdr:sp macro="" textlink="">
      <xdr:nvSpPr>
        <xdr:cNvPr id="432" name="テキスト ボックス 431"/>
        <xdr:cNvSpPr txBox="1"/>
      </xdr:nvSpPr>
      <xdr:spPr>
        <a:xfrm>
          <a:off x="6737428" y="13454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46637</xdr:rowOff>
    </xdr:from>
    <xdr:to>
      <xdr:col>54</xdr:col>
      <xdr:colOff>189865</xdr:colOff>
      <xdr:row>99</xdr:row>
      <xdr:rowOff>29240</xdr:rowOff>
    </xdr:to>
    <xdr:cxnSp macro="">
      <xdr:nvCxnSpPr>
        <xdr:cNvPr id="455" name="直線コネクタ 454"/>
        <xdr:cNvCxnSpPr/>
      </xdr:nvCxnSpPr>
      <xdr:spPr>
        <a:xfrm flipV="1">
          <a:off x="10475595" y="15477137"/>
          <a:ext cx="1270" cy="152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33067</xdr:rowOff>
    </xdr:from>
    <xdr:ext cx="534377" cy="259045"/>
    <xdr:sp macro="" textlink="">
      <xdr:nvSpPr>
        <xdr:cNvPr id="456" name="土木費最小値テキスト"/>
        <xdr:cNvSpPr txBox="1"/>
      </xdr:nvSpPr>
      <xdr:spPr>
        <a:xfrm>
          <a:off x="10528300" y="1700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29240</xdr:rowOff>
    </xdr:from>
    <xdr:to>
      <xdr:col>55</xdr:col>
      <xdr:colOff>88900</xdr:colOff>
      <xdr:row>99</xdr:row>
      <xdr:rowOff>29240</xdr:rowOff>
    </xdr:to>
    <xdr:cxnSp macro="">
      <xdr:nvCxnSpPr>
        <xdr:cNvPr id="457" name="直線コネクタ 456"/>
        <xdr:cNvCxnSpPr/>
      </xdr:nvCxnSpPr>
      <xdr:spPr>
        <a:xfrm>
          <a:off x="10388600" y="1700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164764</xdr:rowOff>
    </xdr:from>
    <xdr:ext cx="534377" cy="259045"/>
    <xdr:sp macro="" textlink="">
      <xdr:nvSpPr>
        <xdr:cNvPr id="458" name="土木費最大値テキスト"/>
        <xdr:cNvSpPr txBox="1"/>
      </xdr:nvSpPr>
      <xdr:spPr>
        <a:xfrm>
          <a:off x="10528300" y="1525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46637</xdr:rowOff>
    </xdr:from>
    <xdr:to>
      <xdr:col>55</xdr:col>
      <xdr:colOff>88900</xdr:colOff>
      <xdr:row>90</xdr:row>
      <xdr:rowOff>46637</xdr:rowOff>
    </xdr:to>
    <xdr:cxnSp macro="">
      <xdr:nvCxnSpPr>
        <xdr:cNvPr id="459" name="直線コネクタ 458"/>
        <xdr:cNvCxnSpPr/>
      </xdr:nvCxnSpPr>
      <xdr:spPr>
        <a:xfrm>
          <a:off x="10388600" y="15477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47048</xdr:rowOff>
    </xdr:from>
    <xdr:to>
      <xdr:col>55</xdr:col>
      <xdr:colOff>0</xdr:colOff>
      <xdr:row>97</xdr:row>
      <xdr:rowOff>80263</xdr:rowOff>
    </xdr:to>
    <xdr:cxnSp macro="">
      <xdr:nvCxnSpPr>
        <xdr:cNvPr id="460" name="直線コネクタ 459"/>
        <xdr:cNvCxnSpPr/>
      </xdr:nvCxnSpPr>
      <xdr:spPr>
        <a:xfrm>
          <a:off x="9639300" y="16677698"/>
          <a:ext cx="838200" cy="3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114132</xdr:rowOff>
    </xdr:from>
    <xdr:ext cx="534377" cy="259045"/>
    <xdr:sp macro="" textlink="">
      <xdr:nvSpPr>
        <xdr:cNvPr id="461" name="土木費平均値テキスト"/>
        <xdr:cNvSpPr txBox="1"/>
      </xdr:nvSpPr>
      <xdr:spPr>
        <a:xfrm>
          <a:off x="10528300" y="1623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91255</xdr:rowOff>
    </xdr:from>
    <xdr:to>
      <xdr:col>55</xdr:col>
      <xdr:colOff>50800</xdr:colOff>
      <xdr:row>96</xdr:row>
      <xdr:rowOff>21405</xdr:rowOff>
    </xdr:to>
    <xdr:sp macro="" textlink="">
      <xdr:nvSpPr>
        <xdr:cNvPr id="462" name="フローチャート: 判断 461"/>
        <xdr:cNvSpPr/>
      </xdr:nvSpPr>
      <xdr:spPr>
        <a:xfrm>
          <a:off x="104267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47048</xdr:rowOff>
    </xdr:from>
    <xdr:to>
      <xdr:col>50</xdr:col>
      <xdr:colOff>114300</xdr:colOff>
      <xdr:row>98</xdr:row>
      <xdr:rowOff>44374</xdr:rowOff>
    </xdr:to>
    <xdr:cxnSp macro="">
      <xdr:nvCxnSpPr>
        <xdr:cNvPr id="463" name="直線コネクタ 462"/>
        <xdr:cNvCxnSpPr/>
      </xdr:nvCxnSpPr>
      <xdr:spPr>
        <a:xfrm flipV="1">
          <a:off x="8750300" y="16677698"/>
          <a:ext cx="889000" cy="16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134483</xdr:rowOff>
    </xdr:from>
    <xdr:to>
      <xdr:col>50</xdr:col>
      <xdr:colOff>165100</xdr:colOff>
      <xdr:row>96</xdr:row>
      <xdr:rowOff>64633</xdr:rowOff>
    </xdr:to>
    <xdr:sp macro="" textlink="">
      <xdr:nvSpPr>
        <xdr:cNvPr id="464" name="フローチャート: 判断 463"/>
        <xdr:cNvSpPr/>
      </xdr:nvSpPr>
      <xdr:spPr>
        <a:xfrm>
          <a:off x="9588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81160</xdr:rowOff>
    </xdr:from>
    <xdr:ext cx="534377" cy="259045"/>
    <xdr:sp macro="" textlink="">
      <xdr:nvSpPr>
        <xdr:cNvPr id="465" name="テキスト ボックス 464"/>
        <xdr:cNvSpPr txBox="1"/>
      </xdr:nvSpPr>
      <xdr:spPr>
        <a:xfrm>
          <a:off x="9372111" y="1619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44374</xdr:rowOff>
    </xdr:from>
    <xdr:to>
      <xdr:col>45</xdr:col>
      <xdr:colOff>177800</xdr:colOff>
      <xdr:row>98</xdr:row>
      <xdr:rowOff>60810</xdr:rowOff>
    </xdr:to>
    <xdr:cxnSp macro="">
      <xdr:nvCxnSpPr>
        <xdr:cNvPr id="466" name="直線コネクタ 465"/>
        <xdr:cNvCxnSpPr/>
      </xdr:nvCxnSpPr>
      <xdr:spPr>
        <a:xfrm flipV="1">
          <a:off x="7861300" y="16846474"/>
          <a:ext cx="889000" cy="1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84328</xdr:rowOff>
    </xdr:from>
    <xdr:to>
      <xdr:col>46</xdr:col>
      <xdr:colOff>38100</xdr:colOff>
      <xdr:row>96</xdr:row>
      <xdr:rowOff>14478</xdr:rowOff>
    </xdr:to>
    <xdr:sp macro="" textlink="">
      <xdr:nvSpPr>
        <xdr:cNvPr id="467" name="フローチャート: 判断 466"/>
        <xdr:cNvSpPr/>
      </xdr:nvSpPr>
      <xdr:spPr>
        <a:xfrm>
          <a:off x="8699500" y="163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31005</xdr:rowOff>
    </xdr:from>
    <xdr:ext cx="534377" cy="259045"/>
    <xdr:sp macro="" textlink="">
      <xdr:nvSpPr>
        <xdr:cNvPr id="468" name="テキスト ボックス 467"/>
        <xdr:cNvSpPr txBox="1"/>
      </xdr:nvSpPr>
      <xdr:spPr>
        <a:xfrm>
          <a:off x="8483111" y="1614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60810</xdr:rowOff>
    </xdr:from>
    <xdr:to>
      <xdr:col>41</xdr:col>
      <xdr:colOff>50800</xdr:colOff>
      <xdr:row>98</xdr:row>
      <xdr:rowOff>62959</xdr:rowOff>
    </xdr:to>
    <xdr:cxnSp macro="">
      <xdr:nvCxnSpPr>
        <xdr:cNvPr id="469" name="直線コネクタ 468"/>
        <xdr:cNvCxnSpPr/>
      </xdr:nvCxnSpPr>
      <xdr:spPr>
        <a:xfrm flipV="1">
          <a:off x="6972300" y="16862910"/>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2260</xdr:rowOff>
    </xdr:from>
    <xdr:to>
      <xdr:col>41</xdr:col>
      <xdr:colOff>101600</xdr:colOff>
      <xdr:row>96</xdr:row>
      <xdr:rowOff>103860</xdr:rowOff>
    </xdr:to>
    <xdr:sp macro="" textlink="">
      <xdr:nvSpPr>
        <xdr:cNvPr id="470" name="フローチャート: 判断 469"/>
        <xdr:cNvSpPr/>
      </xdr:nvSpPr>
      <xdr:spPr>
        <a:xfrm>
          <a:off x="78105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120387</xdr:rowOff>
    </xdr:from>
    <xdr:ext cx="534377" cy="259045"/>
    <xdr:sp macro="" textlink="">
      <xdr:nvSpPr>
        <xdr:cNvPr id="471" name="テキスト ボックス 470"/>
        <xdr:cNvSpPr txBox="1"/>
      </xdr:nvSpPr>
      <xdr:spPr>
        <a:xfrm>
          <a:off x="7594111" y="1623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25074</xdr:rowOff>
    </xdr:from>
    <xdr:to>
      <xdr:col>36</xdr:col>
      <xdr:colOff>165100</xdr:colOff>
      <xdr:row>96</xdr:row>
      <xdr:rowOff>126674</xdr:rowOff>
    </xdr:to>
    <xdr:sp macro="" textlink="">
      <xdr:nvSpPr>
        <xdr:cNvPr id="472" name="フローチャート: 判断 471"/>
        <xdr:cNvSpPr/>
      </xdr:nvSpPr>
      <xdr:spPr>
        <a:xfrm>
          <a:off x="6921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143201</xdr:rowOff>
    </xdr:from>
    <xdr:ext cx="534377" cy="259045"/>
    <xdr:sp macro="" textlink="">
      <xdr:nvSpPr>
        <xdr:cNvPr id="473" name="テキスト ボックス 472"/>
        <xdr:cNvSpPr txBox="1"/>
      </xdr:nvSpPr>
      <xdr:spPr>
        <a:xfrm>
          <a:off x="6705111" y="1625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29463</xdr:rowOff>
    </xdr:from>
    <xdr:to>
      <xdr:col>55</xdr:col>
      <xdr:colOff>50800</xdr:colOff>
      <xdr:row>97</xdr:row>
      <xdr:rowOff>131063</xdr:rowOff>
    </xdr:to>
    <xdr:sp macro="" textlink="">
      <xdr:nvSpPr>
        <xdr:cNvPr id="479" name="楕円 478"/>
        <xdr:cNvSpPr/>
      </xdr:nvSpPr>
      <xdr:spPr>
        <a:xfrm>
          <a:off x="10426700" y="1666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7890</xdr:rowOff>
    </xdr:from>
    <xdr:ext cx="534377" cy="259045"/>
    <xdr:sp macro="" textlink="">
      <xdr:nvSpPr>
        <xdr:cNvPr id="480" name="土木費該当値テキスト"/>
        <xdr:cNvSpPr txBox="1"/>
      </xdr:nvSpPr>
      <xdr:spPr>
        <a:xfrm>
          <a:off x="10528300" y="1663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167698</xdr:rowOff>
    </xdr:from>
    <xdr:to>
      <xdr:col>50</xdr:col>
      <xdr:colOff>165100</xdr:colOff>
      <xdr:row>97</xdr:row>
      <xdr:rowOff>97848</xdr:rowOff>
    </xdr:to>
    <xdr:sp macro="" textlink="">
      <xdr:nvSpPr>
        <xdr:cNvPr id="481" name="楕円 480"/>
        <xdr:cNvSpPr/>
      </xdr:nvSpPr>
      <xdr:spPr>
        <a:xfrm>
          <a:off x="9588500" y="1662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88975</xdr:rowOff>
    </xdr:from>
    <xdr:ext cx="534377" cy="259045"/>
    <xdr:sp macro="" textlink="">
      <xdr:nvSpPr>
        <xdr:cNvPr id="482" name="テキスト ボックス 481"/>
        <xdr:cNvSpPr txBox="1"/>
      </xdr:nvSpPr>
      <xdr:spPr>
        <a:xfrm>
          <a:off x="9372111" y="167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165024</xdr:rowOff>
    </xdr:from>
    <xdr:to>
      <xdr:col>46</xdr:col>
      <xdr:colOff>38100</xdr:colOff>
      <xdr:row>98</xdr:row>
      <xdr:rowOff>95174</xdr:rowOff>
    </xdr:to>
    <xdr:sp macro="" textlink="">
      <xdr:nvSpPr>
        <xdr:cNvPr id="483" name="楕円 482"/>
        <xdr:cNvSpPr/>
      </xdr:nvSpPr>
      <xdr:spPr>
        <a:xfrm>
          <a:off x="8699500" y="1679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86301</xdr:rowOff>
    </xdr:from>
    <xdr:ext cx="534377" cy="259045"/>
    <xdr:sp macro="" textlink="">
      <xdr:nvSpPr>
        <xdr:cNvPr id="484" name="テキスト ボックス 483"/>
        <xdr:cNvSpPr txBox="1"/>
      </xdr:nvSpPr>
      <xdr:spPr>
        <a:xfrm>
          <a:off x="8483111" y="168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10010</xdr:rowOff>
    </xdr:from>
    <xdr:to>
      <xdr:col>41</xdr:col>
      <xdr:colOff>101600</xdr:colOff>
      <xdr:row>98</xdr:row>
      <xdr:rowOff>111610</xdr:rowOff>
    </xdr:to>
    <xdr:sp macro="" textlink="">
      <xdr:nvSpPr>
        <xdr:cNvPr id="485" name="楕円 484"/>
        <xdr:cNvSpPr/>
      </xdr:nvSpPr>
      <xdr:spPr>
        <a:xfrm>
          <a:off x="7810500" y="1681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102737</xdr:rowOff>
    </xdr:from>
    <xdr:ext cx="534377" cy="259045"/>
    <xdr:sp macro="" textlink="">
      <xdr:nvSpPr>
        <xdr:cNvPr id="486" name="テキスト ボックス 485"/>
        <xdr:cNvSpPr txBox="1"/>
      </xdr:nvSpPr>
      <xdr:spPr>
        <a:xfrm>
          <a:off x="7594111" y="1690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12159</xdr:rowOff>
    </xdr:from>
    <xdr:to>
      <xdr:col>36</xdr:col>
      <xdr:colOff>165100</xdr:colOff>
      <xdr:row>98</xdr:row>
      <xdr:rowOff>113759</xdr:rowOff>
    </xdr:to>
    <xdr:sp macro="" textlink="">
      <xdr:nvSpPr>
        <xdr:cNvPr id="487" name="楕円 486"/>
        <xdr:cNvSpPr/>
      </xdr:nvSpPr>
      <xdr:spPr>
        <a:xfrm>
          <a:off x="6921500" y="1681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104886</xdr:rowOff>
    </xdr:from>
    <xdr:ext cx="534377" cy="259045"/>
    <xdr:sp macro="" textlink="">
      <xdr:nvSpPr>
        <xdr:cNvPr id="488" name="テキスト ボックス 487"/>
        <xdr:cNvSpPr txBox="1"/>
      </xdr:nvSpPr>
      <xdr:spPr>
        <a:xfrm>
          <a:off x="6705111" y="1690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25857</xdr:rowOff>
    </xdr:from>
    <xdr:to>
      <xdr:col>85</xdr:col>
      <xdr:colOff>126364</xdr:colOff>
      <xdr:row>38</xdr:row>
      <xdr:rowOff>6792</xdr:rowOff>
    </xdr:to>
    <xdr:cxnSp macro="">
      <xdr:nvCxnSpPr>
        <xdr:cNvPr id="511" name="直線コネクタ 510"/>
        <xdr:cNvCxnSpPr/>
      </xdr:nvCxnSpPr>
      <xdr:spPr>
        <a:xfrm flipV="1">
          <a:off x="16317595" y="5512257"/>
          <a:ext cx="1269" cy="1009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10619</xdr:rowOff>
    </xdr:from>
    <xdr:ext cx="534377" cy="259045"/>
    <xdr:sp macro="" textlink="">
      <xdr:nvSpPr>
        <xdr:cNvPr id="512" name="消防費最小値テキスト"/>
        <xdr:cNvSpPr txBox="1"/>
      </xdr:nvSpPr>
      <xdr:spPr>
        <a:xfrm>
          <a:off x="16370300" y="65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xdr:rowOff>
    </xdr:from>
    <xdr:to>
      <xdr:col>86</xdr:col>
      <xdr:colOff>25400</xdr:colOff>
      <xdr:row>38</xdr:row>
      <xdr:rowOff>6792</xdr:rowOff>
    </xdr:to>
    <xdr:cxnSp macro="">
      <xdr:nvCxnSpPr>
        <xdr:cNvPr id="513" name="直線コネクタ 512"/>
        <xdr:cNvCxnSpPr/>
      </xdr:nvCxnSpPr>
      <xdr:spPr>
        <a:xfrm>
          <a:off x="16230600" y="6521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143984</xdr:rowOff>
    </xdr:from>
    <xdr:ext cx="534377" cy="259045"/>
    <xdr:sp macro="" textlink="">
      <xdr:nvSpPr>
        <xdr:cNvPr id="514" name="消防費最大値テキスト"/>
        <xdr:cNvSpPr txBox="1"/>
      </xdr:nvSpPr>
      <xdr:spPr>
        <a:xfrm>
          <a:off x="16370300" y="52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25857</xdr:rowOff>
    </xdr:from>
    <xdr:to>
      <xdr:col>86</xdr:col>
      <xdr:colOff>25400</xdr:colOff>
      <xdr:row>32</xdr:row>
      <xdr:rowOff>25857</xdr:rowOff>
    </xdr:to>
    <xdr:cxnSp macro="">
      <xdr:nvCxnSpPr>
        <xdr:cNvPr id="515" name="直線コネクタ 514"/>
        <xdr:cNvCxnSpPr/>
      </xdr:nvCxnSpPr>
      <xdr:spPr>
        <a:xfrm>
          <a:off x="16230600" y="5512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85065</xdr:rowOff>
    </xdr:from>
    <xdr:to>
      <xdr:col>85</xdr:col>
      <xdr:colOff>127000</xdr:colOff>
      <xdr:row>37</xdr:row>
      <xdr:rowOff>123287</xdr:rowOff>
    </xdr:to>
    <xdr:cxnSp macro="">
      <xdr:nvCxnSpPr>
        <xdr:cNvPr id="516" name="直線コネクタ 515"/>
        <xdr:cNvCxnSpPr/>
      </xdr:nvCxnSpPr>
      <xdr:spPr>
        <a:xfrm flipV="1">
          <a:off x="15481300" y="6428715"/>
          <a:ext cx="838200" cy="3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39905</xdr:rowOff>
    </xdr:from>
    <xdr:ext cx="534377" cy="259045"/>
    <xdr:sp macro="" textlink="">
      <xdr:nvSpPr>
        <xdr:cNvPr id="517" name="消防費平均値テキスト"/>
        <xdr:cNvSpPr txBox="1"/>
      </xdr:nvSpPr>
      <xdr:spPr>
        <a:xfrm>
          <a:off x="16370300" y="6040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17028</xdr:rowOff>
    </xdr:from>
    <xdr:to>
      <xdr:col>85</xdr:col>
      <xdr:colOff>177800</xdr:colOff>
      <xdr:row>36</xdr:row>
      <xdr:rowOff>118628</xdr:rowOff>
    </xdr:to>
    <xdr:sp macro="" textlink="">
      <xdr:nvSpPr>
        <xdr:cNvPr id="518" name="フローチャート: 判断 517"/>
        <xdr:cNvSpPr/>
      </xdr:nvSpPr>
      <xdr:spPr>
        <a:xfrm>
          <a:off x="162687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123287</xdr:rowOff>
    </xdr:from>
    <xdr:to>
      <xdr:col>81</xdr:col>
      <xdr:colOff>50800</xdr:colOff>
      <xdr:row>37</xdr:row>
      <xdr:rowOff>145964</xdr:rowOff>
    </xdr:to>
    <xdr:cxnSp macro="">
      <xdr:nvCxnSpPr>
        <xdr:cNvPr id="519" name="直線コネクタ 518"/>
        <xdr:cNvCxnSpPr/>
      </xdr:nvCxnSpPr>
      <xdr:spPr>
        <a:xfrm flipV="1">
          <a:off x="14592300" y="6466937"/>
          <a:ext cx="889000" cy="2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4867</xdr:rowOff>
    </xdr:from>
    <xdr:to>
      <xdr:col>81</xdr:col>
      <xdr:colOff>101600</xdr:colOff>
      <xdr:row>36</xdr:row>
      <xdr:rowOff>106467</xdr:rowOff>
    </xdr:to>
    <xdr:sp macro="" textlink="">
      <xdr:nvSpPr>
        <xdr:cNvPr id="520" name="フローチャート: 判断 519"/>
        <xdr:cNvSpPr/>
      </xdr:nvSpPr>
      <xdr:spPr>
        <a:xfrm>
          <a:off x="15430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122994</xdr:rowOff>
    </xdr:from>
    <xdr:ext cx="534377" cy="259045"/>
    <xdr:sp macro="" textlink="">
      <xdr:nvSpPr>
        <xdr:cNvPr id="521" name="テキスト ボックス 520"/>
        <xdr:cNvSpPr txBox="1"/>
      </xdr:nvSpPr>
      <xdr:spPr>
        <a:xfrm>
          <a:off x="15214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145415</xdr:rowOff>
    </xdr:from>
    <xdr:to>
      <xdr:col>76</xdr:col>
      <xdr:colOff>114300</xdr:colOff>
      <xdr:row>37</xdr:row>
      <xdr:rowOff>145964</xdr:rowOff>
    </xdr:to>
    <xdr:cxnSp macro="">
      <xdr:nvCxnSpPr>
        <xdr:cNvPr id="522" name="直線コネクタ 521"/>
        <xdr:cNvCxnSpPr/>
      </xdr:nvCxnSpPr>
      <xdr:spPr>
        <a:xfrm>
          <a:off x="13703300" y="6489065"/>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47295</xdr:rowOff>
    </xdr:from>
    <xdr:to>
      <xdr:col>76</xdr:col>
      <xdr:colOff>165100</xdr:colOff>
      <xdr:row>36</xdr:row>
      <xdr:rowOff>148895</xdr:rowOff>
    </xdr:to>
    <xdr:sp macro="" textlink="">
      <xdr:nvSpPr>
        <xdr:cNvPr id="523" name="フローチャート: 判断 522"/>
        <xdr:cNvSpPr/>
      </xdr:nvSpPr>
      <xdr:spPr>
        <a:xfrm>
          <a:off x="14541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165422</xdr:rowOff>
    </xdr:from>
    <xdr:ext cx="534377" cy="259045"/>
    <xdr:sp macro="" textlink="">
      <xdr:nvSpPr>
        <xdr:cNvPr id="524" name="テキスト ボックス 523"/>
        <xdr:cNvSpPr txBox="1"/>
      </xdr:nvSpPr>
      <xdr:spPr>
        <a:xfrm>
          <a:off x="14325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142809</xdr:rowOff>
    </xdr:from>
    <xdr:to>
      <xdr:col>71</xdr:col>
      <xdr:colOff>177800</xdr:colOff>
      <xdr:row>37</xdr:row>
      <xdr:rowOff>145415</xdr:rowOff>
    </xdr:to>
    <xdr:cxnSp macro="">
      <xdr:nvCxnSpPr>
        <xdr:cNvPr id="525" name="直線コネクタ 524"/>
        <xdr:cNvCxnSpPr/>
      </xdr:nvCxnSpPr>
      <xdr:spPr>
        <a:xfrm>
          <a:off x="12814300" y="6486459"/>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146096</xdr:rowOff>
    </xdr:from>
    <xdr:to>
      <xdr:col>72</xdr:col>
      <xdr:colOff>38100</xdr:colOff>
      <xdr:row>36</xdr:row>
      <xdr:rowOff>76246</xdr:rowOff>
    </xdr:to>
    <xdr:sp macro="" textlink="">
      <xdr:nvSpPr>
        <xdr:cNvPr id="526" name="フローチャート: 判断 525"/>
        <xdr:cNvSpPr/>
      </xdr:nvSpPr>
      <xdr:spPr>
        <a:xfrm>
          <a:off x="13652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92773</xdr:rowOff>
    </xdr:from>
    <xdr:ext cx="534377" cy="259045"/>
    <xdr:sp macro="" textlink="">
      <xdr:nvSpPr>
        <xdr:cNvPr id="527" name="テキスト ボックス 526"/>
        <xdr:cNvSpPr txBox="1"/>
      </xdr:nvSpPr>
      <xdr:spPr>
        <a:xfrm>
          <a:off x="13436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1849</xdr:rowOff>
    </xdr:from>
    <xdr:to>
      <xdr:col>67</xdr:col>
      <xdr:colOff>101600</xdr:colOff>
      <xdr:row>36</xdr:row>
      <xdr:rowOff>103449</xdr:rowOff>
    </xdr:to>
    <xdr:sp macro="" textlink="">
      <xdr:nvSpPr>
        <xdr:cNvPr id="528" name="フローチャート: 判断 527"/>
        <xdr:cNvSpPr/>
      </xdr:nvSpPr>
      <xdr:spPr>
        <a:xfrm>
          <a:off x="12763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119976</xdr:rowOff>
    </xdr:from>
    <xdr:ext cx="534377" cy="259045"/>
    <xdr:sp macro="" textlink="">
      <xdr:nvSpPr>
        <xdr:cNvPr id="529" name="テキスト ボックス 528"/>
        <xdr:cNvSpPr txBox="1"/>
      </xdr:nvSpPr>
      <xdr:spPr>
        <a:xfrm>
          <a:off x="12547111" y="59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34265</xdr:rowOff>
    </xdr:from>
    <xdr:to>
      <xdr:col>85</xdr:col>
      <xdr:colOff>177800</xdr:colOff>
      <xdr:row>37</xdr:row>
      <xdr:rowOff>135865</xdr:rowOff>
    </xdr:to>
    <xdr:sp macro="" textlink="">
      <xdr:nvSpPr>
        <xdr:cNvPr id="535" name="楕円 534"/>
        <xdr:cNvSpPr/>
      </xdr:nvSpPr>
      <xdr:spPr>
        <a:xfrm>
          <a:off x="16268700" y="637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120642</xdr:rowOff>
    </xdr:from>
    <xdr:ext cx="534377" cy="259045"/>
    <xdr:sp macro="" textlink="">
      <xdr:nvSpPr>
        <xdr:cNvPr id="536" name="消防費該当値テキスト"/>
        <xdr:cNvSpPr txBox="1"/>
      </xdr:nvSpPr>
      <xdr:spPr>
        <a:xfrm>
          <a:off x="16370300" y="629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72487</xdr:rowOff>
    </xdr:from>
    <xdr:to>
      <xdr:col>81</xdr:col>
      <xdr:colOff>101600</xdr:colOff>
      <xdr:row>38</xdr:row>
      <xdr:rowOff>2637</xdr:rowOff>
    </xdr:to>
    <xdr:sp macro="" textlink="">
      <xdr:nvSpPr>
        <xdr:cNvPr id="537" name="楕円 536"/>
        <xdr:cNvSpPr/>
      </xdr:nvSpPr>
      <xdr:spPr>
        <a:xfrm>
          <a:off x="15430500" y="641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165213</xdr:rowOff>
    </xdr:from>
    <xdr:ext cx="534377" cy="259045"/>
    <xdr:sp macro="" textlink="">
      <xdr:nvSpPr>
        <xdr:cNvPr id="538" name="テキスト ボックス 537"/>
        <xdr:cNvSpPr txBox="1"/>
      </xdr:nvSpPr>
      <xdr:spPr>
        <a:xfrm>
          <a:off x="15214111" y="650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95164</xdr:rowOff>
    </xdr:from>
    <xdr:to>
      <xdr:col>76</xdr:col>
      <xdr:colOff>165100</xdr:colOff>
      <xdr:row>38</xdr:row>
      <xdr:rowOff>25313</xdr:rowOff>
    </xdr:to>
    <xdr:sp macro="" textlink="">
      <xdr:nvSpPr>
        <xdr:cNvPr id="539" name="楕円 538"/>
        <xdr:cNvSpPr/>
      </xdr:nvSpPr>
      <xdr:spPr>
        <a:xfrm>
          <a:off x="14541500" y="64388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16441</xdr:rowOff>
    </xdr:from>
    <xdr:ext cx="534377" cy="259045"/>
    <xdr:sp macro="" textlink="">
      <xdr:nvSpPr>
        <xdr:cNvPr id="540" name="テキスト ボックス 539"/>
        <xdr:cNvSpPr txBox="1"/>
      </xdr:nvSpPr>
      <xdr:spPr>
        <a:xfrm>
          <a:off x="14325111" y="653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94615</xdr:rowOff>
    </xdr:from>
    <xdr:to>
      <xdr:col>72</xdr:col>
      <xdr:colOff>38100</xdr:colOff>
      <xdr:row>38</xdr:row>
      <xdr:rowOff>24765</xdr:rowOff>
    </xdr:to>
    <xdr:sp macro="" textlink="">
      <xdr:nvSpPr>
        <xdr:cNvPr id="541" name="楕円 540"/>
        <xdr:cNvSpPr/>
      </xdr:nvSpPr>
      <xdr:spPr>
        <a:xfrm>
          <a:off x="13652500" y="643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15892</xdr:rowOff>
    </xdr:from>
    <xdr:ext cx="534377" cy="259045"/>
    <xdr:sp macro="" textlink="">
      <xdr:nvSpPr>
        <xdr:cNvPr id="542" name="テキスト ボックス 541"/>
        <xdr:cNvSpPr txBox="1"/>
      </xdr:nvSpPr>
      <xdr:spPr>
        <a:xfrm>
          <a:off x="13436111" y="653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92009</xdr:rowOff>
    </xdr:from>
    <xdr:to>
      <xdr:col>67</xdr:col>
      <xdr:colOff>101600</xdr:colOff>
      <xdr:row>38</xdr:row>
      <xdr:rowOff>22159</xdr:rowOff>
    </xdr:to>
    <xdr:sp macro="" textlink="">
      <xdr:nvSpPr>
        <xdr:cNvPr id="543" name="楕円 542"/>
        <xdr:cNvSpPr/>
      </xdr:nvSpPr>
      <xdr:spPr>
        <a:xfrm>
          <a:off x="12763500" y="643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13286</xdr:rowOff>
    </xdr:from>
    <xdr:ext cx="534377" cy="259045"/>
    <xdr:sp macro="" textlink="">
      <xdr:nvSpPr>
        <xdr:cNvPr id="544" name="テキスト ボックス 543"/>
        <xdr:cNvSpPr txBox="1"/>
      </xdr:nvSpPr>
      <xdr:spPr>
        <a:xfrm>
          <a:off x="12547111" y="652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100593</xdr:rowOff>
    </xdr:from>
    <xdr:to>
      <xdr:col>85</xdr:col>
      <xdr:colOff>126364</xdr:colOff>
      <xdr:row>58</xdr:row>
      <xdr:rowOff>118816</xdr:rowOff>
    </xdr:to>
    <xdr:cxnSp macro="">
      <xdr:nvCxnSpPr>
        <xdr:cNvPr id="571" name="直線コネクタ 570"/>
        <xdr:cNvCxnSpPr/>
      </xdr:nvCxnSpPr>
      <xdr:spPr>
        <a:xfrm flipV="1">
          <a:off x="16317595" y="8673093"/>
          <a:ext cx="1269" cy="138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122643</xdr:rowOff>
    </xdr:from>
    <xdr:ext cx="534377" cy="259045"/>
    <xdr:sp macro="" textlink="">
      <xdr:nvSpPr>
        <xdr:cNvPr id="572" name="教育費最小値テキスト"/>
        <xdr:cNvSpPr txBox="1"/>
      </xdr:nvSpPr>
      <xdr:spPr>
        <a:xfrm>
          <a:off x="16370300" y="1006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118816</xdr:rowOff>
    </xdr:from>
    <xdr:to>
      <xdr:col>86</xdr:col>
      <xdr:colOff>25400</xdr:colOff>
      <xdr:row>58</xdr:row>
      <xdr:rowOff>118816</xdr:rowOff>
    </xdr:to>
    <xdr:cxnSp macro="">
      <xdr:nvCxnSpPr>
        <xdr:cNvPr id="573" name="直線コネクタ 572"/>
        <xdr:cNvCxnSpPr/>
      </xdr:nvCxnSpPr>
      <xdr:spPr>
        <a:xfrm>
          <a:off x="16230600" y="1006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47270</xdr:rowOff>
    </xdr:from>
    <xdr:ext cx="599010" cy="259045"/>
    <xdr:sp macro="" textlink="">
      <xdr:nvSpPr>
        <xdr:cNvPr id="574" name="教育費最大値テキスト"/>
        <xdr:cNvSpPr txBox="1"/>
      </xdr:nvSpPr>
      <xdr:spPr>
        <a:xfrm>
          <a:off x="16370300" y="844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114,395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100593</xdr:rowOff>
    </xdr:from>
    <xdr:to>
      <xdr:col>86</xdr:col>
      <xdr:colOff>25400</xdr:colOff>
      <xdr:row>50</xdr:row>
      <xdr:rowOff>100593</xdr:rowOff>
    </xdr:to>
    <xdr:cxnSp macro="">
      <xdr:nvCxnSpPr>
        <xdr:cNvPr id="575" name="直線コネクタ 574"/>
        <xdr:cNvCxnSpPr/>
      </xdr:nvCxnSpPr>
      <xdr:spPr>
        <a:xfrm>
          <a:off x="16230600" y="867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160748</xdr:rowOff>
    </xdr:from>
    <xdr:to>
      <xdr:col>85</xdr:col>
      <xdr:colOff>127000</xdr:colOff>
      <xdr:row>56</xdr:row>
      <xdr:rowOff>10084</xdr:rowOff>
    </xdr:to>
    <xdr:cxnSp macro="">
      <xdr:nvCxnSpPr>
        <xdr:cNvPr id="576" name="直線コネクタ 575"/>
        <xdr:cNvCxnSpPr/>
      </xdr:nvCxnSpPr>
      <xdr:spPr>
        <a:xfrm flipV="1">
          <a:off x="15481300" y="9590498"/>
          <a:ext cx="838200" cy="2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1180</xdr:rowOff>
    </xdr:from>
    <xdr:ext cx="534377" cy="259045"/>
    <xdr:sp macro="" textlink="">
      <xdr:nvSpPr>
        <xdr:cNvPr id="577" name="教育費平均値テキスト"/>
        <xdr:cNvSpPr txBox="1"/>
      </xdr:nvSpPr>
      <xdr:spPr>
        <a:xfrm>
          <a:off x="16370300" y="9602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22753</xdr:rowOff>
    </xdr:from>
    <xdr:to>
      <xdr:col>85</xdr:col>
      <xdr:colOff>177800</xdr:colOff>
      <xdr:row>56</xdr:row>
      <xdr:rowOff>124353</xdr:rowOff>
    </xdr:to>
    <xdr:sp macro="" textlink="">
      <xdr:nvSpPr>
        <xdr:cNvPr id="578" name="フローチャート: 判断 577"/>
        <xdr:cNvSpPr/>
      </xdr:nvSpPr>
      <xdr:spPr>
        <a:xfrm>
          <a:off x="162687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10084</xdr:rowOff>
    </xdr:from>
    <xdr:to>
      <xdr:col>81</xdr:col>
      <xdr:colOff>50800</xdr:colOff>
      <xdr:row>56</xdr:row>
      <xdr:rowOff>93621</xdr:rowOff>
    </xdr:to>
    <xdr:cxnSp macro="">
      <xdr:nvCxnSpPr>
        <xdr:cNvPr id="579" name="直線コネクタ 578"/>
        <xdr:cNvCxnSpPr/>
      </xdr:nvCxnSpPr>
      <xdr:spPr>
        <a:xfrm flipV="1">
          <a:off x="14592300" y="9611284"/>
          <a:ext cx="889000" cy="8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65207</xdr:rowOff>
    </xdr:from>
    <xdr:to>
      <xdr:col>81</xdr:col>
      <xdr:colOff>101600</xdr:colOff>
      <xdr:row>56</xdr:row>
      <xdr:rowOff>166807</xdr:rowOff>
    </xdr:to>
    <xdr:sp macro="" textlink="">
      <xdr:nvSpPr>
        <xdr:cNvPr id="580" name="フローチャート: 判断 579"/>
        <xdr:cNvSpPr/>
      </xdr:nvSpPr>
      <xdr:spPr>
        <a:xfrm>
          <a:off x="15430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157934</xdr:rowOff>
    </xdr:from>
    <xdr:ext cx="534377" cy="259045"/>
    <xdr:sp macro="" textlink="">
      <xdr:nvSpPr>
        <xdr:cNvPr id="581" name="テキスト ボックス 580"/>
        <xdr:cNvSpPr txBox="1"/>
      </xdr:nvSpPr>
      <xdr:spPr>
        <a:xfrm>
          <a:off x="15214111" y="975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49</xdr:row>
      <xdr:rowOff>143553</xdr:rowOff>
    </xdr:from>
    <xdr:to>
      <xdr:col>76</xdr:col>
      <xdr:colOff>114300</xdr:colOff>
      <xdr:row>56</xdr:row>
      <xdr:rowOff>93621</xdr:rowOff>
    </xdr:to>
    <xdr:cxnSp macro="">
      <xdr:nvCxnSpPr>
        <xdr:cNvPr id="582" name="直線コネクタ 581"/>
        <xdr:cNvCxnSpPr/>
      </xdr:nvCxnSpPr>
      <xdr:spPr>
        <a:xfrm>
          <a:off x="13703300" y="8544603"/>
          <a:ext cx="889000" cy="115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74792</xdr:rowOff>
    </xdr:from>
    <xdr:to>
      <xdr:col>76</xdr:col>
      <xdr:colOff>165100</xdr:colOff>
      <xdr:row>57</xdr:row>
      <xdr:rowOff>4942</xdr:rowOff>
    </xdr:to>
    <xdr:sp macro="" textlink="">
      <xdr:nvSpPr>
        <xdr:cNvPr id="583" name="フローチャート: 判断 582"/>
        <xdr:cNvSpPr/>
      </xdr:nvSpPr>
      <xdr:spPr>
        <a:xfrm>
          <a:off x="14541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167519</xdr:rowOff>
    </xdr:from>
    <xdr:ext cx="534377" cy="259045"/>
    <xdr:sp macro="" textlink="">
      <xdr:nvSpPr>
        <xdr:cNvPr id="584" name="テキスト ボックス 583"/>
        <xdr:cNvSpPr txBox="1"/>
      </xdr:nvSpPr>
      <xdr:spPr>
        <a:xfrm>
          <a:off x="14325111" y="976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49</xdr:row>
      <xdr:rowOff>143553</xdr:rowOff>
    </xdr:from>
    <xdr:to>
      <xdr:col>71</xdr:col>
      <xdr:colOff>177800</xdr:colOff>
      <xdr:row>56</xdr:row>
      <xdr:rowOff>135242</xdr:rowOff>
    </xdr:to>
    <xdr:cxnSp macro="">
      <xdr:nvCxnSpPr>
        <xdr:cNvPr id="585" name="直線コネクタ 584"/>
        <xdr:cNvCxnSpPr/>
      </xdr:nvCxnSpPr>
      <xdr:spPr>
        <a:xfrm flipV="1">
          <a:off x="12814300" y="8544603"/>
          <a:ext cx="889000" cy="119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76474</xdr:rowOff>
    </xdr:from>
    <xdr:to>
      <xdr:col>72</xdr:col>
      <xdr:colOff>38100</xdr:colOff>
      <xdr:row>57</xdr:row>
      <xdr:rowOff>6624</xdr:rowOff>
    </xdr:to>
    <xdr:sp macro="" textlink="">
      <xdr:nvSpPr>
        <xdr:cNvPr id="586" name="フローチャート: 判断 585"/>
        <xdr:cNvSpPr/>
      </xdr:nvSpPr>
      <xdr:spPr>
        <a:xfrm>
          <a:off x="13652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169201</xdr:rowOff>
    </xdr:from>
    <xdr:ext cx="534377" cy="259045"/>
    <xdr:sp macro="" textlink="">
      <xdr:nvSpPr>
        <xdr:cNvPr id="587" name="テキスト ボックス 586"/>
        <xdr:cNvSpPr txBox="1"/>
      </xdr:nvSpPr>
      <xdr:spPr>
        <a:xfrm>
          <a:off x="13436111" y="97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67232</xdr:rowOff>
    </xdr:from>
    <xdr:to>
      <xdr:col>67</xdr:col>
      <xdr:colOff>101600</xdr:colOff>
      <xdr:row>56</xdr:row>
      <xdr:rowOff>168832</xdr:rowOff>
    </xdr:to>
    <xdr:sp macro="" textlink="">
      <xdr:nvSpPr>
        <xdr:cNvPr id="588" name="フローチャート: 判断 587"/>
        <xdr:cNvSpPr/>
      </xdr:nvSpPr>
      <xdr:spPr>
        <a:xfrm>
          <a:off x="12763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13909</xdr:rowOff>
    </xdr:from>
    <xdr:ext cx="534377" cy="259045"/>
    <xdr:sp macro="" textlink="">
      <xdr:nvSpPr>
        <xdr:cNvPr id="589" name="テキスト ボックス 588"/>
        <xdr:cNvSpPr txBox="1"/>
      </xdr:nvSpPr>
      <xdr:spPr>
        <a:xfrm>
          <a:off x="12547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109948</xdr:rowOff>
    </xdr:from>
    <xdr:to>
      <xdr:col>85</xdr:col>
      <xdr:colOff>177800</xdr:colOff>
      <xdr:row>56</xdr:row>
      <xdr:rowOff>40098</xdr:rowOff>
    </xdr:to>
    <xdr:sp macro="" textlink="">
      <xdr:nvSpPr>
        <xdr:cNvPr id="595" name="楕円 594"/>
        <xdr:cNvSpPr/>
      </xdr:nvSpPr>
      <xdr:spPr>
        <a:xfrm>
          <a:off x="16268700" y="953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132825</xdr:rowOff>
    </xdr:from>
    <xdr:ext cx="534377" cy="259045"/>
    <xdr:sp macro="" textlink="">
      <xdr:nvSpPr>
        <xdr:cNvPr id="596" name="教育費該当値テキスト"/>
        <xdr:cNvSpPr txBox="1"/>
      </xdr:nvSpPr>
      <xdr:spPr>
        <a:xfrm>
          <a:off x="16370300" y="939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130734</xdr:rowOff>
    </xdr:from>
    <xdr:to>
      <xdr:col>81</xdr:col>
      <xdr:colOff>101600</xdr:colOff>
      <xdr:row>56</xdr:row>
      <xdr:rowOff>60884</xdr:rowOff>
    </xdr:to>
    <xdr:sp macro="" textlink="">
      <xdr:nvSpPr>
        <xdr:cNvPr id="597" name="楕円 596"/>
        <xdr:cNvSpPr/>
      </xdr:nvSpPr>
      <xdr:spPr>
        <a:xfrm>
          <a:off x="15430500" y="956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77411</xdr:rowOff>
    </xdr:from>
    <xdr:ext cx="534377" cy="259045"/>
    <xdr:sp macro="" textlink="">
      <xdr:nvSpPr>
        <xdr:cNvPr id="598" name="テキスト ボックス 597"/>
        <xdr:cNvSpPr txBox="1"/>
      </xdr:nvSpPr>
      <xdr:spPr>
        <a:xfrm>
          <a:off x="15214111" y="933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42821</xdr:rowOff>
    </xdr:from>
    <xdr:to>
      <xdr:col>76</xdr:col>
      <xdr:colOff>165100</xdr:colOff>
      <xdr:row>56</xdr:row>
      <xdr:rowOff>144421</xdr:rowOff>
    </xdr:to>
    <xdr:sp macro="" textlink="">
      <xdr:nvSpPr>
        <xdr:cNvPr id="599" name="楕円 598"/>
        <xdr:cNvSpPr/>
      </xdr:nvSpPr>
      <xdr:spPr>
        <a:xfrm>
          <a:off x="14541500" y="964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160948</xdr:rowOff>
    </xdr:from>
    <xdr:ext cx="534377" cy="259045"/>
    <xdr:sp macro="" textlink="">
      <xdr:nvSpPr>
        <xdr:cNvPr id="600" name="テキスト ボックス 599"/>
        <xdr:cNvSpPr txBox="1"/>
      </xdr:nvSpPr>
      <xdr:spPr>
        <a:xfrm>
          <a:off x="14325111" y="941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49</xdr:row>
      <xdr:rowOff>92753</xdr:rowOff>
    </xdr:from>
    <xdr:to>
      <xdr:col>72</xdr:col>
      <xdr:colOff>38100</xdr:colOff>
      <xdr:row>50</xdr:row>
      <xdr:rowOff>22903</xdr:rowOff>
    </xdr:to>
    <xdr:sp macro="" textlink="">
      <xdr:nvSpPr>
        <xdr:cNvPr id="601" name="楕円 600"/>
        <xdr:cNvSpPr/>
      </xdr:nvSpPr>
      <xdr:spPr>
        <a:xfrm>
          <a:off x="13652500" y="849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48</xdr:row>
      <xdr:rowOff>39430</xdr:rowOff>
    </xdr:from>
    <xdr:ext cx="599010" cy="259045"/>
    <xdr:sp macro="" textlink="">
      <xdr:nvSpPr>
        <xdr:cNvPr id="602" name="テキスト ボックス 601"/>
        <xdr:cNvSpPr txBox="1"/>
      </xdr:nvSpPr>
      <xdr:spPr>
        <a:xfrm>
          <a:off x="13403795" y="826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84442</xdr:rowOff>
    </xdr:from>
    <xdr:to>
      <xdr:col>67</xdr:col>
      <xdr:colOff>101600</xdr:colOff>
      <xdr:row>57</xdr:row>
      <xdr:rowOff>14592</xdr:rowOff>
    </xdr:to>
    <xdr:sp macro="" textlink="">
      <xdr:nvSpPr>
        <xdr:cNvPr id="603" name="楕円 602"/>
        <xdr:cNvSpPr/>
      </xdr:nvSpPr>
      <xdr:spPr>
        <a:xfrm>
          <a:off x="12763500" y="96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5719</xdr:rowOff>
    </xdr:from>
    <xdr:ext cx="534377" cy="259045"/>
    <xdr:sp macro="" textlink="">
      <xdr:nvSpPr>
        <xdr:cNvPr id="604" name="テキスト ボックス 603"/>
        <xdr:cNvSpPr txBox="1"/>
      </xdr:nvSpPr>
      <xdr:spPr>
        <a:xfrm>
          <a:off x="12547111" y="977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75669</xdr:rowOff>
    </xdr:from>
    <xdr:to>
      <xdr:col>85</xdr:col>
      <xdr:colOff>126364</xdr:colOff>
      <xdr:row>78</xdr:row>
      <xdr:rowOff>139700</xdr:rowOff>
    </xdr:to>
    <xdr:cxnSp macro="">
      <xdr:nvCxnSpPr>
        <xdr:cNvPr id="626" name="直線コネクタ 625"/>
        <xdr:cNvCxnSpPr/>
      </xdr:nvCxnSpPr>
      <xdr:spPr>
        <a:xfrm flipV="1">
          <a:off x="16317595" y="12077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22346</xdr:rowOff>
    </xdr:from>
    <xdr:ext cx="534377" cy="259045"/>
    <xdr:sp macro="" textlink="">
      <xdr:nvSpPr>
        <xdr:cNvPr id="629" name="災害復旧費最大値テキスト"/>
        <xdr:cNvSpPr txBox="1"/>
      </xdr:nvSpPr>
      <xdr:spPr>
        <a:xfrm>
          <a:off x="16370300" y="1185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75669</xdr:rowOff>
    </xdr:from>
    <xdr:to>
      <xdr:col>86</xdr:col>
      <xdr:colOff>25400</xdr:colOff>
      <xdr:row>70</xdr:row>
      <xdr:rowOff>75669</xdr:rowOff>
    </xdr:to>
    <xdr:cxnSp macro="">
      <xdr:nvCxnSpPr>
        <xdr:cNvPr id="630" name="直線コネクタ 629"/>
        <xdr:cNvCxnSpPr/>
      </xdr:nvCxnSpPr>
      <xdr:spPr>
        <a:xfrm>
          <a:off x="16230600" y="12077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1" name="直線コネクタ 630"/>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29160</xdr:rowOff>
    </xdr:from>
    <xdr:ext cx="469744" cy="259045"/>
    <xdr:sp macro="" textlink="">
      <xdr:nvSpPr>
        <xdr:cNvPr id="632" name="災害復旧費平均値テキスト"/>
        <xdr:cNvSpPr txBox="1"/>
      </xdr:nvSpPr>
      <xdr:spPr>
        <a:xfrm>
          <a:off x="16370300" y="13230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6283</xdr:rowOff>
    </xdr:from>
    <xdr:to>
      <xdr:col>85</xdr:col>
      <xdr:colOff>177800</xdr:colOff>
      <xdr:row>78</xdr:row>
      <xdr:rowOff>107883</xdr:rowOff>
    </xdr:to>
    <xdr:sp macro="" textlink="">
      <xdr:nvSpPr>
        <xdr:cNvPr id="633" name="フローチャート: 判断 632"/>
        <xdr:cNvSpPr/>
      </xdr:nvSpPr>
      <xdr:spPr>
        <a:xfrm>
          <a:off x="162687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4" name="直線コネクタ 633"/>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35682</xdr:rowOff>
    </xdr:from>
    <xdr:to>
      <xdr:col>81</xdr:col>
      <xdr:colOff>101600</xdr:colOff>
      <xdr:row>78</xdr:row>
      <xdr:rowOff>137282</xdr:rowOff>
    </xdr:to>
    <xdr:sp macro="" textlink="">
      <xdr:nvSpPr>
        <xdr:cNvPr id="635" name="フローチャート: 判断 634"/>
        <xdr:cNvSpPr/>
      </xdr:nvSpPr>
      <xdr:spPr>
        <a:xfrm>
          <a:off x="15430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153809</xdr:rowOff>
    </xdr:from>
    <xdr:ext cx="469744" cy="259045"/>
    <xdr:sp macro="" textlink="">
      <xdr:nvSpPr>
        <xdr:cNvPr id="636" name="テキスト ボックス 635"/>
        <xdr:cNvSpPr txBox="1"/>
      </xdr:nvSpPr>
      <xdr:spPr>
        <a:xfrm>
          <a:off x="15246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7" name="直線コネクタ 636"/>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49284</xdr:rowOff>
    </xdr:from>
    <xdr:to>
      <xdr:col>76</xdr:col>
      <xdr:colOff>165100</xdr:colOff>
      <xdr:row>78</xdr:row>
      <xdr:rowOff>150884</xdr:rowOff>
    </xdr:to>
    <xdr:sp macro="" textlink="">
      <xdr:nvSpPr>
        <xdr:cNvPr id="638" name="フローチャート: 判断 637"/>
        <xdr:cNvSpPr/>
      </xdr:nvSpPr>
      <xdr:spPr>
        <a:xfrm>
          <a:off x="14541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167411</xdr:rowOff>
    </xdr:from>
    <xdr:ext cx="469744" cy="259045"/>
    <xdr:sp macro="" textlink="">
      <xdr:nvSpPr>
        <xdr:cNvPr id="639" name="テキスト ボックス 638"/>
        <xdr:cNvSpPr txBox="1"/>
      </xdr:nvSpPr>
      <xdr:spPr>
        <a:xfrm>
          <a:off x="14357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0" name="直線コネクタ 639"/>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58817</xdr:rowOff>
    </xdr:from>
    <xdr:to>
      <xdr:col>72</xdr:col>
      <xdr:colOff>38100</xdr:colOff>
      <xdr:row>78</xdr:row>
      <xdr:rowOff>160417</xdr:rowOff>
    </xdr:to>
    <xdr:sp macro="" textlink="">
      <xdr:nvSpPr>
        <xdr:cNvPr id="641" name="フローチャート: 判断 640"/>
        <xdr:cNvSpPr/>
      </xdr:nvSpPr>
      <xdr:spPr>
        <a:xfrm>
          <a:off x="13652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5494</xdr:rowOff>
    </xdr:from>
    <xdr:ext cx="469744" cy="259045"/>
    <xdr:sp macro="" textlink="">
      <xdr:nvSpPr>
        <xdr:cNvPr id="642" name="テキスト ボックス 641"/>
        <xdr:cNvSpPr txBox="1"/>
      </xdr:nvSpPr>
      <xdr:spPr>
        <a:xfrm>
          <a:off x="13468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75595</xdr:rowOff>
    </xdr:from>
    <xdr:to>
      <xdr:col>67</xdr:col>
      <xdr:colOff>101600</xdr:colOff>
      <xdr:row>79</xdr:row>
      <xdr:rowOff>5745</xdr:rowOff>
    </xdr:to>
    <xdr:sp macro="" textlink="">
      <xdr:nvSpPr>
        <xdr:cNvPr id="643" name="フローチャート: 判断 642"/>
        <xdr:cNvSpPr/>
      </xdr:nvSpPr>
      <xdr:spPr>
        <a:xfrm>
          <a:off x="12763500" y="1344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22272</xdr:rowOff>
    </xdr:from>
    <xdr:ext cx="378565" cy="259045"/>
    <xdr:sp macro="" textlink="">
      <xdr:nvSpPr>
        <xdr:cNvPr id="644" name="テキスト ボックス 643"/>
        <xdr:cNvSpPr txBox="1"/>
      </xdr:nvSpPr>
      <xdr:spPr>
        <a:xfrm>
          <a:off x="12625017" y="13223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0" name="楕円 64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1"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2" name="楕円 651"/>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3" name="テキスト ボックス 652"/>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4" name="楕円 653"/>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5" name="テキスト ボックス 654"/>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6" name="楕円 655"/>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7" name="テキスト ボックス 656"/>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8" name="楕円 657"/>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9" name="テキスト ボックス 658"/>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1436</xdr:rowOff>
    </xdr:from>
    <xdr:to>
      <xdr:col>85</xdr:col>
      <xdr:colOff>126364</xdr:colOff>
      <xdr:row>98</xdr:row>
      <xdr:rowOff>57938</xdr:rowOff>
    </xdr:to>
    <xdr:cxnSp macro="">
      <xdr:nvCxnSpPr>
        <xdr:cNvPr id="683" name="直線コネクタ 682"/>
        <xdr:cNvCxnSpPr/>
      </xdr:nvCxnSpPr>
      <xdr:spPr>
        <a:xfrm flipV="1">
          <a:off x="16317595" y="15431936"/>
          <a:ext cx="1269" cy="142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61765</xdr:rowOff>
    </xdr:from>
    <xdr:ext cx="469744" cy="259045"/>
    <xdr:sp macro="" textlink="">
      <xdr:nvSpPr>
        <xdr:cNvPr id="684" name="公債費最小値テキスト"/>
        <xdr:cNvSpPr txBox="1"/>
      </xdr:nvSpPr>
      <xdr:spPr>
        <a:xfrm>
          <a:off x="16370300" y="1686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57938</xdr:rowOff>
    </xdr:from>
    <xdr:to>
      <xdr:col>86</xdr:col>
      <xdr:colOff>25400</xdr:colOff>
      <xdr:row>98</xdr:row>
      <xdr:rowOff>57938</xdr:rowOff>
    </xdr:to>
    <xdr:cxnSp macro="">
      <xdr:nvCxnSpPr>
        <xdr:cNvPr id="685" name="直線コネクタ 684"/>
        <xdr:cNvCxnSpPr/>
      </xdr:nvCxnSpPr>
      <xdr:spPr>
        <a:xfrm>
          <a:off x="16230600" y="16860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119563</xdr:rowOff>
    </xdr:from>
    <xdr:ext cx="534377" cy="259045"/>
    <xdr:sp macro="" textlink="">
      <xdr:nvSpPr>
        <xdr:cNvPr id="686" name="公債費最大値テキスト"/>
        <xdr:cNvSpPr txBox="1"/>
      </xdr:nvSpPr>
      <xdr:spPr>
        <a:xfrm>
          <a:off x="16370300" y="1520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83,258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1436</xdr:rowOff>
    </xdr:from>
    <xdr:to>
      <xdr:col>86</xdr:col>
      <xdr:colOff>25400</xdr:colOff>
      <xdr:row>90</xdr:row>
      <xdr:rowOff>1436</xdr:rowOff>
    </xdr:to>
    <xdr:cxnSp macro="">
      <xdr:nvCxnSpPr>
        <xdr:cNvPr id="687" name="直線コネクタ 686"/>
        <xdr:cNvCxnSpPr/>
      </xdr:nvCxnSpPr>
      <xdr:spPr>
        <a:xfrm>
          <a:off x="16230600" y="1543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126860</xdr:rowOff>
    </xdr:from>
    <xdr:to>
      <xdr:col>85</xdr:col>
      <xdr:colOff>127000</xdr:colOff>
      <xdr:row>95</xdr:row>
      <xdr:rowOff>163418</xdr:rowOff>
    </xdr:to>
    <xdr:cxnSp macro="">
      <xdr:nvCxnSpPr>
        <xdr:cNvPr id="688" name="直線コネクタ 687"/>
        <xdr:cNvCxnSpPr/>
      </xdr:nvCxnSpPr>
      <xdr:spPr>
        <a:xfrm flipV="1">
          <a:off x="15481300" y="16414610"/>
          <a:ext cx="838200" cy="3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36206</xdr:rowOff>
    </xdr:from>
    <xdr:ext cx="534377" cy="259045"/>
    <xdr:sp macro="" textlink="">
      <xdr:nvSpPr>
        <xdr:cNvPr id="689" name="公債費平均値テキスト"/>
        <xdr:cNvSpPr txBox="1"/>
      </xdr:nvSpPr>
      <xdr:spPr>
        <a:xfrm>
          <a:off x="16370300" y="16152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13329</xdr:rowOff>
    </xdr:from>
    <xdr:to>
      <xdr:col>85</xdr:col>
      <xdr:colOff>177800</xdr:colOff>
      <xdr:row>95</xdr:row>
      <xdr:rowOff>114929</xdr:rowOff>
    </xdr:to>
    <xdr:sp macro="" textlink="">
      <xdr:nvSpPr>
        <xdr:cNvPr id="690" name="フローチャート: 判断 689"/>
        <xdr:cNvSpPr/>
      </xdr:nvSpPr>
      <xdr:spPr>
        <a:xfrm>
          <a:off x="162687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163418</xdr:rowOff>
    </xdr:from>
    <xdr:to>
      <xdr:col>81</xdr:col>
      <xdr:colOff>50800</xdr:colOff>
      <xdr:row>96</xdr:row>
      <xdr:rowOff>16180</xdr:rowOff>
    </xdr:to>
    <xdr:cxnSp macro="">
      <xdr:nvCxnSpPr>
        <xdr:cNvPr id="691" name="直線コネクタ 690"/>
        <xdr:cNvCxnSpPr/>
      </xdr:nvCxnSpPr>
      <xdr:spPr>
        <a:xfrm flipV="1">
          <a:off x="14592300" y="16451168"/>
          <a:ext cx="889000" cy="2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7386</xdr:rowOff>
    </xdr:from>
    <xdr:to>
      <xdr:col>81</xdr:col>
      <xdr:colOff>101600</xdr:colOff>
      <xdr:row>95</xdr:row>
      <xdr:rowOff>108986</xdr:rowOff>
    </xdr:to>
    <xdr:sp macro="" textlink="">
      <xdr:nvSpPr>
        <xdr:cNvPr id="692" name="フローチャート: 判断 691"/>
        <xdr:cNvSpPr/>
      </xdr:nvSpPr>
      <xdr:spPr>
        <a:xfrm>
          <a:off x="15430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125513</xdr:rowOff>
    </xdr:from>
    <xdr:ext cx="534377" cy="259045"/>
    <xdr:sp macro="" textlink="">
      <xdr:nvSpPr>
        <xdr:cNvPr id="693" name="テキスト ボックス 692"/>
        <xdr:cNvSpPr txBox="1"/>
      </xdr:nvSpPr>
      <xdr:spPr>
        <a:xfrm>
          <a:off x="15214111" y="160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16180</xdr:rowOff>
    </xdr:from>
    <xdr:to>
      <xdr:col>76</xdr:col>
      <xdr:colOff>114300</xdr:colOff>
      <xdr:row>96</xdr:row>
      <xdr:rowOff>39421</xdr:rowOff>
    </xdr:to>
    <xdr:cxnSp macro="">
      <xdr:nvCxnSpPr>
        <xdr:cNvPr id="694" name="直線コネクタ 693"/>
        <xdr:cNvCxnSpPr/>
      </xdr:nvCxnSpPr>
      <xdr:spPr>
        <a:xfrm flipV="1">
          <a:off x="13703300" y="16475380"/>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1118</xdr:rowOff>
    </xdr:from>
    <xdr:to>
      <xdr:col>76</xdr:col>
      <xdr:colOff>165100</xdr:colOff>
      <xdr:row>95</xdr:row>
      <xdr:rowOff>102718</xdr:rowOff>
    </xdr:to>
    <xdr:sp macro="" textlink="">
      <xdr:nvSpPr>
        <xdr:cNvPr id="695" name="フローチャート: 判断 694"/>
        <xdr:cNvSpPr/>
      </xdr:nvSpPr>
      <xdr:spPr>
        <a:xfrm>
          <a:off x="14541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119245</xdr:rowOff>
    </xdr:from>
    <xdr:ext cx="534377" cy="259045"/>
    <xdr:sp macro="" textlink="">
      <xdr:nvSpPr>
        <xdr:cNvPr id="696" name="テキスト ボックス 695"/>
        <xdr:cNvSpPr txBox="1"/>
      </xdr:nvSpPr>
      <xdr:spPr>
        <a:xfrm>
          <a:off x="14325111" y="160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39421</xdr:rowOff>
    </xdr:from>
    <xdr:to>
      <xdr:col>71</xdr:col>
      <xdr:colOff>177800</xdr:colOff>
      <xdr:row>96</xdr:row>
      <xdr:rowOff>48907</xdr:rowOff>
    </xdr:to>
    <xdr:cxnSp macro="">
      <xdr:nvCxnSpPr>
        <xdr:cNvPr id="697" name="直線コネクタ 696"/>
        <xdr:cNvCxnSpPr/>
      </xdr:nvCxnSpPr>
      <xdr:spPr>
        <a:xfrm flipV="1">
          <a:off x="12814300" y="16498621"/>
          <a:ext cx="889000" cy="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5404</xdr:rowOff>
    </xdr:from>
    <xdr:to>
      <xdr:col>72</xdr:col>
      <xdr:colOff>38100</xdr:colOff>
      <xdr:row>95</xdr:row>
      <xdr:rowOff>107004</xdr:rowOff>
    </xdr:to>
    <xdr:sp macro="" textlink="">
      <xdr:nvSpPr>
        <xdr:cNvPr id="698" name="フローチャート: 判断 697"/>
        <xdr:cNvSpPr/>
      </xdr:nvSpPr>
      <xdr:spPr>
        <a:xfrm>
          <a:off x="13652500" y="162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123531</xdr:rowOff>
    </xdr:from>
    <xdr:ext cx="534377" cy="259045"/>
    <xdr:sp macro="" textlink="">
      <xdr:nvSpPr>
        <xdr:cNvPr id="699" name="テキスト ボックス 698"/>
        <xdr:cNvSpPr txBox="1"/>
      </xdr:nvSpPr>
      <xdr:spPr>
        <a:xfrm>
          <a:off x="13436111" y="1606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167805</xdr:rowOff>
    </xdr:from>
    <xdr:to>
      <xdr:col>67</xdr:col>
      <xdr:colOff>101600</xdr:colOff>
      <xdr:row>95</xdr:row>
      <xdr:rowOff>97955</xdr:rowOff>
    </xdr:to>
    <xdr:sp macro="" textlink="">
      <xdr:nvSpPr>
        <xdr:cNvPr id="700" name="フローチャート: 判断 699"/>
        <xdr:cNvSpPr/>
      </xdr:nvSpPr>
      <xdr:spPr>
        <a:xfrm>
          <a:off x="12763500" y="1628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114482</xdr:rowOff>
    </xdr:from>
    <xdr:ext cx="534377" cy="259045"/>
    <xdr:sp macro="" textlink="">
      <xdr:nvSpPr>
        <xdr:cNvPr id="701" name="テキスト ボックス 700"/>
        <xdr:cNvSpPr txBox="1"/>
      </xdr:nvSpPr>
      <xdr:spPr>
        <a:xfrm>
          <a:off x="12547111" y="1605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76060</xdr:rowOff>
    </xdr:from>
    <xdr:to>
      <xdr:col>85</xdr:col>
      <xdr:colOff>177800</xdr:colOff>
      <xdr:row>96</xdr:row>
      <xdr:rowOff>6210</xdr:rowOff>
    </xdr:to>
    <xdr:sp macro="" textlink="">
      <xdr:nvSpPr>
        <xdr:cNvPr id="707" name="楕円 706"/>
        <xdr:cNvSpPr/>
      </xdr:nvSpPr>
      <xdr:spPr>
        <a:xfrm>
          <a:off x="16268700" y="163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54487</xdr:rowOff>
    </xdr:from>
    <xdr:ext cx="534377" cy="259045"/>
    <xdr:sp macro="" textlink="">
      <xdr:nvSpPr>
        <xdr:cNvPr id="708" name="公債費該当値テキスト"/>
        <xdr:cNvSpPr txBox="1"/>
      </xdr:nvSpPr>
      <xdr:spPr>
        <a:xfrm>
          <a:off x="16370300" y="1634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112618</xdr:rowOff>
    </xdr:from>
    <xdr:to>
      <xdr:col>81</xdr:col>
      <xdr:colOff>101600</xdr:colOff>
      <xdr:row>96</xdr:row>
      <xdr:rowOff>42768</xdr:rowOff>
    </xdr:to>
    <xdr:sp macro="" textlink="">
      <xdr:nvSpPr>
        <xdr:cNvPr id="709" name="楕円 708"/>
        <xdr:cNvSpPr/>
      </xdr:nvSpPr>
      <xdr:spPr>
        <a:xfrm>
          <a:off x="15430500" y="1640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33895</xdr:rowOff>
    </xdr:from>
    <xdr:ext cx="534377" cy="259045"/>
    <xdr:sp macro="" textlink="">
      <xdr:nvSpPr>
        <xdr:cNvPr id="710" name="テキスト ボックス 709"/>
        <xdr:cNvSpPr txBox="1"/>
      </xdr:nvSpPr>
      <xdr:spPr>
        <a:xfrm>
          <a:off x="15214111" y="1649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136830</xdr:rowOff>
    </xdr:from>
    <xdr:to>
      <xdr:col>76</xdr:col>
      <xdr:colOff>165100</xdr:colOff>
      <xdr:row>96</xdr:row>
      <xdr:rowOff>66980</xdr:rowOff>
    </xdr:to>
    <xdr:sp macro="" textlink="">
      <xdr:nvSpPr>
        <xdr:cNvPr id="711" name="楕円 710"/>
        <xdr:cNvSpPr/>
      </xdr:nvSpPr>
      <xdr:spPr>
        <a:xfrm>
          <a:off x="14541500" y="1642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58107</xdr:rowOff>
    </xdr:from>
    <xdr:ext cx="534377" cy="259045"/>
    <xdr:sp macro="" textlink="">
      <xdr:nvSpPr>
        <xdr:cNvPr id="712" name="テキスト ボックス 711"/>
        <xdr:cNvSpPr txBox="1"/>
      </xdr:nvSpPr>
      <xdr:spPr>
        <a:xfrm>
          <a:off x="14325111" y="1651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160071</xdr:rowOff>
    </xdr:from>
    <xdr:to>
      <xdr:col>72</xdr:col>
      <xdr:colOff>38100</xdr:colOff>
      <xdr:row>96</xdr:row>
      <xdr:rowOff>90221</xdr:rowOff>
    </xdr:to>
    <xdr:sp macro="" textlink="">
      <xdr:nvSpPr>
        <xdr:cNvPr id="713" name="楕円 712"/>
        <xdr:cNvSpPr/>
      </xdr:nvSpPr>
      <xdr:spPr>
        <a:xfrm>
          <a:off x="13652500" y="1644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81348</xdr:rowOff>
    </xdr:from>
    <xdr:ext cx="534377" cy="259045"/>
    <xdr:sp macro="" textlink="">
      <xdr:nvSpPr>
        <xdr:cNvPr id="714" name="テキスト ボックス 713"/>
        <xdr:cNvSpPr txBox="1"/>
      </xdr:nvSpPr>
      <xdr:spPr>
        <a:xfrm>
          <a:off x="13436111" y="1654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169557</xdr:rowOff>
    </xdr:from>
    <xdr:to>
      <xdr:col>67</xdr:col>
      <xdr:colOff>101600</xdr:colOff>
      <xdr:row>96</xdr:row>
      <xdr:rowOff>99707</xdr:rowOff>
    </xdr:to>
    <xdr:sp macro="" textlink="">
      <xdr:nvSpPr>
        <xdr:cNvPr id="715" name="楕円 714"/>
        <xdr:cNvSpPr/>
      </xdr:nvSpPr>
      <xdr:spPr>
        <a:xfrm>
          <a:off x="12763500" y="1645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90834</xdr:rowOff>
    </xdr:from>
    <xdr:ext cx="534377" cy="259045"/>
    <xdr:sp macro="" textlink="">
      <xdr:nvSpPr>
        <xdr:cNvPr id="716" name="テキスト ボックス 715"/>
        <xdr:cNvSpPr txBox="1"/>
      </xdr:nvSpPr>
      <xdr:spPr>
        <a:xfrm>
          <a:off x="12547111" y="1655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72644</xdr:rowOff>
    </xdr:from>
    <xdr:to>
      <xdr:col>116</xdr:col>
      <xdr:colOff>62864</xdr:colOff>
      <xdr:row>39</xdr:row>
      <xdr:rowOff>44450</xdr:rowOff>
    </xdr:to>
    <xdr:cxnSp macro="">
      <xdr:nvCxnSpPr>
        <xdr:cNvPr id="740" name="直線コネクタ 739"/>
        <xdr:cNvCxnSpPr/>
      </xdr:nvCxnSpPr>
      <xdr:spPr>
        <a:xfrm flipV="1">
          <a:off x="22159595" y="5387594"/>
          <a:ext cx="1269" cy="134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1" name="諸支出金最小値テキスト"/>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19321</xdr:rowOff>
    </xdr:from>
    <xdr:ext cx="469744" cy="259045"/>
    <xdr:sp macro="" textlink="">
      <xdr:nvSpPr>
        <xdr:cNvPr id="743" name="諸支出金最大値テキスト"/>
        <xdr:cNvSpPr txBox="1"/>
      </xdr:nvSpPr>
      <xdr:spPr>
        <a:xfrm>
          <a:off x="22212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72644</xdr:rowOff>
    </xdr:from>
    <xdr:to>
      <xdr:col>116</xdr:col>
      <xdr:colOff>152400</xdr:colOff>
      <xdr:row>31</xdr:row>
      <xdr:rowOff>72644</xdr:rowOff>
    </xdr:to>
    <xdr:cxnSp macro="">
      <xdr:nvCxnSpPr>
        <xdr:cNvPr id="744" name="直線コネクタ 743"/>
        <xdr:cNvCxnSpPr/>
      </xdr:nvCxnSpPr>
      <xdr:spPr>
        <a:xfrm>
          <a:off x="22072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6" name="諸支出金平均値テキスト"/>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47" name="フローチャート: 判断 746"/>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164338</xdr:rowOff>
    </xdr:from>
    <xdr:to>
      <xdr:col>112</xdr:col>
      <xdr:colOff>38100</xdr:colOff>
      <xdr:row>39</xdr:row>
      <xdr:rowOff>94488</xdr:rowOff>
    </xdr:to>
    <xdr:sp macro="" textlink="">
      <xdr:nvSpPr>
        <xdr:cNvPr id="749" name="フローチャート: 判断 748"/>
        <xdr:cNvSpPr/>
      </xdr:nvSpPr>
      <xdr:spPr>
        <a:xfrm>
          <a:off x="21272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111015</xdr:rowOff>
    </xdr:from>
    <xdr:ext cx="249299" cy="259045"/>
    <xdr:sp macro="" textlink="">
      <xdr:nvSpPr>
        <xdr:cNvPr id="750" name="テキスト ボックス 749"/>
        <xdr:cNvSpPr txBox="1"/>
      </xdr:nvSpPr>
      <xdr:spPr>
        <a:xfrm>
          <a:off x="21198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150622</xdr:rowOff>
    </xdr:from>
    <xdr:to>
      <xdr:col>107</xdr:col>
      <xdr:colOff>101600</xdr:colOff>
      <xdr:row>39</xdr:row>
      <xdr:rowOff>80772</xdr:rowOff>
    </xdr:to>
    <xdr:sp macro="" textlink="">
      <xdr:nvSpPr>
        <xdr:cNvPr id="752" name="フローチャート: 判断 751"/>
        <xdr:cNvSpPr/>
      </xdr:nvSpPr>
      <xdr:spPr>
        <a:xfrm>
          <a:off x="20383500" y="666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97299</xdr:rowOff>
    </xdr:from>
    <xdr:ext cx="313932" cy="259045"/>
    <xdr:sp macro="" textlink="">
      <xdr:nvSpPr>
        <xdr:cNvPr id="753" name="テキスト ボックス 752"/>
        <xdr:cNvSpPr txBox="1"/>
      </xdr:nvSpPr>
      <xdr:spPr>
        <a:xfrm>
          <a:off x="20277333" y="64409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114808</xdr:rowOff>
    </xdr:from>
    <xdr:to>
      <xdr:col>102</xdr:col>
      <xdr:colOff>165100</xdr:colOff>
      <xdr:row>39</xdr:row>
      <xdr:rowOff>44958</xdr:rowOff>
    </xdr:to>
    <xdr:sp macro="" textlink="">
      <xdr:nvSpPr>
        <xdr:cNvPr id="755" name="フローチャート: 判断 754"/>
        <xdr:cNvSpPr/>
      </xdr:nvSpPr>
      <xdr:spPr>
        <a:xfrm>
          <a:off x="19494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61485</xdr:rowOff>
    </xdr:from>
    <xdr:ext cx="313932" cy="259045"/>
    <xdr:sp macro="" textlink="">
      <xdr:nvSpPr>
        <xdr:cNvPr id="756" name="テキスト ボックス 755"/>
        <xdr:cNvSpPr txBox="1"/>
      </xdr:nvSpPr>
      <xdr:spPr>
        <a:xfrm>
          <a:off x="19388333" y="6405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87376</xdr:rowOff>
    </xdr:from>
    <xdr:to>
      <xdr:col>98</xdr:col>
      <xdr:colOff>38100</xdr:colOff>
      <xdr:row>39</xdr:row>
      <xdr:rowOff>17526</xdr:rowOff>
    </xdr:to>
    <xdr:sp macro="" textlink="">
      <xdr:nvSpPr>
        <xdr:cNvPr id="757" name="フローチャート: 判断 756"/>
        <xdr:cNvSpPr/>
      </xdr:nvSpPr>
      <xdr:spPr>
        <a:xfrm>
          <a:off x="18605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34053</xdr:rowOff>
    </xdr:from>
    <xdr:ext cx="378565" cy="259045"/>
    <xdr:sp macro="" textlink="">
      <xdr:nvSpPr>
        <xdr:cNvPr id="758" name="テキスト ボックス 757"/>
        <xdr:cNvSpPr txBox="1"/>
      </xdr:nvSpPr>
      <xdr:spPr>
        <a:xfrm>
          <a:off x="18467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5" name="諸支出金該当値テキスト"/>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教育費は住民一人あたり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58,211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円となっており、類似団体平均を少々上回っている。要因としては、中学校の大規模改修工事や、多目的ホール解体工事などの実施によるものである。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総務費はふるさと納税関連業務委託料及びふるさと支援まちづくり基金積立金の大幅減等により昨年度より減少している。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民生費、衛生費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においても片山保育園建設事業の完了や南部リサイクルセンター建設事業の完了により、昨年度より減少している。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土木費は類似団体平均を下回っており、昨年度に引き続いて低い水準にある。今後も新規事業を極力抑えることで普通建設事業費の削減に努め、現在の水準を維持していく。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岐阜県池田町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年度の財政調整基金残高に対する標準財政規模比は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実質単年度収支は黒字となっている。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年度の財政調整基金残高は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例年並みであるが、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大きな事業でもない限り極力取り崩しをやめ、</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億円を下回らないように努めていく。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岐阜県池田町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連結実質赤字比率は、平成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年度から一般会計及び全ての会計において実質収支額が黒字であるため比率はないが、引き続き財源の確保や経常経費の削減などに努めていく。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8" zoomScaleNormal="88"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9472177</v>
      </c>
      <c r="BO4" s="393"/>
      <c r="BP4" s="393"/>
      <c r="BQ4" s="393"/>
      <c r="BR4" s="393"/>
      <c r="BS4" s="393"/>
      <c r="BT4" s="393"/>
      <c r="BU4" s="394"/>
      <c r="BV4" s="392">
        <v>11239234</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6.6</v>
      </c>
      <c r="CU4" s="399"/>
      <c r="CV4" s="399"/>
      <c r="CW4" s="399"/>
      <c r="CX4" s="399"/>
      <c r="CY4" s="399"/>
      <c r="CZ4" s="399"/>
      <c r="DA4" s="400"/>
      <c r="DB4" s="398">
        <v>8</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9104600</v>
      </c>
      <c r="BO5" s="430"/>
      <c r="BP5" s="430"/>
      <c r="BQ5" s="430"/>
      <c r="BR5" s="430"/>
      <c r="BS5" s="430"/>
      <c r="BT5" s="430"/>
      <c r="BU5" s="431"/>
      <c r="BV5" s="429">
        <v>10735268</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79.5</v>
      </c>
      <c r="CU5" s="427"/>
      <c r="CV5" s="427"/>
      <c r="CW5" s="427"/>
      <c r="CX5" s="427"/>
      <c r="CY5" s="427"/>
      <c r="CZ5" s="427"/>
      <c r="DA5" s="428"/>
      <c r="DB5" s="426">
        <v>79.400000000000006</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367577</v>
      </c>
      <c r="BO6" s="430"/>
      <c r="BP6" s="430"/>
      <c r="BQ6" s="430"/>
      <c r="BR6" s="430"/>
      <c r="BS6" s="430"/>
      <c r="BT6" s="430"/>
      <c r="BU6" s="431"/>
      <c r="BV6" s="429">
        <v>503966</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84.4</v>
      </c>
      <c r="CU6" s="467"/>
      <c r="CV6" s="467"/>
      <c r="CW6" s="467"/>
      <c r="CX6" s="467"/>
      <c r="CY6" s="467"/>
      <c r="CZ6" s="467"/>
      <c r="DA6" s="468"/>
      <c r="DB6" s="466">
        <v>85.4</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6099</v>
      </c>
      <c r="BO7" s="430"/>
      <c r="BP7" s="430"/>
      <c r="BQ7" s="430"/>
      <c r="BR7" s="430"/>
      <c r="BS7" s="430"/>
      <c r="BT7" s="430"/>
      <c r="BU7" s="431"/>
      <c r="BV7" s="429">
        <v>64135</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5465989</v>
      </c>
      <c r="CU7" s="430"/>
      <c r="CV7" s="430"/>
      <c r="CW7" s="430"/>
      <c r="CX7" s="430"/>
      <c r="CY7" s="430"/>
      <c r="CZ7" s="430"/>
      <c r="DA7" s="431"/>
      <c r="DB7" s="429">
        <v>5495189</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361478</v>
      </c>
      <c r="BO8" s="430"/>
      <c r="BP8" s="430"/>
      <c r="BQ8" s="430"/>
      <c r="BR8" s="430"/>
      <c r="BS8" s="430"/>
      <c r="BT8" s="430"/>
      <c r="BU8" s="431"/>
      <c r="BV8" s="429">
        <v>439831</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0.64</v>
      </c>
      <c r="CU8" s="470"/>
      <c r="CV8" s="470"/>
      <c r="CW8" s="470"/>
      <c r="CX8" s="470"/>
      <c r="CY8" s="470"/>
      <c r="CZ8" s="470"/>
      <c r="DA8" s="471"/>
      <c r="DB8" s="469">
        <v>0.64</v>
      </c>
      <c r="DC8" s="470"/>
      <c r="DD8" s="470"/>
      <c r="DE8" s="470"/>
      <c r="DF8" s="470"/>
      <c r="DG8" s="470"/>
      <c r="DH8" s="470"/>
      <c r="DI8" s="471"/>
      <c r="DJ8" s="186"/>
      <c r="DK8" s="186"/>
      <c r="DL8" s="186"/>
      <c r="DM8" s="186"/>
      <c r="DN8" s="186"/>
      <c r="DO8" s="186"/>
    </row>
    <row r="9" spans="1:119" ht="18.75" customHeight="1" thickBot="1" x14ac:dyDescent="0.2">
      <c r="A9" s="187"/>
      <c r="B9" s="423" t="s">
        <v>112</v>
      </c>
      <c r="C9" s="424"/>
      <c r="D9" s="424"/>
      <c r="E9" s="424"/>
      <c r="F9" s="424"/>
      <c r="G9" s="424"/>
      <c r="H9" s="424"/>
      <c r="I9" s="424"/>
      <c r="J9" s="424"/>
      <c r="K9" s="472"/>
      <c r="L9" s="473" t="s">
        <v>113</v>
      </c>
      <c r="M9" s="474"/>
      <c r="N9" s="474"/>
      <c r="O9" s="474"/>
      <c r="P9" s="474"/>
      <c r="Q9" s="475"/>
      <c r="R9" s="476">
        <v>24347</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116</v>
      </c>
      <c r="AV9" s="462"/>
      <c r="AW9" s="462"/>
      <c r="AX9" s="462"/>
      <c r="AY9" s="463" t="s">
        <v>117</v>
      </c>
      <c r="AZ9" s="464"/>
      <c r="BA9" s="464"/>
      <c r="BB9" s="464"/>
      <c r="BC9" s="464"/>
      <c r="BD9" s="464"/>
      <c r="BE9" s="464"/>
      <c r="BF9" s="464"/>
      <c r="BG9" s="464"/>
      <c r="BH9" s="464"/>
      <c r="BI9" s="464"/>
      <c r="BJ9" s="464"/>
      <c r="BK9" s="464"/>
      <c r="BL9" s="464"/>
      <c r="BM9" s="465"/>
      <c r="BN9" s="429">
        <v>-78353</v>
      </c>
      <c r="BO9" s="430"/>
      <c r="BP9" s="430"/>
      <c r="BQ9" s="430"/>
      <c r="BR9" s="430"/>
      <c r="BS9" s="430"/>
      <c r="BT9" s="430"/>
      <c r="BU9" s="431"/>
      <c r="BV9" s="429">
        <v>143630</v>
      </c>
      <c r="BW9" s="430"/>
      <c r="BX9" s="430"/>
      <c r="BY9" s="430"/>
      <c r="BZ9" s="430"/>
      <c r="CA9" s="430"/>
      <c r="CB9" s="430"/>
      <c r="CC9" s="431"/>
      <c r="CD9" s="432" t="s">
        <v>118</v>
      </c>
      <c r="CE9" s="433"/>
      <c r="CF9" s="433"/>
      <c r="CG9" s="433"/>
      <c r="CH9" s="433"/>
      <c r="CI9" s="433"/>
      <c r="CJ9" s="433"/>
      <c r="CK9" s="433"/>
      <c r="CL9" s="433"/>
      <c r="CM9" s="433"/>
      <c r="CN9" s="433"/>
      <c r="CO9" s="433"/>
      <c r="CP9" s="433"/>
      <c r="CQ9" s="433"/>
      <c r="CR9" s="433"/>
      <c r="CS9" s="434"/>
      <c r="CT9" s="426">
        <v>11.9</v>
      </c>
      <c r="CU9" s="427"/>
      <c r="CV9" s="427"/>
      <c r="CW9" s="427"/>
      <c r="CX9" s="427"/>
      <c r="CY9" s="427"/>
      <c r="CZ9" s="427"/>
      <c r="DA9" s="428"/>
      <c r="DB9" s="426">
        <v>11.4</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119</v>
      </c>
      <c r="M10" s="459"/>
      <c r="N10" s="459"/>
      <c r="O10" s="459"/>
      <c r="P10" s="459"/>
      <c r="Q10" s="460"/>
      <c r="R10" s="480">
        <v>24980</v>
      </c>
      <c r="S10" s="481"/>
      <c r="T10" s="481"/>
      <c r="U10" s="481"/>
      <c r="V10" s="482"/>
      <c r="W10" s="417"/>
      <c r="X10" s="418"/>
      <c r="Y10" s="418"/>
      <c r="Z10" s="418"/>
      <c r="AA10" s="418"/>
      <c r="AB10" s="418"/>
      <c r="AC10" s="418"/>
      <c r="AD10" s="418"/>
      <c r="AE10" s="418"/>
      <c r="AF10" s="418"/>
      <c r="AG10" s="418"/>
      <c r="AH10" s="418"/>
      <c r="AI10" s="418"/>
      <c r="AJ10" s="418"/>
      <c r="AK10" s="418"/>
      <c r="AL10" s="421"/>
      <c r="AM10" s="458" t="s">
        <v>120</v>
      </c>
      <c r="AN10" s="459"/>
      <c r="AO10" s="459"/>
      <c r="AP10" s="459"/>
      <c r="AQ10" s="459"/>
      <c r="AR10" s="459"/>
      <c r="AS10" s="459"/>
      <c r="AT10" s="460"/>
      <c r="AU10" s="461" t="s">
        <v>109</v>
      </c>
      <c r="AV10" s="462"/>
      <c r="AW10" s="462"/>
      <c r="AX10" s="462"/>
      <c r="AY10" s="463" t="s">
        <v>121</v>
      </c>
      <c r="AZ10" s="464"/>
      <c r="BA10" s="464"/>
      <c r="BB10" s="464"/>
      <c r="BC10" s="464"/>
      <c r="BD10" s="464"/>
      <c r="BE10" s="464"/>
      <c r="BF10" s="464"/>
      <c r="BG10" s="464"/>
      <c r="BH10" s="464"/>
      <c r="BI10" s="464"/>
      <c r="BJ10" s="464"/>
      <c r="BK10" s="464"/>
      <c r="BL10" s="464"/>
      <c r="BM10" s="465"/>
      <c r="BN10" s="429">
        <v>238752</v>
      </c>
      <c r="BO10" s="430"/>
      <c r="BP10" s="430"/>
      <c r="BQ10" s="430"/>
      <c r="BR10" s="430"/>
      <c r="BS10" s="430"/>
      <c r="BT10" s="430"/>
      <c r="BU10" s="431"/>
      <c r="BV10" s="429">
        <v>155423</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126</v>
      </c>
      <c r="AV11" s="462"/>
      <c r="AW11" s="462"/>
      <c r="AX11" s="462"/>
      <c r="AY11" s="463" t="s">
        <v>127</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128</v>
      </c>
      <c r="CE11" s="433"/>
      <c r="CF11" s="433"/>
      <c r="CG11" s="433"/>
      <c r="CH11" s="433"/>
      <c r="CI11" s="433"/>
      <c r="CJ11" s="433"/>
      <c r="CK11" s="433"/>
      <c r="CL11" s="433"/>
      <c r="CM11" s="433"/>
      <c r="CN11" s="433"/>
      <c r="CO11" s="433"/>
      <c r="CP11" s="433"/>
      <c r="CQ11" s="433"/>
      <c r="CR11" s="433"/>
      <c r="CS11" s="434"/>
      <c r="CT11" s="469" t="s">
        <v>129</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x14ac:dyDescent="0.15">
      <c r="A12" s="187"/>
      <c r="B12" s="489" t="s">
        <v>130</v>
      </c>
      <c r="C12" s="490"/>
      <c r="D12" s="490"/>
      <c r="E12" s="490"/>
      <c r="F12" s="490"/>
      <c r="G12" s="490"/>
      <c r="H12" s="490"/>
      <c r="I12" s="490"/>
      <c r="J12" s="490"/>
      <c r="K12" s="491"/>
      <c r="L12" s="498" t="s">
        <v>131</v>
      </c>
      <c r="M12" s="499"/>
      <c r="N12" s="499"/>
      <c r="O12" s="499"/>
      <c r="P12" s="499"/>
      <c r="Q12" s="500"/>
      <c r="R12" s="501">
        <v>23779</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109</v>
      </c>
      <c r="AV12" s="462"/>
      <c r="AW12" s="462"/>
      <c r="AX12" s="462"/>
      <c r="AY12" s="463" t="s">
        <v>135</v>
      </c>
      <c r="AZ12" s="464"/>
      <c r="BA12" s="464"/>
      <c r="BB12" s="464"/>
      <c r="BC12" s="464"/>
      <c r="BD12" s="464"/>
      <c r="BE12" s="464"/>
      <c r="BF12" s="464"/>
      <c r="BG12" s="464"/>
      <c r="BH12" s="464"/>
      <c r="BI12" s="464"/>
      <c r="BJ12" s="464"/>
      <c r="BK12" s="464"/>
      <c r="BL12" s="464"/>
      <c r="BM12" s="465"/>
      <c r="BN12" s="429">
        <v>130000</v>
      </c>
      <c r="BO12" s="430"/>
      <c r="BP12" s="430"/>
      <c r="BQ12" s="430"/>
      <c r="BR12" s="430"/>
      <c r="BS12" s="430"/>
      <c r="BT12" s="430"/>
      <c r="BU12" s="431"/>
      <c r="BV12" s="429">
        <v>200000</v>
      </c>
      <c r="BW12" s="430"/>
      <c r="BX12" s="430"/>
      <c r="BY12" s="430"/>
      <c r="BZ12" s="430"/>
      <c r="CA12" s="430"/>
      <c r="CB12" s="430"/>
      <c r="CC12" s="431"/>
      <c r="CD12" s="432" t="s">
        <v>136</v>
      </c>
      <c r="CE12" s="433"/>
      <c r="CF12" s="433"/>
      <c r="CG12" s="433"/>
      <c r="CH12" s="433"/>
      <c r="CI12" s="433"/>
      <c r="CJ12" s="433"/>
      <c r="CK12" s="433"/>
      <c r="CL12" s="433"/>
      <c r="CM12" s="433"/>
      <c r="CN12" s="433"/>
      <c r="CO12" s="433"/>
      <c r="CP12" s="433"/>
      <c r="CQ12" s="433"/>
      <c r="CR12" s="433"/>
      <c r="CS12" s="434"/>
      <c r="CT12" s="469" t="s">
        <v>129</v>
      </c>
      <c r="CU12" s="470"/>
      <c r="CV12" s="470"/>
      <c r="CW12" s="470"/>
      <c r="CX12" s="470"/>
      <c r="CY12" s="470"/>
      <c r="CZ12" s="470"/>
      <c r="DA12" s="471"/>
      <c r="DB12" s="469" t="s">
        <v>137</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138</v>
      </c>
      <c r="N13" s="521"/>
      <c r="O13" s="521"/>
      <c r="P13" s="521"/>
      <c r="Q13" s="522"/>
      <c r="R13" s="513">
        <v>23254</v>
      </c>
      <c r="S13" s="514"/>
      <c r="T13" s="514"/>
      <c r="U13" s="514"/>
      <c r="V13" s="515"/>
      <c r="W13" s="445" t="s">
        <v>139</v>
      </c>
      <c r="X13" s="446"/>
      <c r="Y13" s="446"/>
      <c r="Z13" s="446"/>
      <c r="AA13" s="446"/>
      <c r="AB13" s="436"/>
      <c r="AC13" s="480">
        <v>459</v>
      </c>
      <c r="AD13" s="481"/>
      <c r="AE13" s="481"/>
      <c r="AF13" s="481"/>
      <c r="AG13" s="523"/>
      <c r="AH13" s="480">
        <v>428</v>
      </c>
      <c r="AI13" s="481"/>
      <c r="AJ13" s="481"/>
      <c r="AK13" s="481"/>
      <c r="AL13" s="482"/>
      <c r="AM13" s="458" t="s">
        <v>140</v>
      </c>
      <c r="AN13" s="459"/>
      <c r="AO13" s="459"/>
      <c r="AP13" s="459"/>
      <c r="AQ13" s="459"/>
      <c r="AR13" s="459"/>
      <c r="AS13" s="459"/>
      <c r="AT13" s="460"/>
      <c r="AU13" s="461" t="s">
        <v>141</v>
      </c>
      <c r="AV13" s="462"/>
      <c r="AW13" s="462"/>
      <c r="AX13" s="462"/>
      <c r="AY13" s="463" t="s">
        <v>142</v>
      </c>
      <c r="AZ13" s="464"/>
      <c r="BA13" s="464"/>
      <c r="BB13" s="464"/>
      <c r="BC13" s="464"/>
      <c r="BD13" s="464"/>
      <c r="BE13" s="464"/>
      <c r="BF13" s="464"/>
      <c r="BG13" s="464"/>
      <c r="BH13" s="464"/>
      <c r="BI13" s="464"/>
      <c r="BJ13" s="464"/>
      <c r="BK13" s="464"/>
      <c r="BL13" s="464"/>
      <c r="BM13" s="465"/>
      <c r="BN13" s="429">
        <v>30399</v>
      </c>
      <c r="BO13" s="430"/>
      <c r="BP13" s="430"/>
      <c r="BQ13" s="430"/>
      <c r="BR13" s="430"/>
      <c r="BS13" s="430"/>
      <c r="BT13" s="430"/>
      <c r="BU13" s="431"/>
      <c r="BV13" s="429">
        <v>99053</v>
      </c>
      <c r="BW13" s="430"/>
      <c r="BX13" s="430"/>
      <c r="BY13" s="430"/>
      <c r="BZ13" s="430"/>
      <c r="CA13" s="430"/>
      <c r="CB13" s="430"/>
      <c r="CC13" s="431"/>
      <c r="CD13" s="432" t="s">
        <v>143</v>
      </c>
      <c r="CE13" s="433"/>
      <c r="CF13" s="433"/>
      <c r="CG13" s="433"/>
      <c r="CH13" s="433"/>
      <c r="CI13" s="433"/>
      <c r="CJ13" s="433"/>
      <c r="CK13" s="433"/>
      <c r="CL13" s="433"/>
      <c r="CM13" s="433"/>
      <c r="CN13" s="433"/>
      <c r="CO13" s="433"/>
      <c r="CP13" s="433"/>
      <c r="CQ13" s="433"/>
      <c r="CR13" s="433"/>
      <c r="CS13" s="434"/>
      <c r="CT13" s="426">
        <v>9.3000000000000007</v>
      </c>
      <c r="CU13" s="427"/>
      <c r="CV13" s="427"/>
      <c r="CW13" s="427"/>
      <c r="CX13" s="427"/>
      <c r="CY13" s="427"/>
      <c r="CZ13" s="427"/>
      <c r="DA13" s="428"/>
      <c r="DB13" s="426">
        <v>8.3000000000000007</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144</v>
      </c>
      <c r="M14" s="511"/>
      <c r="N14" s="511"/>
      <c r="O14" s="511"/>
      <c r="P14" s="511"/>
      <c r="Q14" s="512"/>
      <c r="R14" s="513">
        <v>24012</v>
      </c>
      <c r="S14" s="514"/>
      <c r="T14" s="514"/>
      <c r="U14" s="514"/>
      <c r="V14" s="515"/>
      <c r="W14" s="419"/>
      <c r="X14" s="420"/>
      <c r="Y14" s="420"/>
      <c r="Z14" s="420"/>
      <c r="AA14" s="420"/>
      <c r="AB14" s="409"/>
      <c r="AC14" s="516">
        <v>3.9</v>
      </c>
      <c r="AD14" s="517"/>
      <c r="AE14" s="517"/>
      <c r="AF14" s="517"/>
      <c r="AG14" s="518"/>
      <c r="AH14" s="516">
        <v>3.6</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145</v>
      </c>
      <c r="CE14" s="525"/>
      <c r="CF14" s="525"/>
      <c r="CG14" s="525"/>
      <c r="CH14" s="525"/>
      <c r="CI14" s="525"/>
      <c r="CJ14" s="525"/>
      <c r="CK14" s="525"/>
      <c r="CL14" s="525"/>
      <c r="CM14" s="525"/>
      <c r="CN14" s="525"/>
      <c r="CO14" s="525"/>
      <c r="CP14" s="525"/>
      <c r="CQ14" s="525"/>
      <c r="CR14" s="525"/>
      <c r="CS14" s="526"/>
      <c r="CT14" s="527">
        <v>83</v>
      </c>
      <c r="CU14" s="528"/>
      <c r="CV14" s="528"/>
      <c r="CW14" s="528"/>
      <c r="CX14" s="528"/>
      <c r="CY14" s="528"/>
      <c r="CZ14" s="528"/>
      <c r="DA14" s="529"/>
      <c r="DB14" s="527">
        <v>78.2</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146</v>
      </c>
      <c r="N15" s="521"/>
      <c r="O15" s="521"/>
      <c r="P15" s="521"/>
      <c r="Q15" s="522"/>
      <c r="R15" s="513">
        <v>23559</v>
      </c>
      <c r="S15" s="514"/>
      <c r="T15" s="514"/>
      <c r="U15" s="514"/>
      <c r="V15" s="515"/>
      <c r="W15" s="445" t="s">
        <v>147</v>
      </c>
      <c r="X15" s="446"/>
      <c r="Y15" s="446"/>
      <c r="Z15" s="446"/>
      <c r="AA15" s="446"/>
      <c r="AB15" s="436"/>
      <c r="AC15" s="480">
        <v>4552</v>
      </c>
      <c r="AD15" s="481"/>
      <c r="AE15" s="481"/>
      <c r="AF15" s="481"/>
      <c r="AG15" s="523"/>
      <c r="AH15" s="480">
        <v>4818</v>
      </c>
      <c r="AI15" s="481"/>
      <c r="AJ15" s="481"/>
      <c r="AK15" s="481"/>
      <c r="AL15" s="482"/>
      <c r="AM15" s="458"/>
      <c r="AN15" s="459"/>
      <c r="AO15" s="459"/>
      <c r="AP15" s="459"/>
      <c r="AQ15" s="459"/>
      <c r="AR15" s="459"/>
      <c r="AS15" s="459"/>
      <c r="AT15" s="460"/>
      <c r="AU15" s="461"/>
      <c r="AV15" s="462"/>
      <c r="AW15" s="462"/>
      <c r="AX15" s="462"/>
      <c r="AY15" s="389" t="s">
        <v>148</v>
      </c>
      <c r="AZ15" s="390"/>
      <c r="BA15" s="390"/>
      <c r="BB15" s="390"/>
      <c r="BC15" s="390"/>
      <c r="BD15" s="390"/>
      <c r="BE15" s="390"/>
      <c r="BF15" s="390"/>
      <c r="BG15" s="390"/>
      <c r="BH15" s="390"/>
      <c r="BI15" s="390"/>
      <c r="BJ15" s="390"/>
      <c r="BK15" s="390"/>
      <c r="BL15" s="390"/>
      <c r="BM15" s="391"/>
      <c r="BN15" s="392">
        <v>2768628</v>
      </c>
      <c r="BO15" s="393"/>
      <c r="BP15" s="393"/>
      <c r="BQ15" s="393"/>
      <c r="BR15" s="393"/>
      <c r="BS15" s="393"/>
      <c r="BT15" s="393"/>
      <c r="BU15" s="394"/>
      <c r="BV15" s="392">
        <v>2788031</v>
      </c>
      <c r="BW15" s="393"/>
      <c r="BX15" s="393"/>
      <c r="BY15" s="393"/>
      <c r="BZ15" s="393"/>
      <c r="CA15" s="393"/>
      <c r="CB15" s="393"/>
      <c r="CC15" s="394"/>
      <c r="CD15" s="530" t="s">
        <v>149</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150</v>
      </c>
      <c r="M16" s="541"/>
      <c r="N16" s="541"/>
      <c r="O16" s="541"/>
      <c r="P16" s="541"/>
      <c r="Q16" s="542"/>
      <c r="R16" s="533" t="s">
        <v>151</v>
      </c>
      <c r="S16" s="534"/>
      <c r="T16" s="534"/>
      <c r="U16" s="534"/>
      <c r="V16" s="535"/>
      <c r="W16" s="419"/>
      <c r="X16" s="420"/>
      <c r="Y16" s="420"/>
      <c r="Z16" s="420"/>
      <c r="AA16" s="420"/>
      <c r="AB16" s="409"/>
      <c r="AC16" s="516">
        <v>38.799999999999997</v>
      </c>
      <c r="AD16" s="517"/>
      <c r="AE16" s="517"/>
      <c r="AF16" s="517"/>
      <c r="AG16" s="518"/>
      <c r="AH16" s="516">
        <v>40.700000000000003</v>
      </c>
      <c r="AI16" s="517"/>
      <c r="AJ16" s="517"/>
      <c r="AK16" s="517"/>
      <c r="AL16" s="519"/>
      <c r="AM16" s="458"/>
      <c r="AN16" s="459"/>
      <c r="AO16" s="459"/>
      <c r="AP16" s="459"/>
      <c r="AQ16" s="459"/>
      <c r="AR16" s="459"/>
      <c r="AS16" s="459"/>
      <c r="AT16" s="460"/>
      <c r="AU16" s="461"/>
      <c r="AV16" s="462"/>
      <c r="AW16" s="462"/>
      <c r="AX16" s="462"/>
      <c r="AY16" s="463" t="s">
        <v>152</v>
      </c>
      <c r="AZ16" s="464"/>
      <c r="BA16" s="464"/>
      <c r="BB16" s="464"/>
      <c r="BC16" s="464"/>
      <c r="BD16" s="464"/>
      <c r="BE16" s="464"/>
      <c r="BF16" s="464"/>
      <c r="BG16" s="464"/>
      <c r="BH16" s="464"/>
      <c r="BI16" s="464"/>
      <c r="BJ16" s="464"/>
      <c r="BK16" s="464"/>
      <c r="BL16" s="464"/>
      <c r="BM16" s="465"/>
      <c r="BN16" s="429">
        <v>4401824</v>
      </c>
      <c r="BO16" s="430"/>
      <c r="BP16" s="430"/>
      <c r="BQ16" s="430"/>
      <c r="BR16" s="430"/>
      <c r="BS16" s="430"/>
      <c r="BT16" s="430"/>
      <c r="BU16" s="431"/>
      <c r="BV16" s="429">
        <v>4370809</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153</v>
      </c>
      <c r="N17" s="537"/>
      <c r="O17" s="537"/>
      <c r="P17" s="537"/>
      <c r="Q17" s="538"/>
      <c r="R17" s="533" t="s">
        <v>154</v>
      </c>
      <c r="S17" s="534"/>
      <c r="T17" s="534"/>
      <c r="U17" s="534"/>
      <c r="V17" s="535"/>
      <c r="W17" s="445" t="s">
        <v>155</v>
      </c>
      <c r="X17" s="446"/>
      <c r="Y17" s="446"/>
      <c r="Z17" s="446"/>
      <c r="AA17" s="446"/>
      <c r="AB17" s="436"/>
      <c r="AC17" s="480">
        <v>6714</v>
      </c>
      <c r="AD17" s="481"/>
      <c r="AE17" s="481"/>
      <c r="AF17" s="481"/>
      <c r="AG17" s="523"/>
      <c r="AH17" s="480">
        <v>6583</v>
      </c>
      <c r="AI17" s="481"/>
      <c r="AJ17" s="481"/>
      <c r="AK17" s="481"/>
      <c r="AL17" s="482"/>
      <c r="AM17" s="458"/>
      <c r="AN17" s="459"/>
      <c r="AO17" s="459"/>
      <c r="AP17" s="459"/>
      <c r="AQ17" s="459"/>
      <c r="AR17" s="459"/>
      <c r="AS17" s="459"/>
      <c r="AT17" s="460"/>
      <c r="AU17" s="461"/>
      <c r="AV17" s="462"/>
      <c r="AW17" s="462"/>
      <c r="AX17" s="462"/>
      <c r="AY17" s="463" t="s">
        <v>156</v>
      </c>
      <c r="AZ17" s="464"/>
      <c r="BA17" s="464"/>
      <c r="BB17" s="464"/>
      <c r="BC17" s="464"/>
      <c r="BD17" s="464"/>
      <c r="BE17" s="464"/>
      <c r="BF17" s="464"/>
      <c r="BG17" s="464"/>
      <c r="BH17" s="464"/>
      <c r="BI17" s="464"/>
      <c r="BJ17" s="464"/>
      <c r="BK17" s="464"/>
      <c r="BL17" s="464"/>
      <c r="BM17" s="465"/>
      <c r="BN17" s="429">
        <v>3505649</v>
      </c>
      <c r="BO17" s="430"/>
      <c r="BP17" s="430"/>
      <c r="BQ17" s="430"/>
      <c r="BR17" s="430"/>
      <c r="BS17" s="430"/>
      <c r="BT17" s="430"/>
      <c r="BU17" s="431"/>
      <c r="BV17" s="429">
        <v>3529954</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157</v>
      </c>
      <c r="C18" s="472"/>
      <c r="D18" s="472"/>
      <c r="E18" s="544"/>
      <c r="F18" s="544"/>
      <c r="G18" s="544"/>
      <c r="H18" s="544"/>
      <c r="I18" s="544"/>
      <c r="J18" s="544"/>
      <c r="K18" s="544"/>
      <c r="L18" s="545">
        <v>38.799999999999997</v>
      </c>
      <c r="M18" s="545"/>
      <c r="N18" s="545"/>
      <c r="O18" s="545"/>
      <c r="P18" s="545"/>
      <c r="Q18" s="545"/>
      <c r="R18" s="546"/>
      <c r="S18" s="546"/>
      <c r="T18" s="546"/>
      <c r="U18" s="546"/>
      <c r="V18" s="547"/>
      <c r="W18" s="447"/>
      <c r="X18" s="448"/>
      <c r="Y18" s="448"/>
      <c r="Z18" s="448"/>
      <c r="AA18" s="448"/>
      <c r="AB18" s="439"/>
      <c r="AC18" s="548">
        <v>57.3</v>
      </c>
      <c r="AD18" s="549"/>
      <c r="AE18" s="549"/>
      <c r="AF18" s="549"/>
      <c r="AG18" s="550"/>
      <c r="AH18" s="548">
        <v>55.7</v>
      </c>
      <c r="AI18" s="549"/>
      <c r="AJ18" s="549"/>
      <c r="AK18" s="549"/>
      <c r="AL18" s="551"/>
      <c r="AM18" s="458"/>
      <c r="AN18" s="459"/>
      <c r="AO18" s="459"/>
      <c r="AP18" s="459"/>
      <c r="AQ18" s="459"/>
      <c r="AR18" s="459"/>
      <c r="AS18" s="459"/>
      <c r="AT18" s="460"/>
      <c r="AU18" s="461"/>
      <c r="AV18" s="462"/>
      <c r="AW18" s="462"/>
      <c r="AX18" s="462"/>
      <c r="AY18" s="463" t="s">
        <v>158</v>
      </c>
      <c r="AZ18" s="464"/>
      <c r="BA18" s="464"/>
      <c r="BB18" s="464"/>
      <c r="BC18" s="464"/>
      <c r="BD18" s="464"/>
      <c r="BE18" s="464"/>
      <c r="BF18" s="464"/>
      <c r="BG18" s="464"/>
      <c r="BH18" s="464"/>
      <c r="BI18" s="464"/>
      <c r="BJ18" s="464"/>
      <c r="BK18" s="464"/>
      <c r="BL18" s="464"/>
      <c r="BM18" s="465"/>
      <c r="BN18" s="429">
        <v>4429924</v>
      </c>
      <c r="BO18" s="430"/>
      <c r="BP18" s="430"/>
      <c r="BQ18" s="430"/>
      <c r="BR18" s="430"/>
      <c r="BS18" s="430"/>
      <c r="BT18" s="430"/>
      <c r="BU18" s="431"/>
      <c r="BV18" s="429">
        <v>4376988</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159</v>
      </c>
      <c r="C19" s="472"/>
      <c r="D19" s="472"/>
      <c r="E19" s="544"/>
      <c r="F19" s="544"/>
      <c r="G19" s="544"/>
      <c r="H19" s="544"/>
      <c r="I19" s="544"/>
      <c r="J19" s="544"/>
      <c r="K19" s="544"/>
      <c r="L19" s="552">
        <v>628</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160</v>
      </c>
      <c r="AZ19" s="464"/>
      <c r="BA19" s="464"/>
      <c r="BB19" s="464"/>
      <c r="BC19" s="464"/>
      <c r="BD19" s="464"/>
      <c r="BE19" s="464"/>
      <c r="BF19" s="464"/>
      <c r="BG19" s="464"/>
      <c r="BH19" s="464"/>
      <c r="BI19" s="464"/>
      <c r="BJ19" s="464"/>
      <c r="BK19" s="464"/>
      <c r="BL19" s="464"/>
      <c r="BM19" s="465"/>
      <c r="BN19" s="429">
        <v>6345091</v>
      </c>
      <c r="BO19" s="430"/>
      <c r="BP19" s="430"/>
      <c r="BQ19" s="430"/>
      <c r="BR19" s="430"/>
      <c r="BS19" s="430"/>
      <c r="BT19" s="430"/>
      <c r="BU19" s="431"/>
      <c r="BV19" s="429">
        <v>6206639</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161</v>
      </c>
      <c r="C20" s="472"/>
      <c r="D20" s="472"/>
      <c r="E20" s="544"/>
      <c r="F20" s="544"/>
      <c r="G20" s="544"/>
      <c r="H20" s="544"/>
      <c r="I20" s="544"/>
      <c r="J20" s="544"/>
      <c r="K20" s="544"/>
      <c r="L20" s="552">
        <v>7897</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162</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163</v>
      </c>
      <c r="C22" s="567"/>
      <c r="D22" s="568"/>
      <c r="E22" s="441" t="s">
        <v>1</v>
      </c>
      <c r="F22" s="446"/>
      <c r="G22" s="446"/>
      <c r="H22" s="446"/>
      <c r="I22" s="446"/>
      <c r="J22" s="446"/>
      <c r="K22" s="436"/>
      <c r="L22" s="441" t="s">
        <v>164</v>
      </c>
      <c r="M22" s="446"/>
      <c r="N22" s="446"/>
      <c r="O22" s="446"/>
      <c r="P22" s="436"/>
      <c r="Q22" s="575" t="s">
        <v>165</v>
      </c>
      <c r="R22" s="576"/>
      <c r="S22" s="576"/>
      <c r="T22" s="576"/>
      <c r="U22" s="576"/>
      <c r="V22" s="577"/>
      <c r="W22" s="581" t="s">
        <v>166</v>
      </c>
      <c r="X22" s="567"/>
      <c r="Y22" s="568"/>
      <c r="Z22" s="441" t="s">
        <v>1</v>
      </c>
      <c r="AA22" s="446"/>
      <c r="AB22" s="446"/>
      <c r="AC22" s="446"/>
      <c r="AD22" s="446"/>
      <c r="AE22" s="446"/>
      <c r="AF22" s="446"/>
      <c r="AG22" s="436"/>
      <c r="AH22" s="594" t="s">
        <v>167</v>
      </c>
      <c r="AI22" s="446"/>
      <c r="AJ22" s="446"/>
      <c r="AK22" s="446"/>
      <c r="AL22" s="436"/>
      <c r="AM22" s="594" t="s">
        <v>168</v>
      </c>
      <c r="AN22" s="595"/>
      <c r="AO22" s="595"/>
      <c r="AP22" s="595"/>
      <c r="AQ22" s="595"/>
      <c r="AR22" s="596"/>
      <c r="AS22" s="575" t="s">
        <v>165</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169</v>
      </c>
      <c r="AZ23" s="390"/>
      <c r="BA23" s="390"/>
      <c r="BB23" s="390"/>
      <c r="BC23" s="390"/>
      <c r="BD23" s="390"/>
      <c r="BE23" s="390"/>
      <c r="BF23" s="390"/>
      <c r="BG23" s="390"/>
      <c r="BH23" s="390"/>
      <c r="BI23" s="390"/>
      <c r="BJ23" s="390"/>
      <c r="BK23" s="390"/>
      <c r="BL23" s="390"/>
      <c r="BM23" s="391"/>
      <c r="BN23" s="429">
        <v>8779974</v>
      </c>
      <c r="BO23" s="430"/>
      <c r="BP23" s="430"/>
      <c r="BQ23" s="430"/>
      <c r="BR23" s="430"/>
      <c r="BS23" s="430"/>
      <c r="BT23" s="430"/>
      <c r="BU23" s="431"/>
      <c r="BV23" s="429">
        <v>8735899</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170</v>
      </c>
      <c r="F24" s="459"/>
      <c r="G24" s="459"/>
      <c r="H24" s="459"/>
      <c r="I24" s="459"/>
      <c r="J24" s="459"/>
      <c r="K24" s="460"/>
      <c r="L24" s="480">
        <v>1</v>
      </c>
      <c r="M24" s="481"/>
      <c r="N24" s="481"/>
      <c r="O24" s="481"/>
      <c r="P24" s="523"/>
      <c r="Q24" s="480">
        <v>7550</v>
      </c>
      <c r="R24" s="481"/>
      <c r="S24" s="481"/>
      <c r="T24" s="481"/>
      <c r="U24" s="481"/>
      <c r="V24" s="523"/>
      <c r="W24" s="582"/>
      <c r="X24" s="570"/>
      <c r="Y24" s="571"/>
      <c r="Z24" s="479" t="s">
        <v>171</v>
      </c>
      <c r="AA24" s="459"/>
      <c r="AB24" s="459"/>
      <c r="AC24" s="459"/>
      <c r="AD24" s="459"/>
      <c r="AE24" s="459"/>
      <c r="AF24" s="459"/>
      <c r="AG24" s="460"/>
      <c r="AH24" s="480">
        <v>176</v>
      </c>
      <c r="AI24" s="481"/>
      <c r="AJ24" s="481"/>
      <c r="AK24" s="481"/>
      <c r="AL24" s="523"/>
      <c r="AM24" s="480">
        <v>483824</v>
      </c>
      <c r="AN24" s="481"/>
      <c r="AO24" s="481"/>
      <c r="AP24" s="481"/>
      <c r="AQ24" s="481"/>
      <c r="AR24" s="523"/>
      <c r="AS24" s="480">
        <v>2749</v>
      </c>
      <c r="AT24" s="481"/>
      <c r="AU24" s="481"/>
      <c r="AV24" s="481"/>
      <c r="AW24" s="481"/>
      <c r="AX24" s="482"/>
      <c r="AY24" s="602" t="s">
        <v>172</v>
      </c>
      <c r="AZ24" s="603"/>
      <c r="BA24" s="603"/>
      <c r="BB24" s="603"/>
      <c r="BC24" s="603"/>
      <c r="BD24" s="603"/>
      <c r="BE24" s="603"/>
      <c r="BF24" s="603"/>
      <c r="BG24" s="603"/>
      <c r="BH24" s="603"/>
      <c r="BI24" s="603"/>
      <c r="BJ24" s="603"/>
      <c r="BK24" s="603"/>
      <c r="BL24" s="603"/>
      <c r="BM24" s="604"/>
      <c r="BN24" s="429">
        <v>7020122</v>
      </c>
      <c r="BO24" s="430"/>
      <c r="BP24" s="430"/>
      <c r="BQ24" s="430"/>
      <c r="BR24" s="430"/>
      <c r="BS24" s="430"/>
      <c r="BT24" s="430"/>
      <c r="BU24" s="431"/>
      <c r="BV24" s="429">
        <v>7250365</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173</v>
      </c>
      <c r="F25" s="459"/>
      <c r="G25" s="459"/>
      <c r="H25" s="459"/>
      <c r="I25" s="459"/>
      <c r="J25" s="459"/>
      <c r="K25" s="460"/>
      <c r="L25" s="480">
        <v>1</v>
      </c>
      <c r="M25" s="481"/>
      <c r="N25" s="481"/>
      <c r="O25" s="481"/>
      <c r="P25" s="523"/>
      <c r="Q25" s="480">
        <v>6120</v>
      </c>
      <c r="R25" s="481"/>
      <c r="S25" s="481"/>
      <c r="T25" s="481"/>
      <c r="U25" s="481"/>
      <c r="V25" s="523"/>
      <c r="W25" s="582"/>
      <c r="X25" s="570"/>
      <c r="Y25" s="571"/>
      <c r="Z25" s="479" t="s">
        <v>174</v>
      </c>
      <c r="AA25" s="459"/>
      <c r="AB25" s="459"/>
      <c r="AC25" s="459"/>
      <c r="AD25" s="459"/>
      <c r="AE25" s="459"/>
      <c r="AF25" s="459"/>
      <c r="AG25" s="460"/>
      <c r="AH25" s="480" t="s">
        <v>175</v>
      </c>
      <c r="AI25" s="481"/>
      <c r="AJ25" s="481"/>
      <c r="AK25" s="481"/>
      <c r="AL25" s="523"/>
      <c r="AM25" s="480" t="s">
        <v>137</v>
      </c>
      <c r="AN25" s="481"/>
      <c r="AO25" s="481"/>
      <c r="AP25" s="481"/>
      <c r="AQ25" s="481"/>
      <c r="AR25" s="523"/>
      <c r="AS25" s="480" t="s">
        <v>137</v>
      </c>
      <c r="AT25" s="481"/>
      <c r="AU25" s="481"/>
      <c r="AV25" s="481"/>
      <c r="AW25" s="481"/>
      <c r="AX25" s="482"/>
      <c r="AY25" s="389" t="s">
        <v>176</v>
      </c>
      <c r="AZ25" s="390"/>
      <c r="BA25" s="390"/>
      <c r="BB25" s="390"/>
      <c r="BC25" s="390"/>
      <c r="BD25" s="390"/>
      <c r="BE25" s="390"/>
      <c r="BF25" s="390"/>
      <c r="BG25" s="390"/>
      <c r="BH25" s="390"/>
      <c r="BI25" s="390"/>
      <c r="BJ25" s="390"/>
      <c r="BK25" s="390"/>
      <c r="BL25" s="390"/>
      <c r="BM25" s="391"/>
      <c r="BN25" s="392">
        <v>205527</v>
      </c>
      <c r="BO25" s="393"/>
      <c r="BP25" s="393"/>
      <c r="BQ25" s="393"/>
      <c r="BR25" s="393"/>
      <c r="BS25" s="393"/>
      <c r="BT25" s="393"/>
      <c r="BU25" s="394"/>
      <c r="BV25" s="392">
        <v>89876</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177</v>
      </c>
      <c r="F26" s="459"/>
      <c r="G26" s="459"/>
      <c r="H26" s="459"/>
      <c r="I26" s="459"/>
      <c r="J26" s="459"/>
      <c r="K26" s="460"/>
      <c r="L26" s="480">
        <v>1</v>
      </c>
      <c r="M26" s="481"/>
      <c r="N26" s="481"/>
      <c r="O26" s="481"/>
      <c r="P26" s="523"/>
      <c r="Q26" s="480">
        <v>4000</v>
      </c>
      <c r="R26" s="481"/>
      <c r="S26" s="481"/>
      <c r="T26" s="481"/>
      <c r="U26" s="481"/>
      <c r="V26" s="523"/>
      <c r="W26" s="582"/>
      <c r="X26" s="570"/>
      <c r="Y26" s="571"/>
      <c r="Z26" s="479" t="s">
        <v>178</v>
      </c>
      <c r="AA26" s="592"/>
      <c r="AB26" s="592"/>
      <c r="AC26" s="592"/>
      <c r="AD26" s="592"/>
      <c r="AE26" s="592"/>
      <c r="AF26" s="592"/>
      <c r="AG26" s="593"/>
      <c r="AH26" s="480">
        <v>7</v>
      </c>
      <c r="AI26" s="481"/>
      <c r="AJ26" s="481"/>
      <c r="AK26" s="481"/>
      <c r="AL26" s="523"/>
      <c r="AM26" s="480">
        <v>15750</v>
      </c>
      <c r="AN26" s="481"/>
      <c r="AO26" s="481"/>
      <c r="AP26" s="481"/>
      <c r="AQ26" s="481"/>
      <c r="AR26" s="523"/>
      <c r="AS26" s="480">
        <v>2250</v>
      </c>
      <c r="AT26" s="481"/>
      <c r="AU26" s="481"/>
      <c r="AV26" s="481"/>
      <c r="AW26" s="481"/>
      <c r="AX26" s="482"/>
      <c r="AY26" s="432" t="s">
        <v>179</v>
      </c>
      <c r="AZ26" s="433"/>
      <c r="BA26" s="433"/>
      <c r="BB26" s="433"/>
      <c r="BC26" s="433"/>
      <c r="BD26" s="433"/>
      <c r="BE26" s="433"/>
      <c r="BF26" s="433"/>
      <c r="BG26" s="433"/>
      <c r="BH26" s="433"/>
      <c r="BI26" s="433"/>
      <c r="BJ26" s="433"/>
      <c r="BK26" s="433"/>
      <c r="BL26" s="433"/>
      <c r="BM26" s="434"/>
      <c r="BN26" s="429" t="s">
        <v>129</v>
      </c>
      <c r="BO26" s="430"/>
      <c r="BP26" s="430"/>
      <c r="BQ26" s="430"/>
      <c r="BR26" s="430"/>
      <c r="BS26" s="430"/>
      <c r="BT26" s="430"/>
      <c r="BU26" s="431"/>
      <c r="BV26" s="429" t="s">
        <v>137</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180</v>
      </c>
      <c r="F27" s="459"/>
      <c r="G27" s="459"/>
      <c r="H27" s="459"/>
      <c r="I27" s="459"/>
      <c r="J27" s="459"/>
      <c r="K27" s="460"/>
      <c r="L27" s="480">
        <v>1</v>
      </c>
      <c r="M27" s="481"/>
      <c r="N27" s="481"/>
      <c r="O27" s="481"/>
      <c r="P27" s="523"/>
      <c r="Q27" s="480">
        <v>3100</v>
      </c>
      <c r="R27" s="481"/>
      <c r="S27" s="481"/>
      <c r="T27" s="481"/>
      <c r="U27" s="481"/>
      <c r="V27" s="523"/>
      <c r="W27" s="582"/>
      <c r="X27" s="570"/>
      <c r="Y27" s="571"/>
      <c r="Z27" s="479" t="s">
        <v>181</v>
      </c>
      <c r="AA27" s="459"/>
      <c r="AB27" s="459"/>
      <c r="AC27" s="459"/>
      <c r="AD27" s="459"/>
      <c r="AE27" s="459"/>
      <c r="AF27" s="459"/>
      <c r="AG27" s="460"/>
      <c r="AH27" s="480" t="s">
        <v>137</v>
      </c>
      <c r="AI27" s="481"/>
      <c r="AJ27" s="481"/>
      <c r="AK27" s="481"/>
      <c r="AL27" s="523"/>
      <c r="AM27" s="480" t="s">
        <v>137</v>
      </c>
      <c r="AN27" s="481"/>
      <c r="AO27" s="481"/>
      <c r="AP27" s="481"/>
      <c r="AQ27" s="481"/>
      <c r="AR27" s="523"/>
      <c r="AS27" s="480" t="s">
        <v>129</v>
      </c>
      <c r="AT27" s="481"/>
      <c r="AU27" s="481"/>
      <c r="AV27" s="481"/>
      <c r="AW27" s="481"/>
      <c r="AX27" s="482"/>
      <c r="AY27" s="524" t="s">
        <v>182</v>
      </c>
      <c r="AZ27" s="525"/>
      <c r="BA27" s="525"/>
      <c r="BB27" s="525"/>
      <c r="BC27" s="525"/>
      <c r="BD27" s="525"/>
      <c r="BE27" s="525"/>
      <c r="BF27" s="525"/>
      <c r="BG27" s="525"/>
      <c r="BH27" s="525"/>
      <c r="BI27" s="525"/>
      <c r="BJ27" s="525"/>
      <c r="BK27" s="525"/>
      <c r="BL27" s="525"/>
      <c r="BM27" s="526"/>
      <c r="BN27" s="605">
        <v>187199</v>
      </c>
      <c r="BO27" s="606"/>
      <c r="BP27" s="606"/>
      <c r="BQ27" s="606"/>
      <c r="BR27" s="606"/>
      <c r="BS27" s="606"/>
      <c r="BT27" s="606"/>
      <c r="BU27" s="607"/>
      <c r="BV27" s="605">
        <v>187191</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183</v>
      </c>
      <c r="F28" s="459"/>
      <c r="G28" s="459"/>
      <c r="H28" s="459"/>
      <c r="I28" s="459"/>
      <c r="J28" s="459"/>
      <c r="K28" s="460"/>
      <c r="L28" s="480">
        <v>1</v>
      </c>
      <c r="M28" s="481"/>
      <c r="N28" s="481"/>
      <c r="O28" s="481"/>
      <c r="P28" s="523"/>
      <c r="Q28" s="480">
        <v>2850</v>
      </c>
      <c r="R28" s="481"/>
      <c r="S28" s="481"/>
      <c r="T28" s="481"/>
      <c r="U28" s="481"/>
      <c r="V28" s="523"/>
      <c r="W28" s="582"/>
      <c r="X28" s="570"/>
      <c r="Y28" s="571"/>
      <c r="Z28" s="479" t="s">
        <v>184</v>
      </c>
      <c r="AA28" s="459"/>
      <c r="AB28" s="459"/>
      <c r="AC28" s="459"/>
      <c r="AD28" s="459"/>
      <c r="AE28" s="459"/>
      <c r="AF28" s="459"/>
      <c r="AG28" s="460"/>
      <c r="AH28" s="480" t="s">
        <v>137</v>
      </c>
      <c r="AI28" s="481"/>
      <c r="AJ28" s="481"/>
      <c r="AK28" s="481"/>
      <c r="AL28" s="523"/>
      <c r="AM28" s="480" t="s">
        <v>137</v>
      </c>
      <c r="AN28" s="481"/>
      <c r="AO28" s="481"/>
      <c r="AP28" s="481"/>
      <c r="AQ28" s="481"/>
      <c r="AR28" s="523"/>
      <c r="AS28" s="480" t="s">
        <v>137</v>
      </c>
      <c r="AT28" s="481"/>
      <c r="AU28" s="481"/>
      <c r="AV28" s="481"/>
      <c r="AW28" s="481"/>
      <c r="AX28" s="482"/>
      <c r="AY28" s="608" t="s">
        <v>185</v>
      </c>
      <c r="AZ28" s="609"/>
      <c r="BA28" s="609"/>
      <c r="BB28" s="610"/>
      <c r="BC28" s="389" t="s">
        <v>48</v>
      </c>
      <c r="BD28" s="390"/>
      <c r="BE28" s="390"/>
      <c r="BF28" s="390"/>
      <c r="BG28" s="390"/>
      <c r="BH28" s="390"/>
      <c r="BI28" s="390"/>
      <c r="BJ28" s="390"/>
      <c r="BK28" s="390"/>
      <c r="BL28" s="390"/>
      <c r="BM28" s="391"/>
      <c r="BN28" s="392">
        <v>1643640</v>
      </c>
      <c r="BO28" s="393"/>
      <c r="BP28" s="393"/>
      <c r="BQ28" s="393"/>
      <c r="BR28" s="393"/>
      <c r="BS28" s="393"/>
      <c r="BT28" s="393"/>
      <c r="BU28" s="394"/>
      <c r="BV28" s="392">
        <v>1534888</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186</v>
      </c>
      <c r="F29" s="459"/>
      <c r="G29" s="459"/>
      <c r="H29" s="459"/>
      <c r="I29" s="459"/>
      <c r="J29" s="459"/>
      <c r="K29" s="460"/>
      <c r="L29" s="480">
        <v>8</v>
      </c>
      <c r="M29" s="481"/>
      <c r="N29" s="481"/>
      <c r="O29" s="481"/>
      <c r="P29" s="523"/>
      <c r="Q29" s="480">
        <v>2650</v>
      </c>
      <c r="R29" s="481"/>
      <c r="S29" s="481"/>
      <c r="T29" s="481"/>
      <c r="U29" s="481"/>
      <c r="V29" s="523"/>
      <c r="W29" s="583"/>
      <c r="X29" s="584"/>
      <c r="Y29" s="585"/>
      <c r="Z29" s="479" t="s">
        <v>187</v>
      </c>
      <c r="AA29" s="459"/>
      <c r="AB29" s="459"/>
      <c r="AC29" s="459"/>
      <c r="AD29" s="459"/>
      <c r="AE29" s="459"/>
      <c r="AF29" s="459"/>
      <c r="AG29" s="460"/>
      <c r="AH29" s="480">
        <v>176</v>
      </c>
      <c r="AI29" s="481"/>
      <c r="AJ29" s="481"/>
      <c r="AK29" s="481"/>
      <c r="AL29" s="523"/>
      <c r="AM29" s="480">
        <v>483824</v>
      </c>
      <c r="AN29" s="481"/>
      <c r="AO29" s="481"/>
      <c r="AP29" s="481"/>
      <c r="AQ29" s="481"/>
      <c r="AR29" s="523"/>
      <c r="AS29" s="480">
        <v>2749</v>
      </c>
      <c r="AT29" s="481"/>
      <c r="AU29" s="481"/>
      <c r="AV29" s="481"/>
      <c r="AW29" s="481"/>
      <c r="AX29" s="482"/>
      <c r="AY29" s="611"/>
      <c r="AZ29" s="612"/>
      <c r="BA29" s="612"/>
      <c r="BB29" s="613"/>
      <c r="BC29" s="463" t="s">
        <v>188</v>
      </c>
      <c r="BD29" s="464"/>
      <c r="BE29" s="464"/>
      <c r="BF29" s="464"/>
      <c r="BG29" s="464"/>
      <c r="BH29" s="464"/>
      <c r="BI29" s="464"/>
      <c r="BJ29" s="464"/>
      <c r="BK29" s="464"/>
      <c r="BL29" s="464"/>
      <c r="BM29" s="465"/>
      <c r="BN29" s="429">
        <v>74770</v>
      </c>
      <c r="BO29" s="430"/>
      <c r="BP29" s="430"/>
      <c r="BQ29" s="430"/>
      <c r="BR29" s="430"/>
      <c r="BS29" s="430"/>
      <c r="BT29" s="430"/>
      <c r="BU29" s="431"/>
      <c r="BV29" s="429">
        <v>74309</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189</v>
      </c>
      <c r="X30" s="590"/>
      <c r="Y30" s="590"/>
      <c r="Z30" s="590"/>
      <c r="AA30" s="590"/>
      <c r="AB30" s="590"/>
      <c r="AC30" s="590"/>
      <c r="AD30" s="590"/>
      <c r="AE30" s="590"/>
      <c r="AF30" s="590"/>
      <c r="AG30" s="591"/>
      <c r="AH30" s="548">
        <v>93.4</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1207073</v>
      </c>
      <c r="BO30" s="606"/>
      <c r="BP30" s="606"/>
      <c r="BQ30" s="606"/>
      <c r="BR30" s="606"/>
      <c r="BS30" s="606"/>
      <c r="BT30" s="606"/>
      <c r="BU30" s="607"/>
      <c r="BV30" s="605">
        <v>1343554</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196</v>
      </c>
      <c r="D33" s="453"/>
      <c r="E33" s="418" t="s">
        <v>197</v>
      </c>
      <c r="F33" s="418"/>
      <c r="G33" s="418"/>
      <c r="H33" s="418"/>
      <c r="I33" s="418"/>
      <c r="J33" s="418"/>
      <c r="K33" s="418"/>
      <c r="L33" s="418"/>
      <c r="M33" s="418"/>
      <c r="N33" s="418"/>
      <c r="O33" s="418"/>
      <c r="P33" s="418"/>
      <c r="Q33" s="418"/>
      <c r="R33" s="418"/>
      <c r="S33" s="418"/>
      <c r="T33" s="216"/>
      <c r="U33" s="453" t="s">
        <v>196</v>
      </c>
      <c r="V33" s="453"/>
      <c r="W33" s="418" t="s">
        <v>198</v>
      </c>
      <c r="X33" s="418"/>
      <c r="Y33" s="418"/>
      <c r="Z33" s="418"/>
      <c r="AA33" s="418"/>
      <c r="AB33" s="418"/>
      <c r="AC33" s="418"/>
      <c r="AD33" s="418"/>
      <c r="AE33" s="418"/>
      <c r="AF33" s="418"/>
      <c r="AG33" s="418"/>
      <c r="AH33" s="418"/>
      <c r="AI33" s="418"/>
      <c r="AJ33" s="418"/>
      <c r="AK33" s="418"/>
      <c r="AL33" s="216"/>
      <c r="AM33" s="453" t="s">
        <v>196</v>
      </c>
      <c r="AN33" s="453"/>
      <c r="AO33" s="418" t="s">
        <v>198</v>
      </c>
      <c r="AP33" s="418"/>
      <c r="AQ33" s="418"/>
      <c r="AR33" s="418"/>
      <c r="AS33" s="418"/>
      <c r="AT33" s="418"/>
      <c r="AU33" s="418"/>
      <c r="AV33" s="418"/>
      <c r="AW33" s="418"/>
      <c r="AX33" s="418"/>
      <c r="AY33" s="418"/>
      <c r="AZ33" s="418"/>
      <c r="BA33" s="418"/>
      <c r="BB33" s="418"/>
      <c r="BC33" s="418"/>
      <c r="BD33" s="217"/>
      <c r="BE33" s="418" t="s">
        <v>199</v>
      </c>
      <c r="BF33" s="418"/>
      <c r="BG33" s="418" t="s">
        <v>200</v>
      </c>
      <c r="BH33" s="418"/>
      <c r="BI33" s="418"/>
      <c r="BJ33" s="418"/>
      <c r="BK33" s="418"/>
      <c r="BL33" s="418"/>
      <c r="BM33" s="418"/>
      <c r="BN33" s="418"/>
      <c r="BO33" s="418"/>
      <c r="BP33" s="418"/>
      <c r="BQ33" s="418"/>
      <c r="BR33" s="418"/>
      <c r="BS33" s="418"/>
      <c r="BT33" s="418"/>
      <c r="BU33" s="418"/>
      <c r="BV33" s="217"/>
      <c r="BW33" s="453" t="s">
        <v>199</v>
      </c>
      <c r="BX33" s="453"/>
      <c r="BY33" s="418" t="s">
        <v>201</v>
      </c>
      <c r="BZ33" s="418"/>
      <c r="CA33" s="418"/>
      <c r="CB33" s="418"/>
      <c r="CC33" s="418"/>
      <c r="CD33" s="418"/>
      <c r="CE33" s="418"/>
      <c r="CF33" s="418"/>
      <c r="CG33" s="418"/>
      <c r="CH33" s="418"/>
      <c r="CI33" s="418"/>
      <c r="CJ33" s="418"/>
      <c r="CK33" s="418"/>
      <c r="CL33" s="418"/>
      <c r="CM33" s="418"/>
      <c r="CN33" s="216"/>
      <c r="CO33" s="453" t="s">
        <v>196</v>
      </c>
      <c r="CP33" s="453"/>
      <c r="CQ33" s="418" t="s">
        <v>202</v>
      </c>
      <c r="CR33" s="418"/>
      <c r="CS33" s="418"/>
      <c r="CT33" s="418"/>
      <c r="CU33" s="418"/>
      <c r="CV33" s="418"/>
      <c r="CW33" s="418"/>
      <c r="CX33" s="418"/>
      <c r="CY33" s="418"/>
      <c r="CZ33" s="418"/>
      <c r="DA33" s="418"/>
      <c r="DB33" s="418"/>
      <c r="DC33" s="418"/>
      <c r="DD33" s="418"/>
      <c r="DE33" s="418"/>
      <c r="DF33" s="216"/>
      <c r="DG33" s="617" t="s">
        <v>203</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4</v>
      </c>
      <c r="AN34" s="618"/>
      <c r="AO34" s="619" t="str">
        <f>IF('各会計、関係団体の財政状況及び健全化判断比率'!B30="","",'各会計、関係団体の財政状況及び健全化判断比率'!B30)</f>
        <v>水道事業会計</v>
      </c>
      <c r="AP34" s="619"/>
      <c r="AQ34" s="619"/>
      <c r="AR34" s="619"/>
      <c r="AS34" s="619"/>
      <c r="AT34" s="619"/>
      <c r="AU34" s="619"/>
      <c r="AV34" s="619"/>
      <c r="AW34" s="619"/>
      <c r="AX34" s="619"/>
      <c r="AY34" s="619"/>
      <c r="AZ34" s="619"/>
      <c r="BA34" s="619"/>
      <c r="BB34" s="619"/>
      <c r="BC34" s="619"/>
      <c r="BD34" s="214"/>
      <c r="BE34" s="618">
        <f>IF(BG34="","",MAX(C34:D43,U34:V43,AM34:AN43)+1)</f>
        <v>5</v>
      </c>
      <c r="BF34" s="618"/>
      <c r="BG34" s="619" t="str">
        <f>IF('各会計、関係団体の財政状況及び健全化判断比率'!B31="","",'各会計、関係団体の財政状況及び健全化判断比率'!B31)</f>
        <v>農業集落排水事業特別会計</v>
      </c>
      <c r="BH34" s="619"/>
      <c r="BI34" s="619"/>
      <c r="BJ34" s="619"/>
      <c r="BK34" s="619"/>
      <c r="BL34" s="619"/>
      <c r="BM34" s="619"/>
      <c r="BN34" s="619"/>
      <c r="BO34" s="619"/>
      <c r="BP34" s="619"/>
      <c r="BQ34" s="619"/>
      <c r="BR34" s="619"/>
      <c r="BS34" s="619"/>
      <c r="BT34" s="619"/>
      <c r="BU34" s="619"/>
      <c r="BV34" s="214"/>
      <c r="BW34" s="618">
        <f>IF(BY34="","",MAX(C34:D43,U34:V43,AM34:AN43,BE34:BF43)+1)</f>
        <v>9</v>
      </c>
      <c r="BX34" s="618"/>
      <c r="BY34" s="619" t="str">
        <f>IF('各会計、関係団体の財政状況及び健全化判断比率'!B68="","",'各会計、関係団体の財政状況及び健全化判断比率'!B68)</f>
        <v>大垣衛生施設組合</v>
      </c>
      <c r="BZ34" s="619"/>
      <c r="CA34" s="619"/>
      <c r="CB34" s="619"/>
      <c r="CC34" s="619"/>
      <c r="CD34" s="619"/>
      <c r="CE34" s="619"/>
      <c r="CF34" s="619"/>
      <c r="CG34" s="619"/>
      <c r="CH34" s="619"/>
      <c r="CI34" s="619"/>
      <c r="CJ34" s="619"/>
      <c r="CK34" s="619"/>
      <c r="CL34" s="619"/>
      <c r="CM34" s="619"/>
      <c r="CN34" s="214"/>
      <c r="CO34" s="618">
        <f>IF(CQ34="","",MAX(C34:D43,U34:V43,AM34:AN43,BE34:BF43,BW34:BX43)+1)</f>
        <v>19</v>
      </c>
      <c r="CP34" s="618"/>
      <c r="CQ34" s="619" t="str">
        <f>IF('各会計、関係団体の財政状況及び健全化判断比率'!BS7="","",'各会計、関係団体の財政状況及び健全化判断比率'!BS7)</f>
        <v>池田町土地開発公社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〇</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後期高齢者医療事業特別会計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6</v>
      </c>
      <c r="BF35" s="618"/>
      <c r="BG35" s="619" t="str">
        <f>IF('各会計、関係団体の財政状況及び健全化判断比率'!B32="","",'各会計、関係団体の財政状況及び健全化判断比率'!B32)</f>
        <v>公共下水道事業特別会計</v>
      </c>
      <c r="BH35" s="619"/>
      <c r="BI35" s="619"/>
      <c r="BJ35" s="619"/>
      <c r="BK35" s="619"/>
      <c r="BL35" s="619"/>
      <c r="BM35" s="619"/>
      <c r="BN35" s="619"/>
      <c r="BO35" s="619"/>
      <c r="BP35" s="619"/>
      <c r="BQ35" s="619"/>
      <c r="BR35" s="619"/>
      <c r="BS35" s="619"/>
      <c r="BT35" s="619"/>
      <c r="BU35" s="619"/>
      <c r="BV35" s="214"/>
      <c r="BW35" s="618">
        <f t="shared" ref="BW35:BW43" si="2">IF(BY35="","",BW34+1)</f>
        <v>10</v>
      </c>
      <c r="BX35" s="618"/>
      <c r="BY35" s="619" t="str">
        <f>IF('各会計、関係団体の財政状況及び健全化判断比率'!B69="","",'各会計、関係団体の財政状況及び健全化判断比率'!B69)</f>
        <v>揖斐川水防事務組合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t="str">
        <f t="shared" ref="U36:U43" si="4">IF(W36="","",U35+1)</f>
        <v/>
      </c>
      <c r="V36" s="618"/>
      <c r="W36" s="619"/>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f t="shared" si="1"/>
        <v>7</v>
      </c>
      <c r="BF36" s="618"/>
      <c r="BG36" s="619" t="str">
        <f>IF('各会計、関係団体の財政状況及び健全化判断比率'!B33="","",'各会計、関係団体の財政状況及び健全化判断比率'!B33)</f>
        <v>温泉施設特別会計</v>
      </c>
      <c r="BH36" s="619"/>
      <c r="BI36" s="619"/>
      <c r="BJ36" s="619"/>
      <c r="BK36" s="619"/>
      <c r="BL36" s="619"/>
      <c r="BM36" s="619"/>
      <c r="BN36" s="619"/>
      <c r="BO36" s="619"/>
      <c r="BP36" s="619"/>
      <c r="BQ36" s="619"/>
      <c r="BR36" s="619"/>
      <c r="BS36" s="619"/>
      <c r="BT36" s="619"/>
      <c r="BU36" s="619"/>
      <c r="BV36" s="214"/>
      <c r="BW36" s="618">
        <f t="shared" si="2"/>
        <v>11</v>
      </c>
      <c r="BX36" s="618"/>
      <c r="BY36" s="619" t="str">
        <f>IF('各会計、関係団体の財政状況及び健全化判断比率'!B70="","",'各会計、関係団体の財政状況及び健全化判断比率'!B70)</f>
        <v>揖斐郡養基小学校養基保育所組合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f t="shared" si="1"/>
        <v>8</v>
      </c>
      <c r="BF37" s="618"/>
      <c r="BG37" s="619" t="str">
        <f>IF('各会計、関係団体の財政状況及び健全化判断比率'!B34="","",'各会計、関係団体の財政状況及び健全化判断比率'!B34)</f>
        <v>小水力発電事業特別会計</v>
      </c>
      <c r="BH37" s="619"/>
      <c r="BI37" s="619"/>
      <c r="BJ37" s="619"/>
      <c r="BK37" s="619"/>
      <c r="BL37" s="619"/>
      <c r="BM37" s="619"/>
      <c r="BN37" s="619"/>
      <c r="BO37" s="619"/>
      <c r="BP37" s="619"/>
      <c r="BQ37" s="619"/>
      <c r="BR37" s="619"/>
      <c r="BS37" s="619"/>
      <c r="BT37" s="619"/>
      <c r="BU37" s="619"/>
      <c r="BV37" s="214"/>
      <c r="BW37" s="618">
        <f t="shared" si="2"/>
        <v>12</v>
      </c>
      <c r="BX37" s="618"/>
      <c r="BY37" s="619" t="str">
        <f>IF('各会計、関係団体の財政状況及び健全化判断比率'!B71="","",'各会計、関係団体の財政状況及び健全化判断比率'!B71)</f>
        <v>岐阜県市町村会館組合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13</v>
      </c>
      <c r="BX38" s="618"/>
      <c r="BY38" s="619" t="str">
        <f>IF('各会計、関係団体の財政状況及び健全化判断比率'!B72="","",'各会計、関係団体の財政状況及び健全化判断比率'!B72)</f>
        <v>樫原谷林野組合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14</v>
      </c>
      <c r="BX39" s="618"/>
      <c r="BY39" s="619" t="str">
        <f>IF('各会計、関係団体の財政状況及び健全化判断比率'!B73="","",'各会計、関係団体の財政状況及び健全化判断比率'!B73)</f>
        <v>足打谷林野組合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15</v>
      </c>
      <c r="BX40" s="618"/>
      <c r="BY40" s="619" t="str">
        <f>IF('各会計、関係団体の財政状況及び健全化判断比率'!B74="","",'各会計、関係団体の財政状況及び健全化判断比率'!B74)</f>
        <v>岐阜県市町村職員退職手当組合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16</v>
      </c>
      <c r="BX41" s="618"/>
      <c r="BY41" s="619" t="str">
        <f>IF('各会計、関係団体の財政状況及び健全化判断比率'!B75="","",'各会計、関係団体の財政状況及び健全化判断比率'!B75)</f>
        <v>大垣消防組合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17</v>
      </c>
      <c r="BX42" s="618"/>
      <c r="BY42" s="619" t="str">
        <f>IF('各会計、関係団体の財政状況及び健全化判断比率'!B76="","",'各会計、関係団体の財政状況及び健全化判断比率'!B76)</f>
        <v>西濃環境整備組合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18</v>
      </c>
      <c r="BX43" s="618"/>
      <c r="BY43" s="619" t="str">
        <f>IF('各会計、関係団体の財政状況及び健全化判断比率'!B77="","",'各会計、関係団体の財政状況及び健全化判断比率'!B77)</f>
        <v>揖斐広域連合（一般会計分）</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GX7ULnHus3q8JjJdDhzHpO0E2L+c7GA1MoP4p+ZWOsU+/qMWVdK/q2yXaehOwvPDH+m7RF2jc6Nwk4DuQFHsYg==" saltValue="NRzwlWS4Xl0XO3n089Qhs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6" zoomScaleNormal="76"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10" t="s">
        <v>573</v>
      </c>
      <c r="D34" s="1210"/>
      <c r="E34" s="1211"/>
      <c r="F34" s="32">
        <v>18.149999999999999</v>
      </c>
      <c r="G34" s="33">
        <v>12.95</v>
      </c>
      <c r="H34" s="33">
        <v>13.29</v>
      </c>
      <c r="I34" s="33">
        <v>13.57</v>
      </c>
      <c r="J34" s="34">
        <v>14.05</v>
      </c>
      <c r="K34" s="22"/>
      <c r="L34" s="22"/>
      <c r="M34" s="22"/>
      <c r="N34" s="22"/>
      <c r="O34" s="22"/>
      <c r="P34" s="22"/>
    </row>
    <row r="35" spans="1:16" ht="39" customHeight="1" x14ac:dyDescent="0.15">
      <c r="A35" s="22"/>
      <c r="B35" s="35"/>
      <c r="C35" s="1204" t="s">
        <v>574</v>
      </c>
      <c r="D35" s="1205"/>
      <c r="E35" s="1206"/>
      <c r="F35" s="36">
        <v>7.57</v>
      </c>
      <c r="G35" s="37">
        <v>6.45</v>
      </c>
      <c r="H35" s="37">
        <v>5.47</v>
      </c>
      <c r="I35" s="37">
        <v>8</v>
      </c>
      <c r="J35" s="38">
        <v>6.61</v>
      </c>
      <c r="K35" s="22"/>
      <c r="L35" s="22"/>
      <c r="M35" s="22"/>
      <c r="N35" s="22"/>
      <c r="O35" s="22"/>
      <c r="P35" s="22"/>
    </row>
    <row r="36" spans="1:16" ht="39" customHeight="1" x14ac:dyDescent="0.15">
      <c r="A36" s="22"/>
      <c r="B36" s="35"/>
      <c r="C36" s="1204" t="s">
        <v>575</v>
      </c>
      <c r="D36" s="1205"/>
      <c r="E36" s="1206"/>
      <c r="F36" s="36">
        <v>0.44</v>
      </c>
      <c r="G36" s="37">
        <v>1.73</v>
      </c>
      <c r="H36" s="37">
        <v>4.04</v>
      </c>
      <c r="I36" s="37">
        <v>3.96</v>
      </c>
      <c r="J36" s="38">
        <v>3.46</v>
      </c>
      <c r="K36" s="22"/>
      <c r="L36" s="22"/>
      <c r="M36" s="22"/>
      <c r="N36" s="22"/>
      <c r="O36" s="22"/>
      <c r="P36" s="22"/>
    </row>
    <row r="37" spans="1:16" ht="39" customHeight="1" x14ac:dyDescent="0.15">
      <c r="A37" s="22"/>
      <c r="B37" s="35"/>
      <c r="C37" s="1204" t="s">
        <v>576</v>
      </c>
      <c r="D37" s="1205"/>
      <c r="E37" s="1206"/>
      <c r="F37" s="36">
        <v>0.08</v>
      </c>
      <c r="G37" s="37">
        <v>0.22</v>
      </c>
      <c r="H37" s="37">
        <v>0.31</v>
      </c>
      <c r="I37" s="37">
        <v>0.18</v>
      </c>
      <c r="J37" s="38">
        <v>0.28999999999999998</v>
      </c>
      <c r="K37" s="22"/>
      <c r="L37" s="22"/>
      <c r="M37" s="22"/>
      <c r="N37" s="22"/>
      <c r="O37" s="22"/>
      <c r="P37" s="22"/>
    </row>
    <row r="38" spans="1:16" ht="39" customHeight="1" x14ac:dyDescent="0.15">
      <c r="A38" s="22"/>
      <c r="B38" s="35"/>
      <c r="C38" s="1204" t="s">
        <v>577</v>
      </c>
      <c r="D38" s="1205"/>
      <c r="E38" s="1206"/>
      <c r="F38" s="36">
        <v>0</v>
      </c>
      <c r="G38" s="37">
        <v>0</v>
      </c>
      <c r="H38" s="37">
        <v>0</v>
      </c>
      <c r="I38" s="37">
        <v>0</v>
      </c>
      <c r="J38" s="38">
        <v>0</v>
      </c>
      <c r="K38" s="22"/>
      <c r="L38" s="22"/>
      <c r="M38" s="22"/>
      <c r="N38" s="22"/>
      <c r="O38" s="22"/>
      <c r="P38" s="22"/>
    </row>
    <row r="39" spans="1:16" ht="39" customHeight="1" x14ac:dyDescent="0.15">
      <c r="A39" s="22"/>
      <c r="B39" s="35"/>
      <c r="C39" s="1204" t="s">
        <v>578</v>
      </c>
      <c r="D39" s="1205"/>
      <c r="E39" s="1206"/>
      <c r="F39" s="36">
        <v>0</v>
      </c>
      <c r="G39" s="37">
        <v>0</v>
      </c>
      <c r="H39" s="37">
        <v>0</v>
      </c>
      <c r="I39" s="37">
        <v>0</v>
      </c>
      <c r="J39" s="38">
        <v>0</v>
      </c>
      <c r="K39" s="22"/>
      <c r="L39" s="22"/>
      <c r="M39" s="22"/>
      <c r="N39" s="22"/>
      <c r="O39" s="22"/>
      <c r="P39" s="22"/>
    </row>
    <row r="40" spans="1:16" ht="39" customHeight="1" x14ac:dyDescent="0.15">
      <c r="A40" s="22"/>
      <c r="B40" s="35"/>
      <c r="C40" s="1204" t="s">
        <v>579</v>
      </c>
      <c r="D40" s="1205"/>
      <c r="E40" s="1206"/>
      <c r="F40" s="36">
        <v>0</v>
      </c>
      <c r="G40" s="37">
        <v>0</v>
      </c>
      <c r="H40" s="37">
        <v>0</v>
      </c>
      <c r="I40" s="37">
        <v>0</v>
      </c>
      <c r="J40" s="38">
        <v>0</v>
      </c>
      <c r="K40" s="22"/>
      <c r="L40" s="22"/>
      <c r="M40" s="22"/>
      <c r="N40" s="22"/>
      <c r="O40" s="22"/>
      <c r="P40" s="22"/>
    </row>
    <row r="41" spans="1:16" ht="39" customHeight="1" x14ac:dyDescent="0.15">
      <c r="A41" s="22"/>
      <c r="B41" s="35"/>
      <c r="C41" s="1204" t="s">
        <v>580</v>
      </c>
      <c r="D41" s="1205"/>
      <c r="E41" s="1206"/>
      <c r="F41" s="36" t="s">
        <v>523</v>
      </c>
      <c r="G41" s="37" t="s">
        <v>523</v>
      </c>
      <c r="H41" s="37" t="s">
        <v>523</v>
      </c>
      <c r="I41" s="37">
        <v>0</v>
      </c>
      <c r="J41" s="38">
        <v>0</v>
      </c>
      <c r="K41" s="22"/>
      <c r="L41" s="22"/>
      <c r="M41" s="22"/>
      <c r="N41" s="22"/>
      <c r="O41" s="22"/>
      <c r="P41" s="22"/>
    </row>
    <row r="42" spans="1:16" ht="39" customHeight="1" x14ac:dyDescent="0.15">
      <c r="A42" s="22"/>
      <c r="B42" s="39"/>
      <c r="C42" s="1204" t="s">
        <v>581</v>
      </c>
      <c r="D42" s="1205"/>
      <c r="E42" s="1206"/>
      <c r="F42" s="36" t="s">
        <v>523</v>
      </c>
      <c r="G42" s="37" t="s">
        <v>523</v>
      </c>
      <c r="H42" s="37" t="s">
        <v>523</v>
      </c>
      <c r="I42" s="37" t="s">
        <v>523</v>
      </c>
      <c r="J42" s="38" t="s">
        <v>523</v>
      </c>
      <c r="K42" s="22"/>
      <c r="L42" s="22"/>
      <c r="M42" s="22"/>
      <c r="N42" s="22"/>
      <c r="O42" s="22"/>
      <c r="P42" s="22"/>
    </row>
    <row r="43" spans="1:16" ht="39" customHeight="1" thickBot="1" x14ac:dyDescent="0.2">
      <c r="A43" s="22"/>
      <c r="B43" s="40"/>
      <c r="C43" s="1207" t="s">
        <v>582</v>
      </c>
      <c r="D43" s="1208"/>
      <c r="E43" s="1209"/>
      <c r="F43" s="41">
        <v>0.09</v>
      </c>
      <c r="G43" s="42">
        <v>0.22</v>
      </c>
      <c r="H43" s="42" t="s">
        <v>523</v>
      </c>
      <c r="I43" s="42" t="s">
        <v>523</v>
      </c>
      <c r="J43" s="43" t="s">
        <v>523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8Yc89avHxBpDUVIf912m9ff+pkKjcJvodgVDMRmZEXEyCld/DxCfZ68O1x3xEG3x7NyDqFNkHyV6H/bykVg2uw==" saltValue="JXhd7o1Otha5UTyZY8Is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2" zoomScaleNormal="82"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658</v>
      </c>
      <c r="L45" s="60">
        <v>665</v>
      </c>
      <c r="M45" s="60">
        <v>690</v>
      </c>
      <c r="N45" s="60">
        <v>714</v>
      </c>
      <c r="O45" s="61">
        <v>753</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523</v>
      </c>
      <c r="L46" s="64" t="s">
        <v>523</v>
      </c>
      <c r="M46" s="64" t="s">
        <v>523</v>
      </c>
      <c r="N46" s="64" t="s">
        <v>523</v>
      </c>
      <c r="O46" s="65" t="s">
        <v>523</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523</v>
      </c>
      <c r="L47" s="64" t="s">
        <v>523</v>
      </c>
      <c r="M47" s="64" t="s">
        <v>523</v>
      </c>
      <c r="N47" s="64" t="s">
        <v>523</v>
      </c>
      <c r="O47" s="65" t="s">
        <v>523</v>
      </c>
      <c r="P47" s="48"/>
      <c r="Q47" s="48"/>
      <c r="R47" s="48"/>
      <c r="S47" s="48"/>
      <c r="T47" s="48"/>
      <c r="U47" s="48"/>
    </row>
    <row r="48" spans="1:21" ht="30.75" customHeight="1" x14ac:dyDescent="0.15">
      <c r="A48" s="48"/>
      <c r="B48" s="1214"/>
      <c r="C48" s="1215"/>
      <c r="D48" s="62"/>
      <c r="E48" s="1220" t="s">
        <v>15</v>
      </c>
      <c r="F48" s="1220"/>
      <c r="G48" s="1220"/>
      <c r="H48" s="1220"/>
      <c r="I48" s="1220"/>
      <c r="J48" s="1221"/>
      <c r="K48" s="63">
        <v>345</v>
      </c>
      <c r="L48" s="64">
        <v>358</v>
      </c>
      <c r="M48" s="64">
        <v>370</v>
      </c>
      <c r="N48" s="64">
        <v>419</v>
      </c>
      <c r="O48" s="65">
        <v>399</v>
      </c>
      <c r="P48" s="48"/>
      <c r="Q48" s="48"/>
      <c r="R48" s="48"/>
      <c r="S48" s="48"/>
      <c r="T48" s="48"/>
      <c r="U48" s="48"/>
    </row>
    <row r="49" spans="1:21" ht="30.75" customHeight="1" x14ac:dyDescent="0.15">
      <c r="A49" s="48"/>
      <c r="B49" s="1214"/>
      <c r="C49" s="1215"/>
      <c r="D49" s="62"/>
      <c r="E49" s="1220" t="s">
        <v>16</v>
      </c>
      <c r="F49" s="1220"/>
      <c r="G49" s="1220"/>
      <c r="H49" s="1220"/>
      <c r="I49" s="1220"/>
      <c r="J49" s="1221"/>
      <c r="K49" s="63">
        <v>79</v>
      </c>
      <c r="L49" s="64">
        <v>56</v>
      </c>
      <c r="M49" s="64">
        <v>60</v>
      </c>
      <c r="N49" s="64">
        <v>61</v>
      </c>
      <c r="O49" s="65">
        <v>55</v>
      </c>
      <c r="P49" s="48"/>
      <c r="Q49" s="48"/>
      <c r="R49" s="48"/>
      <c r="S49" s="48"/>
      <c r="T49" s="48"/>
      <c r="U49" s="48"/>
    </row>
    <row r="50" spans="1:21" ht="30.75" customHeight="1" x14ac:dyDescent="0.15">
      <c r="A50" s="48"/>
      <c r="B50" s="1214"/>
      <c r="C50" s="1215"/>
      <c r="D50" s="62"/>
      <c r="E50" s="1220" t="s">
        <v>17</v>
      </c>
      <c r="F50" s="1220"/>
      <c r="G50" s="1220"/>
      <c r="H50" s="1220"/>
      <c r="I50" s="1220"/>
      <c r="J50" s="1221"/>
      <c r="K50" s="63">
        <v>10</v>
      </c>
      <c r="L50" s="64">
        <v>5</v>
      </c>
      <c r="M50" s="64">
        <v>2</v>
      </c>
      <c r="N50" s="64">
        <v>2</v>
      </c>
      <c r="O50" s="65">
        <v>2</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523</v>
      </c>
      <c r="L51" s="64" t="s">
        <v>523</v>
      </c>
      <c r="M51" s="64" t="s">
        <v>523</v>
      </c>
      <c r="N51" s="64" t="s">
        <v>523</v>
      </c>
      <c r="O51" s="65" t="s">
        <v>523</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718</v>
      </c>
      <c r="L52" s="64">
        <v>737</v>
      </c>
      <c r="M52" s="64">
        <v>753</v>
      </c>
      <c r="N52" s="64">
        <v>730</v>
      </c>
      <c r="O52" s="65">
        <v>718</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374</v>
      </c>
      <c r="L53" s="69">
        <v>347</v>
      </c>
      <c r="M53" s="69">
        <v>369</v>
      </c>
      <c r="N53" s="69">
        <v>466</v>
      </c>
      <c r="O53" s="70">
        <v>491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28" t="s">
        <v>25</v>
      </c>
      <c r="C57" s="1229"/>
      <c r="D57" s="1232" t="s">
        <v>26</v>
      </c>
      <c r="E57" s="1233"/>
      <c r="F57" s="1233"/>
      <c r="G57" s="1233"/>
      <c r="H57" s="1233"/>
      <c r="I57" s="1233"/>
      <c r="J57" s="1234"/>
      <c r="K57" s="83" t="s">
        <v>612</v>
      </c>
      <c r="L57" s="84" t="s">
        <v>612</v>
      </c>
      <c r="M57" s="84" t="s">
        <v>612</v>
      </c>
      <c r="N57" s="84" t="s">
        <v>612</v>
      </c>
      <c r="O57" s="85" t="s">
        <v>612</v>
      </c>
    </row>
    <row r="58" spans="1:21" ht="31.5" customHeight="1" thickBot="1" x14ac:dyDescent="0.2">
      <c r="B58" s="1230"/>
      <c r="C58" s="1231"/>
      <c r="D58" s="1235" t="s">
        <v>27</v>
      </c>
      <c r="E58" s="1236"/>
      <c r="F58" s="1236"/>
      <c r="G58" s="1236"/>
      <c r="H58" s="1236"/>
      <c r="I58" s="1236"/>
      <c r="J58" s="1237"/>
      <c r="K58" s="86" t="s">
        <v>612</v>
      </c>
      <c r="L58" s="87" t="s">
        <v>612</v>
      </c>
      <c r="M58" s="87" t="s">
        <v>612</v>
      </c>
      <c r="N58" s="87" t="s">
        <v>612</v>
      </c>
      <c r="O58" s="88" t="s">
        <v>612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u5oh8KzSH8+nol7bPb8JuPR22/TCPBjOXTZG+9SDcEBRzawH0By1UxPb4KeNmxsc+yomORr2kAlSPVEHdoPfA==" saltValue="A3OnF/iZF7PPkW6hqm8bM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9" zoomScaleNormal="89"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238" t="s">
        <v>30</v>
      </c>
      <c r="C41" s="1239"/>
      <c r="D41" s="102"/>
      <c r="E41" s="1244" t="s">
        <v>31</v>
      </c>
      <c r="F41" s="1244"/>
      <c r="G41" s="1244"/>
      <c r="H41" s="1245"/>
      <c r="I41" s="103">
        <v>7356</v>
      </c>
      <c r="J41" s="104">
        <v>8083</v>
      </c>
      <c r="K41" s="104">
        <v>8300</v>
      </c>
      <c r="L41" s="104">
        <v>8736</v>
      </c>
      <c r="M41" s="105">
        <v>8780</v>
      </c>
    </row>
    <row r="42" spans="2:13" ht="27.75" customHeight="1" x14ac:dyDescent="0.15">
      <c r="B42" s="1240"/>
      <c r="C42" s="1241"/>
      <c r="D42" s="106"/>
      <c r="E42" s="1246" t="s">
        <v>32</v>
      </c>
      <c r="F42" s="1246"/>
      <c r="G42" s="1246"/>
      <c r="H42" s="1247"/>
      <c r="I42" s="107">
        <v>363</v>
      </c>
      <c r="J42" s="108">
        <v>306</v>
      </c>
      <c r="K42" s="108">
        <v>194</v>
      </c>
      <c r="L42" s="108">
        <v>191</v>
      </c>
      <c r="M42" s="109">
        <v>121</v>
      </c>
    </row>
    <row r="43" spans="2:13" ht="27.75" customHeight="1" x14ac:dyDescent="0.15">
      <c r="B43" s="1240"/>
      <c r="C43" s="1241"/>
      <c r="D43" s="106"/>
      <c r="E43" s="1246" t="s">
        <v>33</v>
      </c>
      <c r="F43" s="1246"/>
      <c r="G43" s="1246"/>
      <c r="H43" s="1247"/>
      <c r="I43" s="107">
        <v>4743</v>
      </c>
      <c r="J43" s="108">
        <v>5157</v>
      </c>
      <c r="K43" s="108">
        <v>5121</v>
      </c>
      <c r="L43" s="108">
        <v>5487</v>
      </c>
      <c r="M43" s="109">
        <v>5687</v>
      </c>
    </row>
    <row r="44" spans="2:13" ht="27.75" customHeight="1" x14ac:dyDescent="0.15">
      <c r="B44" s="1240"/>
      <c r="C44" s="1241"/>
      <c r="D44" s="106"/>
      <c r="E44" s="1246" t="s">
        <v>34</v>
      </c>
      <c r="F44" s="1246"/>
      <c r="G44" s="1246"/>
      <c r="H44" s="1247"/>
      <c r="I44" s="107">
        <v>467</v>
      </c>
      <c r="J44" s="108">
        <v>518</v>
      </c>
      <c r="K44" s="108">
        <v>531</v>
      </c>
      <c r="L44" s="108">
        <v>505</v>
      </c>
      <c r="M44" s="109">
        <v>495</v>
      </c>
    </row>
    <row r="45" spans="2:13" ht="27.75" customHeight="1" x14ac:dyDescent="0.15">
      <c r="B45" s="1240"/>
      <c r="C45" s="1241"/>
      <c r="D45" s="106"/>
      <c r="E45" s="1246" t="s">
        <v>35</v>
      </c>
      <c r="F45" s="1246"/>
      <c r="G45" s="1246"/>
      <c r="H45" s="1247"/>
      <c r="I45" s="107">
        <v>796</v>
      </c>
      <c r="J45" s="108">
        <v>753</v>
      </c>
      <c r="K45" s="108">
        <v>739</v>
      </c>
      <c r="L45" s="108">
        <v>684</v>
      </c>
      <c r="M45" s="109">
        <v>704</v>
      </c>
    </row>
    <row r="46" spans="2:13" ht="27.75" customHeight="1" x14ac:dyDescent="0.15">
      <c r="B46" s="1240"/>
      <c r="C46" s="1241"/>
      <c r="D46" s="110"/>
      <c r="E46" s="1246" t="s">
        <v>36</v>
      </c>
      <c r="F46" s="1246"/>
      <c r="G46" s="1246"/>
      <c r="H46" s="1247"/>
      <c r="I46" s="107" t="s">
        <v>523</v>
      </c>
      <c r="J46" s="108" t="s">
        <v>523</v>
      </c>
      <c r="K46" s="108" t="s">
        <v>523</v>
      </c>
      <c r="L46" s="108" t="s">
        <v>523</v>
      </c>
      <c r="M46" s="109" t="s">
        <v>523</v>
      </c>
    </row>
    <row r="47" spans="2:13" ht="27.75" customHeight="1" x14ac:dyDescent="0.15">
      <c r="B47" s="1240"/>
      <c r="C47" s="1241"/>
      <c r="D47" s="111"/>
      <c r="E47" s="1248" t="s">
        <v>37</v>
      </c>
      <c r="F47" s="1249"/>
      <c r="G47" s="1249"/>
      <c r="H47" s="1250"/>
      <c r="I47" s="107" t="s">
        <v>523</v>
      </c>
      <c r="J47" s="108" t="s">
        <v>523</v>
      </c>
      <c r="K47" s="108" t="s">
        <v>523</v>
      </c>
      <c r="L47" s="108" t="s">
        <v>523</v>
      </c>
      <c r="M47" s="109" t="s">
        <v>523</v>
      </c>
    </row>
    <row r="48" spans="2:13" ht="27.75" customHeight="1" x14ac:dyDescent="0.15">
      <c r="B48" s="1240"/>
      <c r="C48" s="1241"/>
      <c r="D48" s="106"/>
      <c r="E48" s="1246" t="s">
        <v>38</v>
      </c>
      <c r="F48" s="1246"/>
      <c r="G48" s="1246"/>
      <c r="H48" s="1247"/>
      <c r="I48" s="107" t="s">
        <v>523</v>
      </c>
      <c r="J48" s="108" t="s">
        <v>523</v>
      </c>
      <c r="K48" s="108" t="s">
        <v>523</v>
      </c>
      <c r="L48" s="108" t="s">
        <v>523</v>
      </c>
      <c r="M48" s="109" t="s">
        <v>523</v>
      </c>
    </row>
    <row r="49" spans="2:13" ht="27.75" customHeight="1" x14ac:dyDescent="0.15">
      <c r="B49" s="1242"/>
      <c r="C49" s="1243"/>
      <c r="D49" s="106"/>
      <c r="E49" s="1246" t="s">
        <v>39</v>
      </c>
      <c r="F49" s="1246"/>
      <c r="G49" s="1246"/>
      <c r="H49" s="1247"/>
      <c r="I49" s="107" t="s">
        <v>523</v>
      </c>
      <c r="J49" s="108" t="s">
        <v>523</v>
      </c>
      <c r="K49" s="108" t="s">
        <v>523</v>
      </c>
      <c r="L49" s="108" t="s">
        <v>523</v>
      </c>
      <c r="M49" s="109" t="s">
        <v>523</v>
      </c>
    </row>
    <row r="50" spans="2:13" ht="27.75" customHeight="1" x14ac:dyDescent="0.15">
      <c r="B50" s="1251" t="s">
        <v>40</v>
      </c>
      <c r="C50" s="1252"/>
      <c r="D50" s="112"/>
      <c r="E50" s="1246" t="s">
        <v>41</v>
      </c>
      <c r="F50" s="1246"/>
      <c r="G50" s="1246"/>
      <c r="H50" s="1247"/>
      <c r="I50" s="107">
        <v>2229</v>
      </c>
      <c r="J50" s="108">
        <v>2283</v>
      </c>
      <c r="K50" s="108">
        <v>3044</v>
      </c>
      <c r="L50" s="108">
        <v>3163</v>
      </c>
      <c r="M50" s="109">
        <v>3287</v>
      </c>
    </row>
    <row r="51" spans="2:13" ht="27.75" customHeight="1" x14ac:dyDescent="0.15">
      <c r="B51" s="1240"/>
      <c r="C51" s="1241"/>
      <c r="D51" s="106"/>
      <c r="E51" s="1246" t="s">
        <v>42</v>
      </c>
      <c r="F51" s="1246"/>
      <c r="G51" s="1246"/>
      <c r="H51" s="1247"/>
      <c r="I51" s="107">
        <v>35</v>
      </c>
      <c r="J51" s="108">
        <v>20</v>
      </c>
      <c r="K51" s="108">
        <v>6</v>
      </c>
      <c r="L51" s="108" t="s">
        <v>523</v>
      </c>
      <c r="M51" s="109" t="s">
        <v>523</v>
      </c>
    </row>
    <row r="52" spans="2:13" ht="27.75" customHeight="1" x14ac:dyDescent="0.15">
      <c r="B52" s="1242"/>
      <c r="C52" s="1243"/>
      <c r="D52" s="106"/>
      <c r="E52" s="1246" t="s">
        <v>43</v>
      </c>
      <c r="F52" s="1246"/>
      <c r="G52" s="1246"/>
      <c r="H52" s="1247"/>
      <c r="I52" s="107">
        <v>8873</v>
      </c>
      <c r="J52" s="108">
        <v>8846</v>
      </c>
      <c r="K52" s="108">
        <v>8580</v>
      </c>
      <c r="L52" s="108">
        <v>8705</v>
      </c>
      <c r="M52" s="109">
        <v>8558</v>
      </c>
    </row>
    <row r="53" spans="2:13" ht="27.75" customHeight="1" thickBot="1" x14ac:dyDescent="0.2">
      <c r="B53" s="1253" t="s">
        <v>44</v>
      </c>
      <c r="C53" s="1254"/>
      <c r="D53" s="113"/>
      <c r="E53" s="1255" t="s">
        <v>45</v>
      </c>
      <c r="F53" s="1255"/>
      <c r="G53" s="1255"/>
      <c r="H53" s="1256"/>
      <c r="I53" s="114">
        <v>2588</v>
      </c>
      <c r="J53" s="115">
        <v>3669</v>
      </c>
      <c r="K53" s="115">
        <v>3256</v>
      </c>
      <c r="L53" s="115">
        <v>3735</v>
      </c>
      <c r="M53" s="116">
        <v>3942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ENNfmahHfXAtKZCm+2GoQSNVgXApnZOYm28n41aJWfOn4ZuLt1uYtwnUhFzOuSAo+kbbLey0y56T4e5iKdm/w==" saltValue="AikENqHSuRTc51/kUvOT+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265" t="s">
        <v>48</v>
      </c>
      <c r="D55" s="1265"/>
      <c r="E55" s="1266"/>
      <c r="F55" s="128">
        <v>1579</v>
      </c>
      <c r="G55" s="128">
        <v>1535</v>
      </c>
      <c r="H55" s="129">
        <v>1644</v>
      </c>
    </row>
    <row r="56" spans="2:8" ht="52.5" customHeight="1" x14ac:dyDescent="0.15">
      <c r="B56" s="130"/>
      <c r="C56" s="1267" t="s">
        <v>49</v>
      </c>
      <c r="D56" s="1267"/>
      <c r="E56" s="1268"/>
      <c r="F56" s="131">
        <v>74</v>
      </c>
      <c r="G56" s="131">
        <v>74</v>
      </c>
      <c r="H56" s="132">
        <v>75</v>
      </c>
    </row>
    <row r="57" spans="2:8" ht="53.25" customHeight="1" x14ac:dyDescent="0.15">
      <c r="B57" s="130"/>
      <c r="C57" s="1269" t="s">
        <v>50</v>
      </c>
      <c r="D57" s="1269"/>
      <c r="E57" s="1270"/>
      <c r="F57" s="133">
        <v>1330</v>
      </c>
      <c r="G57" s="133">
        <v>1344</v>
      </c>
      <c r="H57" s="134">
        <v>1207</v>
      </c>
    </row>
    <row r="58" spans="2:8" ht="45.75" customHeight="1" x14ac:dyDescent="0.15">
      <c r="B58" s="135"/>
      <c r="C58" s="1257" t="s">
        <v>613</v>
      </c>
      <c r="D58" s="1258"/>
      <c r="E58" s="1259"/>
      <c r="F58" s="136">
        <v>947</v>
      </c>
      <c r="G58" s="136">
        <v>960</v>
      </c>
      <c r="H58" s="137">
        <v>818</v>
      </c>
    </row>
    <row r="59" spans="2:8" ht="45.75" customHeight="1" x14ac:dyDescent="0.15">
      <c r="B59" s="135"/>
      <c r="C59" s="1257" t="s">
        <v>614</v>
      </c>
      <c r="D59" s="1258"/>
      <c r="E59" s="1259"/>
      <c r="F59" s="136">
        <v>237</v>
      </c>
      <c r="G59" s="136">
        <v>238</v>
      </c>
      <c r="H59" s="137">
        <v>239</v>
      </c>
    </row>
    <row r="60" spans="2:8" ht="45.75" customHeight="1" x14ac:dyDescent="0.15">
      <c r="B60" s="135"/>
      <c r="C60" s="1257" t="s">
        <v>615</v>
      </c>
      <c r="D60" s="1258"/>
      <c r="E60" s="1259"/>
      <c r="F60" s="136">
        <v>133</v>
      </c>
      <c r="G60" s="136">
        <v>133</v>
      </c>
      <c r="H60" s="137">
        <v>134</v>
      </c>
    </row>
    <row r="61" spans="2:8" ht="45.75" customHeight="1" x14ac:dyDescent="0.15">
      <c r="B61" s="135"/>
      <c r="C61" s="1257" t="s">
        <v>616</v>
      </c>
      <c r="D61" s="1258"/>
      <c r="E61" s="1259"/>
      <c r="F61" s="136">
        <v>12</v>
      </c>
      <c r="G61" s="136">
        <v>12</v>
      </c>
      <c r="H61" s="137">
        <v>12</v>
      </c>
    </row>
    <row r="62" spans="2:8" ht="45.75" customHeight="1" thickBot="1" x14ac:dyDescent="0.2">
      <c r="B62" s="138"/>
      <c r="C62" s="1260" t="s">
        <v>617</v>
      </c>
      <c r="D62" s="1261"/>
      <c r="E62" s="1262"/>
      <c r="F62" s="139">
        <v>0</v>
      </c>
      <c r="G62" s="139">
        <v>0</v>
      </c>
      <c r="H62" s="140">
        <v>3</v>
      </c>
    </row>
    <row r="63" spans="2:8" ht="52.5" customHeight="1" thickBot="1" x14ac:dyDescent="0.2">
      <c r="B63" s="141"/>
      <c r="C63" s="1263" t="s">
        <v>51</v>
      </c>
      <c r="D63" s="1263"/>
      <c r="E63" s="1264"/>
      <c r="F63" s="142">
        <v>2984</v>
      </c>
      <c r="G63" s="142">
        <v>2953</v>
      </c>
      <c r="H63" s="143">
        <v>2925</v>
      </c>
    </row>
    <row r="64" spans="2:8" ht="15" customHeight="1" x14ac:dyDescent="0.15"/>
  </sheetData>
  <sheetProtection algorithmName="SHA-512" hashValue="9TQynFe3e3/zeRs6j/tatMMBej+3j/Ie3etuosBxCx4u9zi1ppeGXJoY0o5+XdDTRXxSIBJ+SCdEM7B68sg0ug==" saltValue="NB2LUTLeseePa5BgsfLC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V31" zoomScaleNormal="100" zoomScaleSheetLayoutView="55" workbookViewId="0">
      <selection activeCell="AE37" sqref="AE37"/>
    </sheetView>
  </sheetViews>
  <sheetFormatPr defaultColWidth="0" defaultRowHeight="0" customHeight="1" zeroHeight="1" x14ac:dyDescent="0.15"/>
  <cols>
    <col min="1" max="1" width="6.375" style="1271" customWidth="1"/>
    <col min="2" max="107" width="2.5" style="1271" customWidth="1"/>
    <col min="108" max="108" width="6.125" style="1273" customWidth="1"/>
    <col min="109" max="109" width="5.875" style="1272" customWidth="1"/>
    <col min="110" max="110" width="19.125" style="1271" hidden="1"/>
    <col min="111" max="115" width="12.625" style="1271" hidden="1"/>
    <col min="116" max="349" width="8.625" style="1271" hidden="1"/>
    <col min="350" max="355" width="14.875" style="1271" hidden="1"/>
    <col min="356" max="357" width="15.875" style="1271" hidden="1"/>
    <col min="358" max="363" width="16.125" style="1271" hidden="1"/>
    <col min="364" max="364" width="6.125" style="1271" hidden="1"/>
    <col min="365" max="365" width="3" style="1271" hidden="1"/>
    <col min="366" max="605" width="8.625" style="1271" hidden="1"/>
    <col min="606" max="611" width="14.875" style="1271" hidden="1"/>
    <col min="612" max="613" width="15.875" style="1271" hidden="1"/>
    <col min="614" max="619" width="16.125" style="1271" hidden="1"/>
    <col min="620" max="620" width="6.125" style="1271" hidden="1"/>
    <col min="621" max="621" width="3" style="1271" hidden="1"/>
    <col min="622" max="861" width="8.625" style="1271" hidden="1"/>
    <col min="862" max="867" width="14.875" style="1271" hidden="1"/>
    <col min="868" max="869" width="15.875" style="1271" hidden="1"/>
    <col min="870" max="875" width="16.125" style="1271" hidden="1"/>
    <col min="876" max="876" width="6.125" style="1271" hidden="1"/>
    <col min="877" max="877" width="3" style="1271" hidden="1"/>
    <col min="878" max="1117" width="8.625" style="1271" hidden="1"/>
    <col min="1118" max="1123" width="14.875" style="1271" hidden="1"/>
    <col min="1124" max="1125" width="15.875" style="1271" hidden="1"/>
    <col min="1126" max="1131" width="16.125" style="1271" hidden="1"/>
    <col min="1132" max="1132" width="6.125" style="1271" hidden="1"/>
    <col min="1133" max="1133" width="3" style="1271" hidden="1"/>
    <col min="1134" max="1373" width="8.625" style="1271" hidden="1"/>
    <col min="1374" max="1379" width="14.875" style="1271" hidden="1"/>
    <col min="1380" max="1381" width="15.875" style="1271" hidden="1"/>
    <col min="1382" max="1387" width="16.125" style="1271" hidden="1"/>
    <col min="1388" max="1388" width="6.125" style="1271" hidden="1"/>
    <col min="1389" max="1389" width="3" style="1271" hidden="1"/>
    <col min="1390" max="1629" width="8.625" style="1271" hidden="1"/>
    <col min="1630" max="1635" width="14.875" style="1271" hidden="1"/>
    <col min="1636" max="1637" width="15.875" style="1271" hidden="1"/>
    <col min="1638" max="1643" width="16.125" style="1271" hidden="1"/>
    <col min="1644" max="1644" width="6.125" style="1271" hidden="1"/>
    <col min="1645" max="1645" width="3" style="1271" hidden="1"/>
    <col min="1646" max="1885" width="8.625" style="1271" hidden="1"/>
    <col min="1886" max="1891" width="14.875" style="1271" hidden="1"/>
    <col min="1892" max="1893" width="15.875" style="1271" hidden="1"/>
    <col min="1894" max="1899" width="16.125" style="1271" hidden="1"/>
    <col min="1900" max="1900" width="6.125" style="1271" hidden="1"/>
    <col min="1901" max="1901" width="3" style="1271" hidden="1"/>
    <col min="1902" max="2141" width="8.625" style="1271" hidden="1"/>
    <col min="2142" max="2147" width="14.875" style="1271" hidden="1"/>
    <col min="2148" max="2149" width="15.875" style="1271" hidden="1"/>
    <col min="2150" max="2155" width="16.125" style="1271" hidden="1"/>
    <col min="2156" max="2156" width="6.125" style="1271" hidden="1"/>
    <col min="2157" max="2157" width="3" style="1271" hidden="1"/>
    <col min="2158" max="2397" width="8.625" style="1271" hidden="1"/>
    <col min="2398" max="2403" width="14.875" style="1271" hidden="1"/>
    <col min="2404" max="2405" width="15.875" style="1271" hidden="1"/>
    <col min="2406" max="2411" width="16.125" style="1271" hidden="1"/>
    <col min="2412" max="2412" width="6.125" style="1271" hidden="1"/>
    <col min="2413" max="2413" width="3" style="1271" hidden="1"/>
    <col min="2414" max="2653" width="8.625" style="1271" hidden="1"/>
    <col min="2654" max="2659" width="14.875" style="1271" hidden="1"/>
    <col min="2660" max="2661" width="15.875" style="1271" hidden="1"/>
    <col min="2662" max="2667" width="16.125" style="1271" hidden="1"/>
    <col min="2668" max="2668" width="6.125" style="1271" hidden="1"/>
    <col min="2669" max="2669" width="3" style="1271" hidden="1"/>
    <col min="2670" max="2909" width="8.625" style="1271" hidden="1"/>
    <col min="2910" max="2915" width="14.875" style="1271" hidden="1"/>
    <col min="2916" max="2917" width="15.875" style="1271" hidden="1"/>
    <col min="2918" max="2923" width="16.125" style="1271" hidden="1"/>
    <col min="2924" max="2924" width="6.125" style="1271" hidden="1"/>
    <col min="2925" max="2925" width="3" style="1271" hidden="1"/>
    <col min="2926" max="3165" width="8.625" style="1271" hidden="1"/>
    <col min="3166" max="3171" width="14.875" style="1271" hidden="1"/>
    <col min="3172" max="3173" width="15.875" style="1271" hidden="1"/>
    <col min="3174" max="3179" width="16.125" style="1271" hidden="1"/>
    <col min="3180" max="3180" width="6.125" style="1271" hidden="1"/>
    <col min="3181" max="3181" width="3" style="1271" hidden="1"/>
    <col min="3182" max="3421" width="8.625" style="1271" hidden="1"/>
    <col min="3422" max="3427" width="14.875" style="1271" hidden="1"/>
    <col min="3428" max="3429" width="15.875" style="1271" hidden="1"/>
    <col min="3430" max="3435" width="16.125" style="1271" hidden="1"/>
    <col min="3436" max="3436" width="6.125" style="1271" hidden="1"/>
    <col min="3437" max="3437" width="3" style="1271" hidden="1"/>
    <col min="3438" max="3677" width="8.625" style="1271" hidden="1"/>
    <col min="3678" max="3683" width="14.875" style="1271" hidden="1"/>
    <col min="3684" max="3685" width="15.875" style="1271" hidden="1"/>
    <col min="3686" max="3691" width="16.125" style="1271" hidden="1"/>
    <col min="3692" max="3692" width="6.125" style="1271" hidden="1"/>
    <col min="3693" max="3693" width="3" style="1271" hidden="1"/>
    <col min="3694" max="3933" width="8.625" style="1271" hidden="1"/>
    <col min="3934" max="3939" width="14.875" style="1271" hidden="1"/>
    <col min="3940" max="3941" width="15.875" style="1271" hidden="1"/>
    <col min="3942" max="3947" width="16.125" style="1271" hidden="1"/>
    <col min="3948" max="3948" width="6.125" style="1271" hidden="1"/>
    <col min="3949" max="3949" width="3" style="1271" hidden="1"/>
    <col min="3950" max="4189" width="8.625" style="1271" hidden="1"/>
    <col min="4190" max="4195" width="14.875" style="1271" hidden="1"/>
    <col min="4196" max="4197" width="15.875" style="1271" hidden="1"/>
    <col min="4198" max="4203" width="16.125" style="1271" hidden="1"/>
    <col min="4204" max="4204" width="6.125" style="1271" hidden="1"/>
    <col min="4205" max="4205" width="3" style="1271" hidden="1"/>
    <col min="4206" max="4445" width="8.625" style="1271" hidden="1"/>
    <col min="4446" max="4451" width="14.875" style="1271" hidden="1"/>
    <col min="4452" max="4453" width="15.875" style="1271" hidden="1"/>
    <col min="4454" max="4459" width="16.125" style="1271" hidden="1"/>
    <col min="4460" max="4460" width="6.125" style="1271" hidden="1"/>
    <col min="4461" max="4461" width="3" style="1271" hidden="1"/>
    <col min="4462" max="4701" width="8.625" style="1271" hidden="1"/>
    <col min="4702" max="4707" width="14.875" style="1271" hidden="1"/>
    <col min="4708" max="4709" width="15.875" style="1271" hidden="1"/>
    <col min="4710" max="4715" width="16.125" style="1271" hidden="1"/>
    <col min="4716" max="4716" width="6.125" style="1271" hidden="1"/>
    <col min="4717" max="4717" width="3" style="1271" hidden="1"/>
    <col min="4718" max="4957" width="8.625" style="1271" hidden="1"/>
    <col min="4958" max="4963" width="14.875" style="1271" hidden="1"/>
    <col min="4964" max="4965" width="15.875" style="1271" hidden="1"/>
    <col min="4966" max="4971" width="16.125" style="1271" hidden="1"/>
    <col min="4972" max="4972" width="6.125" style="1271" hidden="1"/>
    <col min="4973" max="4973" width="3" style="1271" hidden="1"/>
    <col min="4974" max="5213" width="8.625" style="1271" hidden="1"/>
    <col min="5214" max="5219" width="14.875" style="1271" hidden="1"/>
    <col min="5220" max="5221" width="15.875" style="1271" hidden="1"/>
    <col min="5222" max="5227" width="16.125" style="1271" hidden="1"/>
    <col min="5228" max="5228" width="6.125" style="1271" hidden="1"/>
    <col min="5229" max="5229" width="3" style="1271" hidden="1"/>
    <col min="5230" max="5469" width="8.625" style="1271" hidden="1"/>
    <col min="5470" max="5475" width="14.875" style="1271" hidden="1"/>
    <col min="5476" max="5477" width="15.875" style="1271" hidden="1"/>
    <col min="5478" max="5483" width="16.125" style="1271" hidden="1"/>
    <col min="5484" max="5484" width="6.125" style="1271" hidden="1"/>
    <col min="5485" max="5485" width="3" style="1271" hidden="1"/>
    <col min="5486" max="5725" width="8.625" style="1271" hidden="1"/>
    <col min="5726" max="5731" width="14.875" style="1271" hidden="1"/>
    <col min="5732" max="5733" width="15.875" style="1271" hidden="1"/>
    <col min="5734" max="5739" width="16.125" style="1271" hidden="1"/>
    <col min="5740" max="5740" width="6.125" style="1271" hidden="1"/>
    <col min="5741" max="5741" width="3" style="1271" hidden="1"/>
    <col min="5742" max="5981" width="8.625" style="1271" hidden="1"/>
    <col min="5982" max="5987" width="14.875" style="1271" hidden="1"/>
    <col min="5988" max="5989" width="15.875" style="1271" hidden="1"/>
    <col min="5990" max="5995" width="16.125" style="1271" hidden="1"/>
    <col min="5996" max="5996" width="6.125" style="1271" hidden="1"/>
    <col min="5997" max="5997" width="3" style="1271" hidden="1"/>
    <col min="5998" max="6237" width="8.625" style="1271" hidden="1"/>
    <col min="6238" max="6243" width="14.875" style="1271" hidden="1"/>
    <col min="6244" max="6245" width="15.875" style="1271" hidden="1"/>
    <col min="6246" max="6251" width="16.125" style="1271" hidden="1"/>
    <col min="6252" max="6252" width="6.125" style="1271" hidden="1"/>
    <col min="6253" max="6253" width="3" style="1271" hidden="1"/>
    <col min="6254" max="6493" width="8.625" style="1271" hidden="1"/>
    <col min="6494" max="6499" width="14.875" style="1271" hidden="1"/>
    <col min="6500" max="6501" width="15.875" style="1271" hidden="1"/>
    <col min="6502" max="6507" width="16.125" style="1271" hidden="1"/>
    <col min="6508" max="6508" width="6.125" style="1271" hidden="1"/>
    <col min="6509" max="6509" width="3" style="1271" hidden="1"/>
    <col min="6510" max="6749" width="8.625" style="1271" hidden="1"/>
    <col min="6750" max="6755" width="14.875" style="1271" hidden="1"/>
    <col min="6756" max="6757" width="15.875" style="1271" hidden="1"/>
    <col min="6758" max="6763" width="16.125" style="1271" hidden="1"/>
    <col min="6764" max="6764" width="6.125" style="1271" hidden="1"/>
    <col min="6765" max="6765" width="3" style="1271" hidden="1"/>
    <col min="6766" max="7005" width="8.625" style="1271" hidden="1"/>
    <col min="7006" max="7011" width="14.875" style="1271" hidden="1"/>
    <col min="7012" max="7013" width="15.875" style="1271" hidden="1"/>
    <col min="7014" max="7019" width="16.125" style="1271" hidden="1"/>
    <col min="7020" max="7020" width="6.125" style="1271" hidden="1"/>
    <col min="7021" max="7021" width="3" style="1271" hidden="1"/>
    <col min="7022" max="7261" width="8.625" style="1271" hidden="1"/>
    <col min="7262" max="7267" width="14.875" style="1271" hidden="1"/>
    <col min="7268" max="7269" width="15.875" style="1271" hidden="1"/>
    <col min="7270" max="7275" width="16.125" style="1271" hidden="1"/>
    <col min="7276" max="7276" width="6.125" style="1271" hidden="1"/>
    <col min="7277" max="7277" width="3" style="1271" hidden="1"/>
    <col min="7278" max="7517" width="8.625" style="1271" hidden="1"/>
    <col min="7518" max="7523" width="14.875" style="1271" hidden="1"/>
    <col min="7524" max="7525" width="15.875" style="1271" hidden="1"/>
    <col min="7526" max="7531" width="16.125" style="1271" hidden="1"/>
    <col min="7532" max="7532" width="6.125" style="1271" hidden="1"/>
    <col min="7533" max="7533" width="3" style="1271" hidden="1"/>
    <col min="7534" max="7773" width="8.625" style="1271" hidden="1"/>
    <col min="7774" max="7779" width="14.875" style="1271" hidden="1"/>
    <col min="7780" max="7781" width="15.875" style="1271" hidden="1"/>
    <col min="7782" max="7787" width="16.125" style="1271" hidden="1"/>
    <col min="7788" max="7788" width="6.125" style="1271" hidden="1"/>
    <col min="7789" max="7789" width="3" style="1271" hidden="1"/>
    <col min="7790" max="8029" width="8.625" style="1271" hidden="1"/>
    <col min="8030" max="8035" width="14.875" style="1271" hidden="1"/>
    <col min="8036" max="8037" width="15.875" style="1271" hidden="1"/>
    <col min="8038" max="8043" width="16.125" style="1271" hidden="1"/>
    <col min="8044" max="8044" width="6.125" style="1271" hidden="1"/>
    <col min="8045" max="8045" width="3" style="1271" hidden="1"/>
    <col min="8046" max="8285" width="8.625" style="1271" hidden="1"/>
    <col min="8286" max="8291" width="14.875" style="1271" hidden="1"/>
    <col min="8292" max="8293" width="15.875" style="1271" hidden="1"/>
    <col min="8294" max="8299" width="16.125" style="1271" hidden="1"/>
    <col min="8300" max="8300" width="6.125" style="1271" hidden="1"/>
    <col min="8301" max="8301" width="3" style="1271" hidden="1"/>
    <col min="8302" max="8541" width="8.625" style="1271" hidden="1"/>
    <col min="8542" max="8547" width="14.875" style="1271" hidden="1"/>
    <col min="8548" max="8549" width="15.875" style="1271" hidden="1"/>
    <col min="8550" max="8555" width="16.125" style="1271" hidden="1"/>
    <col min="8556" max="8556" width="6.125" style="1271" hidden="1"/>
    <col min="8557" max="8557" width="3" style="1271" hidden="1"/>
    <col min="8558" max="8797" width="8.625" style="1271" hidden="1"/>
    <col min="8798" max="8803" width="14.875" style="1271" hidden="1"/>
    <col min="8804" max="8805" width="15.875" style="1271" hidden="1"/>
    <col min="8806" max="8811" width="16.125" style="1271" hidden="1"/>
    <col min="8812" max="8812" width="6.125" style="1271" hidden="1"/>
    <col min="8813" max="8813" width="3" style="1271" hidden="1"/>
    <col min="8814" max="9053" width="8.625" style="1271" hidden="1"/>
    <col min="9054" max="9059" width="14.875" style="1271" hidden="1"/>
    <col min="9060" max="9061" width="15.875" style="1271" hidden="1"/>
    <col min="9062" max="9067" width="16.125" style="1271" hidden="1"/>
    <col min="9068" max="9068" width="6.125" style="1271" hidden="1"/>
    <col min="9069" max="9069" width="3" style="1271" hidden="1"/>
    <col min="9070" max="9309" width="8.625" style="1271" hidden="1"/>
    <col min="9310" max="9315" width="14.875" style="1271" hidden="1"/>
    <col min="9316" max="9317" width="15.875" style="1271" hidden="1"/>
    <col min="9318" max="9323" width="16.125" style="1271" hidden="1"/>
    <col min="9324" max="9324" width="6.125" style="1271" hidden="1"/>
    <col min="9325" max="9325" width="3" style="1271" hidden="1"/>
    <col min="9326" max="9565" width="8.625" style="1271" hidden="1"/>
    <col min="9566" max="9571" width="14.875" style="1271" hidden="1"/>
    <col min="9572" max="9573" width="15.875" style="1271" hidden="1"/>
    <col min="9574" max="9579" width="16.125" style="1271" hidden="1"/>
    <col min="9580" max="9580" width="6.125" style="1271" hidden="1"/>
    <col min="9581" max="9581" width="3" style="1271" hidden="1"/>
    <col min="9582" max="9821" width="8.625" style="1271" hidden="1"/>
    <col min="9822" max="9827" width="14.875" style="1271" hidden="1"/>
    <col min="9828" max="9829" width="15.875" style="1271" hidden="1"/>
    <col min="9830" max="9835" width="16.125" style="1271" hidden="1"/>
    <col min="9836" max="9836" width="6.125" style="1271" hidden="1"/>
    <col min="9837" max="9837" width="3" style="1271" hidden="1"/>
    <col min="9838" max="10077" width="8.625" style="1271" hidden="1"/>
    <col min="10078" max="10083" width="14.875" style="1271" hidden="1"/>
    <col min="10084" max="10085" width="15.875" style="1271" hidden="1"/>
    <col min="10086" max="10091" width="16.125" style="1271" hidden="1"/>
    <col min="10092" max="10092" width="6.125" style="1271" hidden="1"/>
    <col min="10093" max="10093" width="3" style="1271" hidden="1"/>
    <col min="10094" max="10333" width="8.625" style="1271" hidden="1"/>
    <col min="10334" max="10339" width="14.875" style="1271" hidden="1"/>
    <col min="10340" max="10341" width="15.875" style="1271" hidden="1"/>
    <col min="10342" max="10347" width="16.125" style="1271" hidden="1"/>
    <col min="10348" max="10348" width="6.125" style="1271" hidden="1"/>
    <col min="10349" max="10349" width="3" style="1271" hidden="1"/>
    <col min="10350" max="10589" width="8.625" style="1271" hidden="1"/>
    <col min="10590" max="10595" width="14.875" style="1271" hidden="1"/>
    <col min="10596" max="10597" width="15.875" style="1271" hidden="1"/>
    <col min="10598" max="10603" width="16.125" style="1271" hidden="1"/>
    <col min="10604" max="10604" width="6.125" style="1271" hidden="1"/>
    <col min="10605" max="10605" width="3" style="1271" hidden="1"/>
    <col min="10606" max="10845" width="8.625" style="1271" hidden="1"/>
    <col min="10846" max="10851" width="14.875" style="1271" hidden="1"/>
    <col min="10852" max="10853" width="15.875" style="1271" hidden="1"/>
    <col min="10854" max="10859" width="16.125" style="1271" hidden="1"/>
    <col min="10860" max="10860" width="6.125" style="1271" hidden="1"/>
    <col min="10861" max="10861" width="3" style="1271" hidden="1"/>
    <col min="10862" max="11101" width="8.625" style="1271" hidden="1"/>
    <col min="11102" max="11107" width="14.875" style="1271" hidden="1"/>
    <col min="11108" max="11109" width="15.875" style="1271" hidden="1"/>
    <col min="11110" max="11115" width="16.125" style="1271" hidden="1"/>
    <col min="11116" max="11116" width="6.125" style="1271" hidden="1"/>
    <col min="11117" max="11117" width="3" style="1271" hidden="1"/>
    <col min="11118" max="11357" width="8.625" style="1271" hidden="1"/>
    <col min="11358" max="11363" width="14.875" style="1271" hidden="1"/>
    <col min="11364" max="11365" width="15.875" style="1271" hidden="1"/>
    <col min="11366" max="11371" width="16.125" style="1271" hidden="1"/>
    <col min="11372" max="11372" width="6.125" style="1271" hidden="1"/>
    <col min="11373" max="11373" width="3" style="1271" hidden="1"/>
    <col min="11374" max="11613" width="8.625" style="1271" hidden="1"/>
    <col min="11614" max="11619" width="14.875" style="1271" hidden="1"/>
    <col min="11620" max="11621" width="15.875" style="1271" hidden="1"/>
    <col min="11622" max="11627" width="16.125" style="1271" hidden="1"/>
    <col min="11628" max="11628" width="6.125" style="1271" hidden="1"/>
    <col min="11629" max="11629" width="3" style="1271" hidden="1"/>
    <col min="11630" max="11869" width="8.625" style="1271" hidden="1"/>
    <col min="11870" max="11875" width="14.875" style="1271" hidden="1"/>
    <col min="11876" max="11877" width="15.875" style="1271" hidden="1"/>
    <col min="11878" max="11883" width="16.125" style="1271" hidden="1"/>
    <col min="11884" max="11884" width="6.125" style="1271" hidden="1"/>
    <col min="11885" max="11885" width="3" style="1271" hidden="1"/>
    <col min="11886" max="12125" width="8.625" style="1271" hidden="1"/>
    <col min="12126" max="12131" width="14.875" style="1271" hidden="1"/>
    <col min="12132" max="12133" width="15.875" style="1271" hidden="1"/>
    <col min="12134" max="12139" width="16.125" style="1271" hidden="1"/>
    <col min="12140" max="12140" width="6.125" style="1271" hidden="1"/>
    <col min="12141" max="12141" width="3" style="1271" hidden="1"/>
    <col min="12142" max="12381" width="8.625" style="1271" hidden="1"/>
    <col min="12382" max="12387" width="14.875" style="1271" hidden="1"/>
    <col min="12388" max="12389" width="15.875" style="1271" hidden="1"/>
    <col min="12390" max="12395" width="16.125" style="1271" hidden="1"/>
    <col min="12396" max="12396" width="6.125" style="1271" hidden="1"/>
    <col min="12397" max="12397" width="3" style="1271" hidden="1"/>
    <col min="12398" max="12637" width="8.625" style="1271" hidden="1"/>
    <col min="12638" max="12643" width="14.875" style="1271" hidden="1"/>
    <col min="12644" max="12645" width="15.875" style="1271" hidden="1"/>
    <col min="12646" max="12651" width="16.125" style="1271" hidden="1"/>
    <col min="12652" max="12652" width="6.125" style="1271" hidden="1"/>
    <col min="12653" max="12653" width="3" style="1271" hidden="1"/>
    <col min="12654" max="12893" width="8.625" style="1271" hidden="1"/>
    <col min="12894" max="12899" width="14.875" style="1271" hidden="1"/>
    <col min="12900" max="12901" width="15.875" style="1271" hidden="1"/>
    <col min="12902" max="12907" width="16.125" style="1271" hidden="1"/>
    <col min="12908" max="12908" width="6.125" style="1271" hidden="1"/>
    <col min="12909" max="12909" width="3" style="1271" hidden="1"/>
    <col min="12910" max="13149" width="8.625" style="1271" hidden="1"/>
    <col min="13150" max="13155" width="14.875" style="1271" hidden="1"/>
    <col min="13156" max="13157" width="15.875" style="1271" hidden="1"/>
    <col min="13158" max="13163" width="16.125" style="1271" hidden="1"/>
    <col min="13164" max="13164" width="6.125" style="1271" hidden="1"/>
    <col min="13165" max="13165" width="3" style="1271" hidden="1"/>
    <col min="13166" max="13405" width="8.625" style="1271" hidden="1"/>
    <col min="13406" max="13411" width="14.875" style="1271" hidden="1"/>
    <col min="13412" max="13413" width="15.875" style="1271" hidden="1"/>
    <col min="13414" max="13419" width="16.125" style="1271" hidden="1"/>
    <col min="13420" max="13420" width="6.125" style="1271" hidden="1"/>
    <col min="13421" max="13421" width="3" style="1271" hidden="1"/>
    <col min="13422" max="13661" width="8.625" style="1271" hidden="1"/>
    <col min="13662" max="13667" width="14.875" style="1271" hidden="1"/>
    <col min="13668" max="13669" width="15.875" style="1271" hidden="1"/>
    <col min="13670" max="13675" width="16.125" style="1271" hidden="1"/>
    <col min="13676" max="13676" width="6.125" style="1271" hidden="1"/>
    <col min="13677" max="13677" width="3" style="1271" hidden="1"/>
    <col min="13678" max="13917" width="8.625" style="1271" hidden="1"/>
    <col min="13918" max="13923" width="14.875" style="1271" hidden="1"/>
    <col min="13924" max="13925" width="15.875" style="1271" hidden="1"/>
    <col min="13926" max="13931" width="16.125" style="1271" hidden="1"/>
    <col min="13932" max="13932" width="6.125" style="1271" hidden="1"/>
    <col min="13933" max="13933" width="3" style="1271" hidden="1"/>
    <col min="13934" max="14173" width="8.625" style="1271" hidden="1"/>
    <col min="14174" max="14179" width="14.875" style="1271" hidden="1"/>
    <col min="14180" max="14181" width="15.875" style="1271" hidden="1"/>
    <col min="14182" max="14187" width="16.125" style="1271" hidden="1"/>
    <col min="14188" max="14188" width="6.125" style="1271" hidden="1"/>
    <col min="14189" max="14189" width="3" style="1271" hidden="1"/>
    <col min="14190" max="14429" width="8.625" style="1271" hidden="1"/>
    <col min="14430" max="14435" width="14.875" style="1271" hidden="1"/>
    <col min="14436" max="14437" width="15.875" style="1271" hidden="1"/>
    <col min="14438" max="14443" width="16.125" style="1271" hidden="1"/>
    <col min="14444" max="14444" width="6.125" style="1271" hidden="1"/>
    <col min="14445" max="14445" width="3" style="1271" hidden="1"/>
    <col min="14446" max="14685" width="8.625" style="1271" hidden="1"/>
    <col min="14686" max="14691" width="14.875" style="1271" hidden="1"/>
    <col min="14692" max="14693" width="15.875" style="1271" hidden="1"/>
    <col min="14694" max="14699" width="16.125" style="1271" hidden="1"/>
    <col min="14700" max="14700" width="6.125" style="1271" hidden="1"/>
    <col min="14701" max="14701" width="3" style="1271" hidden="1"/>
    <col min="14702" max="14941" width="8.625" style="1271" hidden="1"/>
    <col min="14942" max="14947" width="14.875" style="1271" hidden="1"/>
    <col min="14948" max="14949" width="15.875" style="1271" hidden="1"/>
    <col min="14950" max="14955" width="16.125" style="1271" hidden="1"/>
    <col min="14956" max="14956" width="6.125" style="1271" hidden="1"/>
    <col min="14957" max="14957" width="3" style="1271" hidden="1"/>
    <col min="14958" max="15197" width="8.625" style="1271" hidden="1"/>
    <col min="15198" max="15203" width="14.875" style="1271" hidden="1"/>
    <col min="15204" max="15205" width="15.875" style="1271" hidden="1"/>
    <col min="15206" max="15211" width="16.125" style="1271" hidden="1"/>
    <col min="15212" max="15212" width="6.125" style="1271" hidden="1"/>
    <col min="15213" max="15213" width="3" style="1271" hidden="1"/>
    <col min="15214" max="15453" width="8.625" style="1271" hidden="1"/>
    <col min="15454" max="15459" width="14.875" style="1271" hidden="1"/>
    <col min="15460" max="15461" width="15.875" style="1271" hidden="1"/>
    <col min="15462" max="15467" width="16.125" style="1271" hidden="1"/>
    <col min="15468" max="15468" width="6.125" style="1271" hidden="1"/>
    <col min="15469" max="15469" width="3" style="1271" hidden="1"/>
    <col min="15470" max="15709" width="8.625" style="1271" hidden="1"/>
    <col min="15710" max="15715" width="14.875" style="1271" hidden="1"/>
    <col min="15716" max="15717" width="15.875" style="1271" hidden="1"/>
    <col min="15718" max="15723" width="16.125" style="1271" hidden="1"/>
    <col min="15724" max="15724" width="6.125" style="1271" hidden="1"/>
    <col min="15725" max="15725" width="3" style="1271" hidden="1"/>
    <col min="15726" max="15965" width="8.625" style="1271" hidden="1"/>
    <col min="15966" max="15971" width="14.875" style="1271" hidden="1"/>
    <col min="15972" max="15973" width="15.875" style="1271" hidden="1"/>
    <col min="15974" max="15979" width="16.125" style="1271" hidden="1"/>
    <col min="15980" max="15980" width="6.125" style="1271" hidden="1"/>
    <col min="15981" max="15981" width="3" style="1271" hidden="1"/>
    <col min="15982" max="16221" width="8.625" style="1271" hidden="1"/>
    <col min="16222" max="16227" width="14.875" style="1271" hidden="1"/>
    <col min="16228" max="16229" width="15.875" style="1271" hidden="1"/>
    <col min="16230" max="16235" width="16.125" style="1271" hidden="1"/>
    <col min="16236" max="16236" width="6.125" style="1271" hidden="1"/>
    <col min="16237" max="16237" width="3" style="1271" hidden="1"/>
    <col min="16238" max="16384" width="8.625" style="1271" hidden="1"/>
  </cols>
  <sheetData>
    <row r="1" spans="1:143" ht="42.75" customHeight="1" x14ac:dyDescent="0.15">
      <c r="A1" s="1330"/>
      <c r="B1" s="1329"/>
      <c r="DD1" s="1271"/>
      <c r="DE1" s="1271"/>
    </row>
    <row r="2" spans="1:143" ht="25.5" customHeight="1" x14ac:dyDescent="0.15">
      <c r="A2" s="1328"/>
      <c r="C2" s="1328"/>
      <c r="O2" s="1328"/>
      <c r="P2" s="1328"/>
      <c r="Q2" s="1328"/>
      <c r="R2" s="1328"/>
      <c r="S2" s="1328"/>
      <c r="T2" s="1328"/>
      <c r="U2" s="1328"/>
      <c r="V2" s="1328"/>
      <c r="W2" s="1328"/>
      <c r="X2" s="1328"/>
      <c r="Y2" s="1328"/>
      <c r="Z2" s="1328"/>
      <c r="AA2" s="1328"/>
      <c r="AB2" s="1328"/>
      <c r="AC2" s="1328"/>
      <c r="AD2" s="1328"/>
      <c r="AE2" s="1328"/>
      <c r="AF2" s="1328"/>
      <c r="AG2" s="1328"/>
      <c r="AH2" s="1328"/>
      <c r="AI2" s="1328"/>
      <c r="AU2" s="1328"/>
      <c r="BG2" s="1328"/>
      <c r="BS2" s="1328"/>
      <c r="CE2" s="1328"/>
      <c r="CQ2" s="1328"/>
      <c r="DD2" s="1271"/>
      <c r="DE2" s="1271"/>
    </row>
    <row r="3" spans="1:143" ht="25.5" customHeight="1" x14ac:dyDescent="0.15">
      <c r="A3" s="1328"/>
      <c r="C3" s="1328"/>
      <c r="O3" s="1328"/>
      <c r="P3" s="1328"/>
      <c r="Q3" s="1328"/>
      <c r="R3" s="1328"/>
      <c r="S3" s="1328"/>
      <c r="T3" s="1328"/>
      <c r="U3" s="1328"/>
      <c r="V3" s="1328"/>
      <c r="W3" s="1328"/>
      <c r="X3" s="1328"/>
      <c r="Y3" s="1328"/>
      <c r="Z3" s="1328"/>
      <c r="AA3" s="1328"/>
      <c r="AB3" s="1328"/>
      <c r="AC3" s="1328"/>
      <c r="AD3" s="1328"/>
      <c r="AE3" s="1328"/>
      <c r="AF3" s="1328"/>
      <c r="AG3" s="1328"/>
      <c r="AH3" s="1328"/>
      <c r="AI3" s="1328"/>
      <c r="AU3" s="1328"/>
      <c r="BG3" s="1328"/>
      <c r="BS3" s="1328"/>
      <c r="CE3" s="1328"/>
      <c r="CQ3" s="1328"/>
      <c r="DD3" s="1271"/>
      <c r="DE3" s="1271"/>
    </row>
    <row r="4" spans="1:143" s="291" customFormat="1" ht="13.5" x14ac:dyDescent="0.15">
      <c r="A4" s="1328"/>
      <c r="B4" s="1328"/>
      <c r="C4" s="1328"/>
      <c r="D4" s="1328"/>
      <c r="E4" s="1328"/>
      <c r="F4" s="1328"/>
      <c r="G4" s="1328"/>
      <c r="H4" s="1328"/>
      <c r="I4" s="1328"/>
      <c r="J4" s="1328"/>
      <c r="K4" s="1328"/>
      <c r="L4" s="1328"/>
      <c r="M4" s="1328"/>
      <c r="N4" s="1328"/>
      <c r="O4" s="1328"/>
      <c r="P4" s="1328"/>
      <c r="Q4" s="1328"/>
      <c r="R4" s="1328"/>
      <c r="S4" s="1328"/>
      <c r="T4" s="1328"/>
      <c r="U4" s="1328"/>
      <c r="V4" s="1328"/>
      <c r="W4" s="1328"/>
      <c r="X4" s="1328"/>
      <c r="Y4" s="1328"/>
      <c r="Z4" s="1328"/>
      <c r="AA4" s="1328"/>
      <c r="AB4" s="1328"/>
      <c r="AC4" s="1328"/>
      <c r="AD4" s="1328"/>
      <c r="AE4" s="1328"/>
      <c r="AF4" s="1328"/>
      <c r="AG4" s="1328"/>
      <c r="AH4" s="1328"/>
      <c r="AI4" s="1328"/>
      <c r="AJ4" s="1328"/>
      <c r="AK4" s="1328"/>
      <c r="AL4" s="1328"/>
      <c r="AM4" s="1328"/>
      <c r="AN4" s="1328"/>
      <c r="AO4" s="1328"/>
      <c r="AP4" s="1328"/>
      <c r="AQ4" s="1328"/>
      <c r="AR4" s="1328"/>
      <c r="AS4" s="1328"/>
      <c r="AT4" s="1328"/>
      <c r="AU4" s="1328"/>
      <c r="AV4" s="1328"/>
      <c r="AW4" s="1328"/>
      <c r="AX4" s="1328"/>
      <c r="AY4" s="1328"/>
      <c r="AZ4" s="1328"/>
      <c r="BA4" s="1328"/>
      <c r="BB4" s="1328"/>
      <c r="BC4" s="1328"/>
      <c r="BD4" s="1328"/>
      <c r="BE4" s="1328"/>
      <c r="BF4" s="1328"/>
      <c r="BG4" s="1328"/>
      <c r="BH4" s="1328"/>
      <c r="BI4" s="1328"/>
      <c r="BJ4" s="1328"/>
      <c r="BK4" s="1328"/>
      <c r="BL4" s="1328"/>
      <c r="BM4" s="1328"/>
      <c r="BN4" s="1328"/>
      <c r="BO4" s="1328"/>
      <c r="BP4" s="1328"/>
      <c r="BQ4" s="1328"/>
      <c r="BR4" s="1328"/>
      <c r="BS4" s="1328"/>
      <c r="BT4" s="1328"/>
      <c r="BU4" s="1328"/>
      <c r="BV4" s="1328"/>
      <c r="BW4" s="1328"/>
      <c r="BX4" s="1328"/>
      <c r="BY4" s="1328"/>
      <c r="BZ4" s="1328"/>
      <c r="CA4" s="1328"/>
      <c r="CB4" s="1328"/>
      <c r="CC4" s="1328"/>
      <c r="CD4" s="1328"/>
      <c r="CE4" s="1328"/>
      <c r="CF4" s="1328"/>
      <c r="CG4" s="1328"/>
      <c r="CH4" s="1328"/>
      <c r="CI4" s="1328"/>
      <c r="CJ4" s="1328"/>
      <c r="CK4" s="1328"/>
      <c r="CL4" s="1328"/>
      <c r="CM4" s="1328"/>
      <c r="CN4" s="1328"/>
      <c r="CO4" s="1328"/>
      <c r="CP4" s="1328"/>
      <c r="CQ4" s="1328"/>
      <c r="CR4" s="1328"/>
      <c r="CS4" s="1328"/>
      <c r="CT4" s="1328"/>
      <c r="CU4" s="1328"/>
      <c r="CV4" s="1328"/>
      <c r="CW4" s="1328"/>
      <c r="CX4" s="1328"/>
      <c r="CY4" s="1328"/>
      <c r="CZ4" s="1328"/>
      <c r="DA4" s="1328"/>
      <c r="DB4" s="1328"/>
      <c r="DC4" s="1328"/>
      <c r="DD4" s="1328"/>
      <c r="DE4" s="1328"/>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1328"/>
      <c r="B5" s="1328"/>
      <c r="C5" s="1328"/>
      <c r="D5" s="1328"/>
      <c r="E5" s="1328"/>
      <c r="F5" s="1328"/>
      <c r="G5" s="1328"/>
      <c r="H5" s="1328"/>
      <c r="I5" s="1328"/>
      <c r="J5" s="1328"/>
      <c r="K5" s="1328"/>
      <c r="L5" s="1328"/>
      <c r="M5" s="1328"/>
      <c r="N5" s="1328"/>
      <c r="O5" s="1328"/>
      <c r="P5" s="1328"/>
      <c r="Q5" s="1328"/>
      <c r="R5" s="1328"/>
      <c r="S5" s="1328"/>
      <c r="T5" s="1328"/>
      <c r="U5" s="1328"/>
      <c r="V5" s="1328"/>
      <c r="W5" s="1328"/>
      <c r="X5" s="1328"/>
      <c r="Y5" s="1328"/>
      <c r="Z5" s="1328"/>
      <c r="AA5" s="1328"/>
      <c r="AB5" s="1328"/>
      <c r="AC5" s="1328"/>
      <c r="AD5" s="1328"/>
      <c r="AE5" s="1328"/>
      <c r="AF5" s="1328"/>
      <c r="AG5" s="1328"/>
      <c r="AH5" s="1328"/>
      <c r="AI5" s="1328"/>
      <c r="AJ5" s="1328"/>
      <c r="AK5" s="1328"/>
      <c r="AL5" s="1328"/>
      <c r="AM5" s="1328"/>
      <c r="AN5" s="1328"/>
      <c r="AO5" s="1328"/>
      <c r="AP5" s="1328"/>
      <c r="AQ5" s="1328"/>
      <c r="AR5" s="1328"/>
      <c r="AS5" s="1328"/>
      <c r="AT5" s="1328"/>
      <c r="AU5" s="1328"/>
      <c r="AV5" s="1328"/>
      <c r="AW5" s="1328"/>
      <c r="AX5" s="1328"/>
      <c r="AY5" s="1328"/>
      <c r="AZ5" s="1328"/>
      <c r="BA5" s="1328"/>
      <c r="BB5" s="1328"/>
      <c r="BC5" s="1328"/>
      <c r="BD5" s="1328"/>
      <c r="BE5" s="1328"/>
      <c r="BF5" s="1328"/>
      <c r="BG5" s="1328"/>
      <c r="BH5" s="1328"/>
      <c r="BI5" s="1328"/>
      <c r="BJ5" s="1328"/>
      <c r="BK5" s="1328"/>
      <c r="BL5" s="1328"/>
      <c r="BM5" s="1328"/>
      <c r="BN5" s="1328"/>
      <c r="BO5" s="1328"/>
      <c r="BP5" s="1328"/>
      <c r="BQ5" s="1328"/>
      <c r="BR5" s="1328"/>
      <c r="BS5" s="1328"/>
      <c r="BT5" s="1328"/>
      <c r="BU5" s="1328"/>
      <c r="BV5" s="1328"/>
      <c r="BW5" s="1328"/>
      <c r="BX5" s="1328"/>
      <c r="BY5" s="1328"/>
      <c r="BZ5" s="1328"/>
      <c r="CA5" s="1328"/>
      <c r="CB5" s="1328"/>
      <c r="CC5" s="1328"/>
      <c r="CD5" s="1328"/>
      <c r="CE5" s="1328"/>
      <c r="CF5" s="1328"/>
      <c r="CG5" s="1328"/>
      <c r="CH5" s="1328"/>
      <c r="CI5" s="1328"/>
      <c r="CJ5" s="1328"/>
      <c r="CK5" s="1328"/>
      <c r="CL5" s="1328"/>
      <c r="CM5" s="1328"/>
      <c r="CN5" s="1328"/>
      <c r="CO5" s="1328"/>
      <c r="CP5" s="1328"/>
      <c r="CQ5" s="1328"/>
      <c r="CR5" s="1328"/>
      <c r="CS5" s="1328"/>
      <c r="CT5" s="1328"/>
      <c r="CU5" s="1328"/>
      <c r="CV5" s="1328"/>
      <c r="CW5" s="1328"/>
      <c r="CX5" s="1328"/>
      <c r="CY5" s="1328"/>
      <c r="CZ5" s="1328"/>
      <c r="DA5" s="1328"/>
      <c r="DB5" s="1328"/>
      <c r="DC5" s="1328"/>
      <c r="DD5" s="1328"/>
      <c r="DE5" s="1328"/>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1328"/>
      <c r="B6" s="1328"/>
      <c r="C6" s="1328"/>
      <c r="D6" s="1328"/>
      <c r="E6" s="1328"/>
      <c r="F6" s="1328"/>
      <c r="G6" s="1328"/>
      <c r="H6" s="1328"/>
      <c r="I6" s="1328"/>
      <c r="J6" s="1328"/>
      <c r="K6" s="1328"/>
      <c r="L6" s="1328"/>
      <c r="M6" s="1328"/>
      <c r="N6" s="1328"/>
      <c r="O6" s="1328"/>
      <c r="P6" s="1328"/>
      <c r="Q6" s="1328"/>
      <c r="R6" s="1328"/>
      <c r="S6" s="1328"/>
      <c r="T6" s="1328"/>
      <c r="U6" s="1328"/>
      <c r="V6" s="1328"/>
      <c r="W6" s="1328"/>
      <c r="X6" s="1328"/>
      <c r="Y6" s="1328"/>
      <c r="Z6" s="1328"/>
      <c r="AA6" s="1328"/>
      <c r="AB6" s="1328"/>
      <c r="AC6" s="1328"/>
      <c r="AD6" s="1328"/>
      <c r="AE6" s="1328"/>
      <c r="AF6" s="1328"/>
      <c r="AG6" s="1328"/>
      <c r="AH6" s="1328"/>
      <c r="AI6" s="1328"/>
      <c r="AJ6" s="1328"/>
      <c r="AK6" s="1328"/>
      <c r="AL6" s="1328"/>
      <c r="AM6" s="1328"/>
      <c r="AN6" s="1328"/>
      <c r="AO6" s="1328"/>
      <c r="AP6" s="1328"/>
      <c r="AQ6" s="1328"/>
      <c r="AR6" s="1328"/>
      <c r="AS6" s="1328"/>
      <c r="AT6" s="1328"/>
      <c r="AU6" s="1328"/>
      <c r="AV6" s="1328"/>
      <c r="AW6" s="1328"/>
      <c r="AX6" s="1328"/>
      <c r="AY6" s="1328"/>
      <c r="AZ6" s="1328"/>
      <c r="BA6" s="1328"/>
      <c r="BB6" s="1328"/>
      <c r="BC6" s="1328"/>
      <c r="BD6" s="1328"/>
      <c r="BE6" s="1328"/>
      <c r="BF6" s="1328"/>
      <c r="BG6" s="1328"/>
      <c r="BH6" s="1328"/>
      <c r="BI6" s="1328"/>
      <c r="BJ6" s="1328"/>
      <c r="BK6" s="1328"/>
      <c r="BL6" s="1328"/>
      <c r="BM6" s="1328"/>
      <c r="BN6" s="1328"/>
      <c r="BO6" s="1328"/>
      <c r="BP6" s="1328"/>
      <c r="BQ6" s="1328"/>
      <c r="BR6" s="1328"/>
      <c r="BS6" s="1328"/>
      <c r="BT6" s="1328"/>
      <c r="BU6" s="1328"/>
      <c r="BV6" s="1328"/>
      <c r="BW6" s="1328"/>
      <c r="BX6" s="1328"/>
      <c r="BY6" s="1328"/>
      <c r="BZ6" s="1328"/>
      <c r="CA6" s="1328"/>
      <c r="CB6" s="1328"/>
      <c r="CC6" s="1328"/>
      <c r="CD6" s="1328"/>
      <c r="CE6" s="1328"/>
      <c r="CF6" s="1328"/>
      <c r="CG6" s="1328"/>
      <c r="CH6" s="1328"/>
      <c r="CI6" s="1328"/>
      <c r="CJ6" s="1328"/>
      <c r="CK6" s="1328"/>
      <c r="CL6" s="1328"/>
      <c r="CM6" s="1328"/>
      <c r="CN6" s="1328"/>
      <c r="CO6" s="1328"/>
      <c r="CP6" s="1328"/>
      <c r="CQ6" s="1328"/>
      <c r="CR6" s="1328"/>
      <c r="CS6" s="1328"/>
      <c r="CT6" s="1328"/>
      <c r="CU6" s="1328"/>
      <c r="CV6" s="1328"/>
      <c r="CW6" s="1328"/>
      <c r="CX6" s="1328"/>
      <c r="CY6" s="1328"/>
      <c r="CZ6" s="1328"/>
      <c r="DA6" s="1328"/>
      <c r="DB6" s="1328"/>
      <c r="DC6" s="1328"/>
      <c r="DD6" s="1328"/>
      <c r="DE6" s="1328"/>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1328"/>
      <c r="B7" s="1328"/>
      <c r="C7" s="1328"/>
      <c r="D7" s="1328"/>
      <c r="E7" s="1328"/>
      <c r="F7" s="1328"/>
      <c r="G7" s="1328"/>
      <c r="H7" s="1328"/>
      <c r="I7" s="1328"/>
      <c r="J7" s="1328"/>
      <c r="K7" s="1328"/>
      <c r="L7" s="1328"/>
      <c r="M7" s="1328"/>
      <c r="N7" s="1328"/>
      <c r="O7" s="1328"/>
      <c r="P7" s="1328"/>
      <c r="Q7" s="1328"/>
      <c r="R7" s="1328"/>
      <c r="S7" s="1328"/>
      <c r="T7" s="1328"/>
      <c r="U7" s="1328"/>
      <c r="V7" s="1328"/>
      <c r="W7" s="1328"/>
      <c r="X7" s="1328"/>
      <c r="Y7" s="1328"/>
      <c r="Z7" s="1328"/>
      <c r="AA7" s="1328"/>
      <c r="AB7" s="1328"/>
      <c r="AC7" s="1328"/>
      <c r="AD7" s="1328"/>
      <c r="AE7" s="1328"/>
      <c r="AF7" s="1328"/>
      <c r="AG7" s="1328"/>
      <c r="AH7" s="1328"/>
      <c r="AI7" s="1328"/>
      <c r="AJ7" s="1328"/>
      <c r="AK7" s="1328"/>
      <c r="AL7" s="1328"/>
      <c r="AM7" s="1328"/>
      <c r="AN7" s="1328"/>
      <c r="AO7" s="1328"/>
      <c r="AP7" s="1328"/>
      <c r="AQ7" s="1328"/>
      <c r="AR7" s="1328"/>
      <c r="AS7" s="1328"/>
      <c r="AT7" s="1328"/>
      <c r="AU7" s="1328"/>
      <c r="AV7" s="1328"/>
      <c r="AW7" s="1328"/>
      <c r="AX7" s="1328"/>
      <c r="AY7" s="1328"/>
      <c r="AZ7" s="1328"/>
      <c r="BA7" s="1328"/>
      <c r="BB7" s="1328"/>
      <c r="BC7" s="1328"/>
      <c r="BD7" s="1328"/>
      <c r="BE7" s="1328"/>
      <c r="BF7" s="1328"/>
      <c r="BG7" s="1328"/>
      <c r="BH7" s="1328"/>
      <c r="BI7" s="1328"/>
      <c r="BJ7" s="1328"/>
      <c r="BK7" s="1328"/>
      <c r="BL7" s="1328"/>
      <c r="BM7" s="1328"/>
      <c r="BN7" s="1328"/>
      <c r="BO7" s="1328"/>
      <c r="BP7" s="1328"/>
      <c r="BQ7" s="1328"/>
      <c r="BR7" s="1328"/>
      <c r="BS7" s="1328"/>
      <c r="BT7" s="1328"/>
      <c r="BU7" s="1328"/>
      <c r="BV7" s="1328"/>
      <c r="BW7" s="1328"/>
      <c r="BX7" s="1328"/>
      <c r="BY7" s="1328"/>
      <c r="BZ7" s="1328"/>
      <c r="CA7" s="1328"/>
      <c r="CB7" s="1328"/>
      <c r="CC7" s="1328"/>
      <c r="CD7" s="1328"/>
      <c r="CE7" s="1328"/>
      <c r="CF7" s="1328"/>
      <c r="CG7" s="1328"/>
      <c r="CH7" s="1328"/>
      <c r="CI7" s="1328"/>
      <c r="CJ7" s="1328"/>
      <c r="CK7" s="1328"/>
      <c r="CL7" s="1328"/>
      <c r="CM7" s="1328"/>
      <c r="CN7" s="1328"/>
      <c r="CO7" s="1328"/>
      <c r="CP7" s="1328"/>
      <c r="CQ7" s="1328"/>
      <c r="CR7" s="1328"/>
      <c r="CS7" s="1328"/>
      <c r="CT7" s="1328"/>
      <c r="CU7" s="1328"/>
      <c r="CV7" s="1328"/>
      <c r="CW7" s="1328"/>
      <c r="CX7" s="1328"/>
      <c r="CY7" s="1328"/>
      <c r="CZ7" s="1328"/>
      <c r="DA7" s="1328"/>
      <c r="DB7" s="1328"/>
      <c r="DC7" s="1328"/>
      <c r="DD7" s="1328"/>
      <c r="DE7" s="1328"/>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1328"/>
      <c r="B8" s="1328"/>
      <c r="C8" s="1328"/>
      <c r="D8" s="1328"/>
      <c r="E8" s="1328"/>
      <c r="F8" s="1328"/>
      <c r="G8" s="1328"/>
      <c r="H8" s="1328"/>
      <c r="I8" s="1328"/>
      <c r="J8" s="1328"/>
      <c r="K8" s="1328"/>
      <c r="L8" s="1328"/>
      <c r="M8" s="1328"/>
      <c r="N8" s="1328"/>
      <c r="O8" s="1328"/>
      <c r="P8" s="1328"/>
      <c r="Q8" s="1328"/>
      <c r="R8" s="1328"/>
      <c r="S8" s="1328"/>
      <c r="T8" s="1328"/>
      <c r="U8" s="1328"/>
      <c r="V8" s="1328"/>
      <c r="W8" s="1328"/>
      <c r="X8" s="1328"/>
      <c r="Y8" s="1328"/>
      <c r="Z8" s="1328"/>
      <c r="AA8" s="1328"/>
      <c r="AB8" s="1328"/>
      <c r="AC8" s="1328"/>
      <c r="AD8" s="1328"/>
      <c r="AE8" s="1328"/>
      <c r="AF8" s="1328"/>
      <c r="AG8" s="1328"/>
      <c r="AH8" s="1328"/>
      <c r="AI8" s="1328"/>
      <c r="AJ8" s="1328"/>
      <c r="AK8" s="1328"/>
      <c r="AL8" s="1328"/>
      <c r="AM8" s="1328"/>
      <c r="AN8" s="1328"/>
      <c r="AO8" s="1328"/>
      <c r="AP8" s="1328"/>
      <c r="AQ8" s="1328"/>
      <c r="AR8" s="1328"/>
      <c r="AS8" s="1328"/>
      <c r="AT8" s="1328"/>
      <c r="AU8" s="1328"/>
      <c r="AV8" s="1328"/>
      <c r="AW8" s="1328"/>
      <c r="AX8" s="1328"/>
      <c r="AY8" s="1328"/>
      <c r="AZ8" s="1328"/>
      <c r="BA8" s="1328"/>
      <c r="BB8" s="1328"/>
      <c r="BC8" s="1328"/>
      <c r="BD8" s="1328"/>
      <c r="BE8" s="1328"/>
      <c r="BF8" s="1328"/>
      <c r="BG8" s="1328"/>
      <c r="BH8" s="1328"/>
      <c r="BI8" s="1328"/>
      <c r="BJ8" s="1328"/>
      <c r="BK8" s="1328"/>
      <c r="BL8" s="1328"/>
      <c r="BM8" s="1328"/>
      <c r="BN8" s="1328"/>
      <c r="BO8" s="1328"/>
      <c r="BP8" s="1328"/>
      <c r="BQ8" s="1328"/>
      <c r="BR8" s="1328"/>
      <c r="BS8" s="1328"/>
      <c r="BT8" s="1328"/>
      <c r="BU8" s="1328"/>
      <c r="BV8" s="1328"/>
      <c r="BW8" s="1328"/>
      <c r="BX8" s="1328"/>
      <c r="BY8" s="1328"/>
      <c r="BZ8" s="1328"/>
      <c r="CA8" s="1328"/>
      <c r="CB8" s="1328"/>
      <c r="CC8" s="1328"/>
      <c r="CD8" s="1328"/>
      <c r="CE8" s="1328"/>
      <c r="CF8" s="1328"/>
      <c r="CG8" s="1328"/>
      <c r="CH8" s="1328"/>
      <c r="CI8" s="1328"/>
      <c r="CJ8" s="1328"/>
      <c r="CK8" s="1328"/>
      <c r="CL8" s="1328"/>
      <c r="CM8" s="1328"/>
      <c r="CN8" s="1328"/>
      <c r="CO8" s="1328"/>
      <c r="CP8" s="1328"/>
      <c r="CQ8" s="1328"/>
      <c r="CR8" s="1328"/>
      <c r="CS8" s="1328"/>
      <c r="CT8" s="1328"/>
      <c r="CU8" s="1328"/>
      <c r="CV8" s="1328"/>
      <c r="CW8" s="1328"/>
      <c r="CX8" s="1328"/>
      <c r="CY8" s="1328"/>
      <c r="CZ8" s="1328"/>
      <c r="DA8" s="1328"/>
      <c r="DB8" s="1328"/>
      <c r="DC8" s="1328"/>
      <c r="DD8" s="1328"/>
      <c r="DE8" s="1328"/>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1328"/>
      <c r="B9" s="1328"/>
      <c r="C9" s="1328"/>
      <c r="D9" s="1328"/>
      <c r="E9" s="1328"/>
      <c r="F9" s="1328"/>
      <c r="G9" s="1328"/>
      <c r="H9" s="1328"/>
      <c r="I9" s="1328"/>
      <c r="J9" s="1328"/>
      <c r="K9" s="1328"/>
      <c r="L9" s="1328"/>
      <c r="M9" s="1328"/>
      <c r="N9" s="1328"/>
      <c r="O9" s="1328"/>
      <c r="P9" s="1328"/>
      <c r="Q9" s="1328"/>
      <c r="R9" s="1328"/>
      <c r="S9" s="1328"/>
      <c r="T9" s="1328"/>
      <c r="U9" s="1328"/>
      <c r="V9" s="1328"/>
      <c r="W9" s="1328"/>
      <c r="X9" s="1328"/>
      <c r="Y9" s="1328"/>
      <c r="Z9" s="1328"/>
      <c r="AA9" s="1328"/>
      <c r="AB9" s="1328"/>
      <c r="AC9" s="1328"/>
      <c r="AD9" s="1328"/>
      <c r="AE9" s="1328"/>
      <c r="AF9" s="1328"/>
      <c r="AG9" s="1328"/>
      <c r="AH9" s="1328"/>
      <c r="AI9" s="1328"/>
      <c r="AJ9" s="1328"/>
      <c r="AK9" s="1328"/>
      <c r="AL9" s="1328"/>
      <c r="AM9" s="1328"/>
      <c r="AN9" s="1328"/>
      <c r="AO9" s="1328"/>
      <c r="AP9" s="1328"/>
      <c r="AQ9" s="1328"/>
      <c r="AR9" s="1328"/>
      <c r="AS9" s="1328"/>
      <c r="AT9" s="1328"/>
      <c r="AU9" s="1328"/>
      <c r="AV9" s="1328"/>
      <c r="AW9" s="1328"/>
      <c r="AX9" s="1328"/>
      <c r="AY9" s="1328"/>
      <c r="AZ9" s="1328"/>
      <c r="BA9" s="1328"/>
      <c r="BB9" s="1328"/>
      <c r="BC9" s="1328"/>
      <c r="BD9" s="1328"/>
      <c r="BE9" s="1328"/>
      <c r="BF9" s="1328"/>
      <c r="BG9" s="1328"/>
      <c r="BH9" s="1328"/>
      <c r="BI9" s="1328"/>
      <c r="BJ9" s="1328"/>
      <c r="BK9" s="1328"/>
      <c r="BL9" s="1328"/>
      <c r="BM9" s="1328"/>
      <c r="BN9" s="1328"/>
      <c r="BO9" s="1328"/>
      <c r="BP9" s="1328"/>
      <c r="BQ9" s="1328"/>
      <c r="BR9" s="1328"/>
      <c r="BS9" s="1328"/>
      <c r="BT9" s="1328"/>
      <c r="BU9" s="1328"/>
      <c r="BV9" s="1328"/>
      <c r="BW9" s="1328"/>
      <c r="BX9" s="1328"/>
      <c r="BY9" s="1328"/>
      <c r="BZ9" s="1328"/>
      <c r="CA9" s="1328"/>
      <c r="CB9" s="1328"/>
      <c r="CC9" s="1328"/>
      <c r="CD9" s="1328"/>
      <c r="CE9" s="1328"/>
      <c r="CF9" s="1328"/>
      <c r="CG9" s="1328"/>
      <c r="CH9" s="1328"/>
      <c r="CI9" s="1328"/>
      <c r="CJ9" s="1328"/>
      <c r="CK9" s="1328"/>
      <c r="CL9" s="1328"/>
      <c r="CM9" s="1328"/>
      <c r="CN9" s="1328"/>
      <c r="CO9" s="1328"/>
      <c r="CP9" s="1328"/>
      <c r="CQ9" s="1328"/>
      <c r="CR9" s="1328"/>
      <c r="CS9" s="1328"/>
      <c r="CT9" s="1328"/>
      <c r="CU9" s="1328"/>
      <c r="CV9" s="1328"/>
      <c r="CW9" s="1328"/>
      <c r="CX9" s="1328"/>
      <c r="CY9" s="1328"/>
      <c r="CZ9" s="1328"/>
      <c r="DA9" s="1328"/>
      <c r="DB9" s="1328"/>
      <c r="DC9" s="1328"/>
      <c r="DD9" s="1328"/>
      <c r="DE9" s="1328"/>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1328"/>
      <c r="B10" s="1328"/>
      <c r="C10" s="1328"/>
      <c r="D10" s="1328"/>
      <c r="E10" s="1328"/>
      <c r="F10" s="1328"/>
      <c r="G10" s="1328"/>
      <c r="H10" s="1328"/>
      <c r="I10" s="1328"/>
      <c r="J10" s="1328"/>
      <c r="K10" s="1328"/>
      <c r="L10" s="1328"/>
      <c r="M10" s="1328"/>
      <c r="N10" s="1328"/>
      <c r="O10" s="1328"/>
      <c r="P10" s="1328"/>
      <c r="Q10" s="1328"/>
      <c r="R10" s="1328"/>
      <c r="S10" s="1328"/>
      <c r="T10" s="1328"/>
      <c r="U10" s="1328"/>
      <c r="V10" s="1328"/>
      <c r="W10" s="1328"/>
      <c r="X10" s="1328"/>
      <c r="Y10" s="1328"/>
      <c r="Z10" s="1328"/>
      <c r="AA10" s="1328"/>
      <c r="AB10" s="1328"/>
      <c r="AC10" s="1328"/>
      <c r="AD10" s="1328"/>
      <c r="AE10" s="1328"/>
      <c r="AF10" s="1328"/>
      <c r="AG10" s="1328"/>
      <c r="AH10" s="1328"/>
      <c r="AI10" s="1328"/>
      <c r="AJ10" s="1328"/>
      <c r="AK10" s="1328"/>
      <c r="AL10" s="1328"/>
      <c r="AM10" s="1328"/>
      <c r="AN10" s="1328"/>
      <c r="AO10" s="1328"/>
      <c r="AP10" s="1328"/>
      <c r="AQ10" s="1328"/>
      <c r="AR10" s="1328"/>
      <c r="AS10" s="1328"/>
      <c r="AT10" s="1328"/>
      <c r="AU10" s="1328"/>
      <c r="AV10" s="1328"/>
      <c r="AW10" s="1328"/>
      <c r="AX10" s="1328"/>
      <c r="AY10" s="1328"/>
      <c r="AZ10" s="1328"/>
      <c r="BA10" s="1328"/>
      <c r="BB10" s="1328"/>
      <c r="BC10" s="1328"/>
      <c r="BD10" s="1328"/>
      <c r="BE10" s="1328"/>
      <c r="BF10" s="1328"/>
      <c r="BG10" s="1328"/>
      <c r="BH10" s="1328"/>
      <c r="BI10" s="1328"/>
      <c r="BJ10" s="1328"/>
      <c r="BK10" s="1328"/>
      <c r="BL10" s="1328"/>
      <c r="BM10" s="1328"/>
      <c r="BN10" s="1328"/>
      <c r="BO10" s="1328"/>
      <c r="BP10" s="1328"/>
      <c r="BQ10" s="1328"/>
      <c r="BR10" s="1328"/>
      <c r="BS10" s="1328"/>
      <c r="BT10" s="1328"/>
      <c r="BU10" s="1328"/>
      <c r="BV10" s="1328"/>
      <c r="BW10" s="1328"/>
      <c r="BX10" s="1328"/>
      <c r="BY10" s="1328"/>
      <c r="BZ10" s="1328"/>
      <c r="CA10" s="1328"/>
      <c r="CB10" s="1328"/>
      <c r="CC10" s="1328"/>
      <c r="CD10" s="1328"/>
      <c r="CE10" s="1328"/>
      <c r="CF10" s="1328"/>
      <c r="CG10" s="1328"/>
      <c r="CH10" s="1328"/>
      <c r="CI10" s="1328"/>
      <c r="CJ10" s="1328"/>
      <c r="CK10" s="1328"/>
      <c r="CL10" s="1328"/>
      <c r="CM10" s="1328"/>
      <c r="CN10" s="1328"/>
      <c r="CO10" s="1328"/>
      <c r="CP10" s="1328"/>
      <c r="CQ10" s="1328"/>
      <c r="CR10" s="1328"/>
      <c r="CS10" s="1328"/>
      <c r="CT10" s="1328"/>
      <c r="CU10" s="1328"/>
      <c r="CV10" s="1328"/>
      <c r="CW10" s="1328"/>
      <c r="CX10" s="1328"/>
      <c r="CY10" s="1328"/>
      <c r="CZ10" s="1328"/>
      <c r="DA10" s="1328"/>
      <c r="DB10" s="1328"/>
      <c r="DC10" s="1328"/>
      <c r="DD10" s="1328"/>
      <c r="DE10" s="1328"/>
      <c r="DF10" s="292"/>
      <c r="DG10" s="292"/>
      <c r="DH10" s="292"/>
      <c r="DI10" s="292"/>
      <c r="DJ10" s="292"/>
      <c r="DK10" s="292"/>
      <c r="DL10" s="292"/>
      <c r="DM10" s="292"/>
      <c r="DN10" s="292"/>
      <c r="DO10" s="292"/>
      <c r="DP10" s="292"/>
      <c r="DQ10" s="292"/>
      <c r="DR10" s="292"/>
      <c r="DS10" s="292"/>
      <c r="DT10" s="292"/>
      <c r="DU10" s="292"/>
      <c r="DV10" s="292"/>
      <c r="DW10" s="292"/>
      <c r="EM10" s="291" t="s">
        <v>629</v>
      </c>
    </row>
    <row r="11" spans="1:143" s="291" customFormat="1" ht="13.5" x14ac:dyDescent="0.15">
      <c r="A11" s="1328"/>
      <c r="B11" s="1328"/>
      <c r="C11" s="1328"/>
      <c r="D11" s="1328"/>
      <c r="E11" s="1328"/>
      <c r="F11" s="1328"/>
      <c r="G11" s="1328"/>
      <c r="H11" s="1328"/>
      <c r="I11" s="1328"/>
      <c r="J11" s="1328"/>
      <c r="K11" s="1328"/>
      <c r="L11" s="1328"/>
      <c r="M11" s="1328"/>
      <c r="N11" s="1328"/>
      <c r="O11" s="1328"/>
      <c r="P11" s="1328"/>
      <c r="Q11" s="1328"/>
      <c r="R11" s="1328"/>
      <c r="S11" s="1328"/>
      <c r="T11" s="1328"/>
      <c r="U11" s="1328"/>
      <c r="V11" s="1328"/>
      <c r="W11" s="1328"/>
      <c r="X11" s="1328"/>
      <c r="Y11" s="1328"/>
      <c r="Z11" s="1328"/>
      <c r="AA11" s="1328"/>
      <c r="AB11" s="1328"/>
      <c r="AC11" s="1328"/>
      <c r="AD11" s="1328"/>
      <c r="AE11" s="1328"/>
      <c r="AF11" s="1328"/>
      <c r="AG11" s="1328"/>
      <c r="AH11" s="1328"/>
      <c r="AI11" s="1328"/>
      <c r="AJ11" s="1328"/>
      <c r="AK11" s="1328"/>
      <c r="AL11" s="1328"/>
      <c r="AM11" s="1328"/>
      <c r="AN11" s="1328"/>
      <c r="AO11" s="1328"/>
      <c r="AP11" s="1328"/>
      <c r="AQ11" s="1328"/>
      <c r="AR11" s="1328"/>
      <c r="AS11" s="1328"/>
      <c r="AT11" s="1328"/>
      <c r="AU11" s="1328"/>
      <c r="AV11" s="1328"/>
      <c r="AW11" s="1328"/>
      <c r="AX11" s="1328"/>
      <c r="AY11" s="1328"/>
      <c r="AZ11" s="1328"/>
      <c r="BA11" s="1328"/>
      <c r="BB11" s="1328"/>
      <c r="BC11" s="1328"/>
      <c r="BD11" s="1328"/>
      <c r="BE11" s="1328"/>
      <c r="BF11" s="1328"/>
      <c r="BG11" s="1328"/>
      <c r="BH11" s="1328"/>
      <c r="BI11" s="1328"/>
      <c r="BJ11" s="1328"/>
      <c r="BK11" s="1328"/>
      <c r="BL11" s="1328"/>
      <c r="BM11" s="1328"/>
      <c r="BN11" s="1328"/>
      <c r="BO11" s="1328"/>
      <c r="BP11" s="1328"/>
      <c r="BQ11" s="1328"/>
      <c r="BR11" s="1328"/>
      <c r="BS11" s="1328"/>
      <c r="BT11" s="1328"/>
      <c r="BU11" s="1328"/>
      <c r="BV11" s="1328"/>
      <c r="BW11" s="1328"/>
      <c r="BX11" s="1328"/>
      <c r="BY11" s="1328"/>
      <c r="BZ11" s="1328"/>
      <c r="CA11" s="1328"/>
      <c r="CB11" s="1328"/>
      <c r="CC11" s="1328"/>
      <c r="CD11" s="1328"/>
      <c r="CE11" s="1328"/>
      <c r="CF11" s="1328"/>
      <c r="CG11" s="1328"/>
      <c r="CH11" s="1328"/>
      <c r="CI11" s="1328"/>
      <c r="CJ11" s="1328"/>
      <c r="CK11" s="1328"/>
      <c r="CL11" s="1328"/>
      <c r="CM11" s="1328"/>
      <c r="CN11" s="1328"/>
      <c r="CO11" s="1328"/>
      <c r="CP11" s="1328"/>
      <c r="CQ11" s="1328"/>
      <c r="CR11" s="1328"/>
      <c r="CS11" s="1328"/>
      <c r="CT11" s="1328"/>
      <c r="CU11" s="1328"/>
      <c r="CV11" s="1328"/>
      <c r="CW11" s="1328"/>
      <c r="CX11" s="1328"/>
      <c r="CY11" s="1328"/>
      <c r="CZ11" s="1328"/>
      <c r="DA11" s="1328"/>
      <c r="DB11" s="1328"/>
      <c r="DC11" s="1328"/>
      <c r="DD11" s="1328"/>
      <c r="DE11" s="1328"/>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1328"/>
      <c r="B12" s="1328"/>
      <c r="C12" s="1328"/>
      <c r="D12" s="1328"/>
      <c r="E12" s="1328"/>
      <c r="F12" s="1328"/>
      <c r="G12" s="1328"/>
      <c r="H12" s="1328"/>
      <c r="I12" s="1328"/>
      <c r="J12" s="1328"/>
      <c r="K12" s="1328"/>
      <c r="L12" s="1328"/>
      <c r="M12" s="1328"/>
      <c r="N12" s="1328"/>
      <c r="O12" s="1328"/>
      <c r="P12" s="1328"/>
      <c r="Q12" s="1328"/>
      <c r="R12" s="1328"/>
      <c r="S12" s="1328"/>
      <c r="T12" s="1328"/>
      <c r="U12" s="1328"/>
      <c r="V12" s="1328"/>
      <c r="W12" s="1328"/>
      <c r="X12" s="1328"/>
      <c r="Y12" s="1328"/>
      <c r="Z12" s="1328"/>
      <c r="AA12" s="1328"/>
      <c r="AB12" s="1328"/>
      <c r="AC12" s="1328"/>
      <c r="AD12" s="1328"/>
      <c r="AE12" s="1328"/>
      <c r="AF12" s="1328"/>
      <c r="AG12" s="1328"/>
      <c r="AH12" s="1328"/>
      <c r="AI12" s="1328"/>
      <c r="AJ12" s="1328"/>
      <c r="AK12" s="1328"/>
      <c r="AL12" s="1328"/>
      <c r="AM12" s="1328"/>
      <c r="AN12" s="1328"/>
      <c r="AO12" s="1328"/>
      <c r="AP12" s="1328"/>
      <c r="AQ12" s="1328"/>
      <c r="AR12" s="1328"/>
      <c r="AS12" s="1328"/>
      <c r="AT12" s="1328"/>
      <c r="AU12" s="1328"/>
      <c r="AV12" s="1328"/>
      <c r="AW12" s="1328"/>
      <c r="AX12" s="1328"/>
      <c r="AY12" s="1328"/>
      <c r="AZ12" s="1328"/>
      <c r="BA12" s="1328"/>
      <c r="BB12" s="1328"/>
      <c r="BC12" s="1328"/>
      <c r="BD12" s="1328"/>
      <c r="BE12" s="1328"/>
      <c r="BF12" s="1328"/>
      <c r="BG12" s="1328"/>
      <c r="BH12" s="1328"/>
      <c r="BI12" s="1328"/>
      <c r="BJ12" s="1328"/>
      <c r="BK12" s="1328"/>
      <c r="BL12" s="1328"/>
      <c r="BM12" s="1328"/>
      <c r="BN12" s="1328"/>
      <c r="BO12" s="1328"/>
      <c r="BP12" s="1328"/>
      <c r="BQ12" s="1328"/>
      <c r="BR12" s="1328"/>
      <c r="BS12" s="1328"/>
      <c r="BT12" s="1328"/>
      <c r="BU12" s="1328"/>
      <c r="BV12" s="1328"/>
      <c r="BW12" s="1328"/>
      <c r="BX12" s="1328"/>
      <c r="BY12" s="1328"/>
      <c r="BZ12" s="1328"/>
      <c r="CA12" s="1328"/>
      <c r="CB12" s="1328"/>
      <c r="CC12" s="1328"/>
      <c r="CD12" s="1328"/>
      <c r="CE12" s="1328"/>
      <c r="CF12" s="1328"/>
      <c r="CG12" s="1328"/>
      <c r="CH12" s="1328"/>
      <c r="CI12" s="1328"/>
      <c r="CJ12" s="1328"/>
      <c r="CK12" s="1328"/>
      <c r="CL12" s="1328"/>
      <c r="CM12" s="1328"/>
      <c r="CN12" s="1328"/>
      <c r="CO12" s="1328"/>
      <c r="CP12" s="1328"/>
      <c r="CQ12" s="1328"/>
      <c r="CR12" s="1328"/>
      <c r="CS12" s="1328"/>
      <c r="CT12" s="1328"/>
      <c r="CU12" s="1328"/>
      <c r="CV12" s="1328"/>
      <c r="CW12" s="1328"/>
      <c r="CX12" s="1328"/>
      <c r="CY12" s="1328"/>
      <c r="CZ12" s="1328"/>
      <c r="DA12" s="1328"/>
      <c r="DB12" s="1328"/>
      <c r="DC12" s="1328"/>
      <c r="DD12" s="1328"/>
      <c r="DE12" s="1328"/>
      <c r="DF12" s="292"/>
      <c r="DG12" s="292"/>
      <c r="DH12" s="292"/>
      <c r="DI12" s="292"/>
      <c r="DJ12" s="292"/>
      <c r="DK12" s="292"/>
      <c r="DL12" s="292"/>
      <c r="DM12" s="292"/>
      <c r="DN12" s="292"/>
      <c r="DO12" s="292"/>
      <c r="DP12" s="292"/>
      <c r="DQ12" s="292"/>
      <c r="DR12" s="292"/>
      <c r="DS12" s="292"/>
      <c r="DT12" s="292"/>
      <c r="DU12" s="292"/>
      <c r="DV12" s="292"/>
      <c r="DW12" s="292"/>
      <c r="EM12" s="291" t="s">
        <v>629</v>
      </c>
    </row>
    <row r="13" spans="1:143" s="291" customFormat="1" ht="13.5" x14ac:dyDescent="0.15">
      <c r="A13" s="1328"/>
      <c r="B13" s="1328"/>
      <c r="C13" s="1328"/>
      <c r="D13" s="1328"/>
      <c r="E13" s="1328"/>
      <c r="F13" s="1328"/>
      <c r="G13" s="1328"/>
      <c r="H13" s="1328"/>
      <c r="I13" s="1328"/>
      <c r="J13" s="1328"/>
      <c r="K13" s="1328"/>
      <c r="L13" s="1328"/>
      <c r="M13" s="1328"/>
      <c r="N13" s="1328"/>
      <c r="O13" s="1328"/>
      <c r="P13" s="1328"/>
      <c r="Q13" s="1328"/>
      <c r="R13" s="1328"/>
      <c r="S13" s="1328"/>
      <c r="T13" s="1328"/>
      <c r="U13" s="1328"/>
      <c r="V13" s="1328"/>
      <c r="W13" s="1328"/>
      <c r="X13" s="1328"/>
      <c r="Y13" s="1328"/>
      <c r="Z13" s="1328"/>
      <c r="AA13" s="1328"/>
      <c r="AB13" s="1328"/>
      <c r="AC13" s="1328"/>
      <c r="AD13" s="1328"/>
      <c r="AE13" s="1328"/>
      <c r="AF13" s="1328"/>
      <c r="AG13" s="1328"/>
      <c r="AH13" s="1328"/>
      <c r="AI13" s="1328"/>
      <c r="AJ13" s="1328"/>
      <c r="AK13" s="1328"/>
      <c r="AL13" s="1328"/>
      <c r="AM13" s="1328"/>
      <c r="AN13" s="1328"/>
      <c r="AO13" s="1328"/>
      <c r="AP13" s="1328"/>
      <c r="AQ13" s="1328"/>
      <c r="AR13" s="1328"/>
      <c r="AS13" s="1328"/>
      <c r="AT13" s="1328"/>
      <c r="AU13" s="1328"/>
      <c r="AV13" s="1328"/>
      <c r="AW13" s="1328"/>
      <c r="AX13" s="1328"/>
      <c r="AY13" s="1328"/>
      <c r="AZ13" s="1328"/>
      <c r="BA13" s="1328"/>
      <c r="BB13" s="1328"/>
      <c r="BC13" s="1328"/>
      <c r="BD13" s="1328"/>
      <c r="BE13" s="1328"/>
      <c r="BF13" s="1328"/>
      <c r="BG13" s="1328"/>
      <c r="BH13" s="1328"/>
      <c r="BI13" s="1328"/>
      <c r="BJ13" s="1328"/>
      <c r="BK13" s="1328"/>
      <c r="BL13" s="1328"/>
      <c r="BM13" s="1328"/>
      <c r="BN13" s="1328"/>
      <c r="BO13" s="1328"/>
      <c r="BP13" s="1328"/>
      <c r="BQ13" s="1328"/>
      <c r="BR13" s="1328"/>
      <c r="BS13" s="1328"/>
      <c r="BT13" s="1328"/>
      <c r="BU13" s="1328"/>
      <c r="BV13" s="1328"/>
      <c r="BW13" s="1328"/>
      <c r="BX13" s="1328"/>
      <c r="BY13" s="1328"/>
      <c r="BZ13" s="1328"/>
      <c r="CA13" s="1328"/>
      <c r="CB13" s="1328"/>
      <c r="CC13" s="1328"/>
      <c r="CD13" s="1328"/>
      <c r="CE13" s="1328"/>
      <c r="CF13" s="1328"/>
      <c r="CG13" s="1328"/>
      <c r="CH13" s="1328"/>
      <c r="CI13" s="1328"/>
      <c r="CJ13" s="1328"/>
      <c r="CK13" s="1328"/>
      <c r="CL13" s="1328"/>
      <c r="CM13" s="1328"/>
      <c r="CN13" s="1328"/>
      <c r="CO13" s="1328"/>
      <c r="CP13" s="1328"/>
      <c r="CQ13" s="1328"/>
      <c r="CR13" s="1328"/>
      <c r="CS13" s="1328"/>
      <c r="CT13" s="1328"/>
      <c r="CU13" s="1328"/>
      <c r="CV13" s="1328"/>
      <c r="CW13" s="1328"/>
      <c r="CX13" s="1328"/>
      <c r="CY13" s="1328"/>
      <c r="CZ13" s="1328"/>
      <c r="DA13" s="1328"/>
      <c r="DB13" s="1328"/>
      <c r="DC13" s="1328"/>
      <c r="DD13" s="1328"/>
      <c r="DE13" s="1328"/>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1328"/>
      <c r="B14" s="1328"/>
      <c r="C14" s="1328"/>
      <c r="D14" s="1328"/>
      <c r="E14" s="1328"/>
      <c r="F14" s="1328"/>
      <c r="G14" s="1328"/>
      <c r="H14" s="1328"/>
      <c r="I14" s="1328"/>
      <c r="J14" s="1328"/>
      <c r="K14" s="1328"/>
      <c r="L14" s="1328"/>
      <c r="M14" s="1328"/>
      <c r="N14" s="1328"/>
      <c r="O14" s="1328"/>
      <c r="P14" s="1328"/>
      <c r="Q14" s="1328"/>
      <c r="R14" s="1328"/>
      <c r="S14" s="1328"/>
      <c r="T14" s="1328"/>
      <c r="U14" s="1328"/>
      <c r="V14" s="1328"/>
      <c r="W14" s="1328"/>
      <c r="X14" s="1328"/>
      <c r="Y14" s="1328"/>
      <c r="Z14" s="1328"/>
      <c r="AA14" s="1328"/>
      <c r="AB14" s="1328"/>
      <c r="AC14" s="1328"/>
      <c r="AD14" s="1328"/>
      <c r="AE14" s="1328"/>
      <c r="AF14" s="1328"/>
      <c r="AG14" s="1328"/>
      <c r="AH14" s="1328"/>
      <c r="AI14" s="1328"/>
      <c r="AJ14" s="1328"/>
      <c r="AK14" s="1328"/>
      <c r="AL14" s="1328"/>
      <c r="AM14" s="1328"/>
      <c r="AN14" s="1328"/>
      <c r="AO14" s="1328"/>
      <c r="AP14" s="1328"/>
      <c r="AQ14" s="1328"/>
      <c r="AR14" s="1328"/>
      <c r="AS14" s="1328"/>
      <c r="AT14" s="1328"/>
      <c r="AU14" s="1328"/>
      <c r="AV14" s="1328"/>
      <c r="AW14" s="1328"/>
      <c r="AX14" s="1328"/>
      <c r="AY14" s="1328"/>
      <c r="AZ14" s="1328"/>
      <c r="BA14" s="1328"/>
      <c r="BB14" s="1328"/>
      <c r="BC14" s="1328"/>
      <c r="BD14" s="1328"/>
      <c r="BE14" s="1328"/>
      <c r="BF14" s="1328"/>
      <c r="BG14" s="1328"/>
      <c r="BH14" s="1328"/>
      <c r="BI14" s="1328"/>
      <c r="BJ14" s="1328"/>
      <c r="BK14" s="1328"/>
      <c r="BL14" s="1328"/>
      <c r="BM14" s="1328"/>
      <c r="BN14" s="1328"/>
      <c r="BO14" s="1328"/>
      <c r="BP14" s="1328"/>
      <c r="BQ14" s="1328"/>
      <c r="BR14" s="1328"/>
      <c r="BS14" s="1328"/>
      <c r="BT14" s="1328"/>
      <c r="BU14" s="1328"/>
      <c r="BV14" s="1328"/>
      <c r="BW14" s="1328"/>
      <c r="BX14" s="1328"/>
      <c r="BY14" s="1328"/>
      <c r="BZ14" s="1328"/>
      <c r="CA14" s="1328"/>
      <c r="CB14" s="1328"/>
      <c r="CC14" s="1328"/>
      <c r="CD14" s="1328"/>
      <c r="CE14" s="1328"/>
      <c r="CF14" s="1328"/>
      <c r="CG14" s="1328"/>
      <c r="CH14" s="1328"/>
      <c r="CI14" s="1328"/>
      <c r="CJ14" s="1328"/>
      <c r="CK14" s="1328"/>
      <c r="CL14" s="1328"/>
      <c r="CM14" s="1328"/>
      <c r="CN14" s="1328"/>
      <c r="CO14" s="1328"/>
      <c r="CP14" s="1328"/>
      <c r="CQ14" s="1328"/>
      <c r="CR14" s="1328"/>
      <c r="CS14" s="1328"/>
      <c r="CT14" s="1328"/>
      <c r="CU14" s="1328"/>
      <c r="CV14" s="1328"/>
      <c r="CW14" s="1328"/>
      <c r="CX14" s="1328"/>
      <c r="CY14" s="1328"/>
      <c r="CZ14" s="1328"/>
      <c r="DA14" s="1328"/>
      <c r="DB14" s="1328"/>
      <c r="DC14" s="1328"/>
      <c r="DD14" s="1328"/>
      <c r="DE14" s="1328"/>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1271"/>
      <c r="B15" s="1328"/>
      <c r="C15" s="1328"/>
      <c r="D15" s="1328"/>
      <c r="E15" s="1328"/>
      <c r="F15" s="1328"/>
      <c r="G15" s="1328"/>
      <c r="H15" s="1328"/>
      <c r="I15" s="1328"/>
      <c r="J15" s="1328"/>
      <c r="K15" s="1328"/>
      <c r="L15" s="1328"/>
      <c r="M15" s="1328"/>
      <c r="N15" s="1328"/>
      <c r="O15" s="1328"/>
      <c r="P15" s="1328"/>
      <c r="Q15" s="1328"/>
      <c r="R15" s="1328"/>
      <c r="S15" s="1328"/>
      <c r="T15" s="1328"/>
      <c r="U15" s="1328"/>
      <c r="V15" s="1328"/>
      <c r="W15" s="1328"/>
      <c r="X15" s="1328"/>
      <c r="Y15" s="1328"/>
      <c r="Z15" s="1328"/>
      <c r="AA15" s="1328"/>
      <c r="AB15" s="1328"/>
      <c r="AC15" s="1328"/>
      <c r="AD15" s="1328"/>
      <c r="AE15" s="1328"/>
      <c r="AF15" s="1328"/>
      <c r="AG15" s="1328"/>
      <c r="AH15" s="1328"/>
      <c r="AI15" s="1328"/>
      <c r="AJ15" s="1328"/>
      <c r="AK15" s="1328"/>
      <c r="AL15" s="1328"/>
      <c r="AM15" s="1328"/>
      <c r="AN15" s="1328"/>
      <c r="AO15" s="1328"/>
      <c r="AP15" s="1328"/>
      <c r="AQ15" s="1328"/>
      <c r="AR15" s="1328"/>
      <c r="AS15" s="1328"/>
      <c r="AT15" s="1328"/>
      <c r="AU15" s="1328"/>
      <c r="AV15" s="1328"/>
      <c r="AW15" s="1328"/>
      <c r="AX15" s="1328"/>
      <c r="AY15" s="1328"/>
      <c r="AZ15" s="1328"/>
      <c r="BA15" s="1328"/>
      <c r="BB15" s="1328"/>
      <c r="BC15" s="1328"/>
      <c r="BD15" s="1328"/>
      <c r="BE15" s="1328"/>
      <c r="BF15" s="1328"/>
      <c r="BG15" s="1328"/>
      <c r="BH15" s="1328"/>
      <c r="BI15" s="1328"/>
      <c r="BJ15" s="1328"/>
      <c r="BK15" s="1328"/>
      <c r="BL15" s="1328"/>
      <c r="BM15" s="1328"/>
      <c r="BN15" s="1328"/>
      <c r="BO15" s="1328"/>
      <c r="BP15" s="1328"/>
      <c r="BQ15" s="1328"/>
      <c r="BR15" s="1328"/>
      <c r="BS15" s="1328"/>
      <c r="BT15" s="1328"/>
      <c r="BU15" s="1328"/>
      <c r="BV15" s="1328"/>
      <c r="BW15" s="1328"/>
      <c r="BX15" s="1328"/>
      <c r="BY15" s="1328"/>
      <c r="BZ15" s="1328"/>
      <c r="CA15" s="1328"/>
      <c r="CB15" s="1328"/>
      <c r="CC15" s="1328"/>
      <c r="CD15" s="1328"/>
      <c r="CE15" s="1328"/>
      <c r="CF15" s="1328"/>
      <c r="CG15" s="1328"/>
      <c r="CH15" s="1328"/>
      <c r="CI15" s="1328"/>
      <c r="CJ15" s="1328"/>
      <c r="CK15" s="1328"/>
      <c r="CL15" s="1328"/>
      <c r="CM15" s="1328"/>
      <c r="CN15" s="1328"/>
      <c r="CO15" s="1328"/>
      <c r="CP15" s="1328"/>
      <c r="CQ15" s="1328"/>
      <c r="CR15" s="1328"/>
      <c r="CS15" s="1328"/>
      <c r="CT15" s="1328"/>
      <c r="CU15" s="1328"/>
      <c r="CV15" s="1328"/>
      <c r="CW15" s="1328"/>
      <c r="CX15" s="1328"/>
      <c r="CY15" s="1328"/>
      <c r="CZ15" s="1328"/>
      <c r="DA15" s="1328"/>
      <c r="DB15" s="1328"/>
      <c r="DC15" s="1328"/>
      <c r="DD15" s="1328"/>
      <c r="DE15" s="1328"/>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1271"/>
      <c r="B16" s="1328"/>
      <c r="C16" s="1328"/>
      <c r="D16" s="1328"/>
      <c r="E16" s="1328"/>
      <c r="F16" s="1328"/>
      <c r="G16" s="1328"/>
      <c r="H16" s="1328"/>
      <c r="I16" s="1328"/>
      <c r="J16" s="1328"/>
      <c r="K16" s="1328"/>
      <c r="L16" s="1328"/>
      <c r="M16" s="1328"/>
      <c r="N16" s="1328"/>
      <c r="O16" s="1328"/>
      <c r="P16" s="1328"/>
      <c r="Q16" s="1328"/>
      <c r="R16" s="1328"/>
      <c r="S16" s="1328"/>
      <c r="T16" s="1328"/>
      <c r="U16" s="1328"/>
      <c r="V16" s="1328"/>
      <c r="W16" s="1328"/>
      <c r="X16" s="1328"/>
      <c r="Y16" s="1328"/>
      <c r="Z16" s="1328"/>
      <c r="AA16" s="1328"/>
      <c r="AB16" s="1328"/>
      <c r="AC16" s="1328"/>
      <c r="AD16" s="1328"/>
      <c r="AE16" s="1328"/>
      <c r="AF16" s="1328"/>
      <c r="AG16" s="1328"/>
      <c r="AH16" s="1328"/>
      <c r="AI16" s="1328"/>
      <c r="AJ16" s="1328"/>
      <c r="AK16" s="1328"/>
      <c r="AL16" s="1328"/>
      <c r="AM16" s="1328"/>
      <c r="AN16" s="1328"/>
      <c r="AO16" s="1328"/>
      <c r="AP16" s="1328"/>
      <c r="AQ16" s="1328"/>
      <c r="AR16" s="1328"/>
      <c r="AS16" s="1328"/>
      <c r="AT16" s="1328"/>
      <c r="AU16" s="1328"/>
      <c r="AV16" s="1328"/>
      <c r="AW16" s="1328"/>
      <c r="AX16" s="1328"/>
      <c r="AY16" s="1328"/>
      <c r="AZ16" s="1328"/>
      <c r="BA16" s="1328"/>
      <c r="BB16" s="1328"/>
      <c r="BC16" s="1328"/>
      <c r="BD16" s="1328"/>
      <c r="BE16" s="1328"/>
      <c r="BF16" s="1328"/>
      <c r="BG16" s="1328"/>
      <c r="BH16" s="1328"/>
      <c r="BI16" s="1328"/>
      <c r="BJ16" s="1328"/>
      <c r="BK16" s="1328"/>
      <c r="BL16" s="1328"/>
      <c r="BM16" s="1328"/>
      <c r="BN16" s="1328"/>
      <c r="BO16" s="1328"/>
      <c r="BP16" s="1328"/>
      <c r="BQ16" s="1328"/>
      <c r="BR16" s="1328"/>
      <c r="BS16" s="1328"/>
      <c r="BT16" s="1328"/>
      <c r="BU16" s="1328"/>
      <c r="BV16" s="1328"/>
      <c r="BW16" s="1328"/>
      <c r="BX16" s="1328"/>
      <c r="BY16" s="1328"/>
      <c r="BZ16" s="1328"/>
      <c r="CA16" s="1328"/>
      <c r="CB16" s="1328"/>
      <c r="CC16" s="1328"/>
      <c r="CD16" s="1328"/>
      <c r="CE16" s="1328"/>
      <c r="CF16" s="1328"/>
      <c r="CG16" s="1328"/>
      <c r="CH16" s="1328"/>
      <c r="CI16" s="1328"/>
      <c r="CJ16" s="1328"/>
      <c r="CK16" s="1328"/>
      <c r="CL16" s="1328"/>
      <c r="CM16" s="1328"/>
      <c r="CN16" s="1328"/>
      <c r="CO16" s="1328"/>
      <c r="CP16" s="1328"/>
      <c r="CQ16" s="1328"/>
      <c r="CR16" s="1328"/>
      <c r="CS16" s="1328"/>
      <c r="CT16" s="1328"/>
      <c r="CU16" s="1328"/>
      <c r="CV16" s="1328"/>
      <c r="CW16" s="1328"/>
      <c r="CX16" s="1328"/>
      <c r="CY16" s="1328"/>
      <c r="CZ16" s="1328"/>
      <c r="DA16" s="1328"/>
      <c r="DB16" s="1328"/>
      <c r="DC16" s="1328"/>
      <c r="DD16" s="1328"/>
      <c r="DE16" s="1328"/>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1271"/>
      <c r="B17" s="1328"/>
      <c r="C17" s="1328"/>
      <c r="D17" s="1328"/>
      <c r="E17" s="1328"/>
      <c r="F17" s="1328"/>
      <c r="G17" s="1328"/>
      <c r="H17" s="1328"/>
      <c r="I17" s="1328"/>
      <c r="J17" s="1328"/>
      <c r="K17" s="1328"/>
      <c r="L17" s="1328"/>
      <c r="M17" s="1328"/>
      <c r="N17" s="1328"/>
      <c r="O17" s="1328"/>
      <c r="P17" s="1328"/>
      <c r="Q17" s="1328"/>
      <c r="R17" s="1328"/>
      <c r="S17" s="1328"/>
      <c r="T17" s="1328"/>
      <c r="U17" s="1328"/>
      <c r="V17" s="1328"/>
      <c r="W17" s="1328"/>
      <c r="X17" s="1328"/>
      <c r="Y17" s="1328"/>
      <c r="Z17" s="1328"/>
      <c r="AA17" s="1328"/>
      <c r="AB17" s="1328"/>
      <c r="AC17" s="1328"/>
      <c r="AD17" s="1328"/>
      <c r="AE17" s="1328"/>
      <c r="AF17" s="1328"/>
      <c r="AG17" s="1328"/>
      <c r="AH17" s="1328"/>
      <c r="AI17" s="1328"/>
      <c r="AJ17" s="1328"/>
      <c r="AK17" s="1328"/>
      <c r="AL17" s="1328"/>
      <c r="AM17" s="1328"/>
      <c r="AN17" s="1328"/>
      <c r="AO17" s="1328"/>
      <c r="AP17" s="1328"/>
      <c r="AQ17" s="1328"/>
      <c r="AR17" s="1328"/>
      <c r="AS17" s="1328"/>
      <c r="AT17" s="1328"/>
      <c r="AU17" s="1328"/>
      <c r="AV17" s="1328"/>
      <c r="AW17" s="1328"/>
      <c r="AX17" s="1328"/>
      <c r="AY17" s="1328"/>
      <c r="AZ17" s="1328"/>
      <c r="BA17" s="1328"/>
      <c r="BB17" s="1328"/>
      <c r="BC17" s="1328"/>
      <c r="BD17" s="1328"/>
      <c r="BE17" s="1328"/>
      <c r="BF17" s="1328"/>
      <c r="BG17" s="1328"/>
      <c r="BH17" s="1328"/>
      <c r="BI17" s="1328"/>
      <c r="BJ17" s="1328"/>
      <c r="BK17" s="1328"/>
      <c r="BL17" s="1328"/>
      <c r="BM17" s="1328"/>
      <c r="BN17" s="1328"/>
      <c r="BO17" s="1328"/>
      <c r="BP17" s="1328"/>
      <c r="BQ17" s="1328"/>
      <c r="BR17" s="1328"/>
      <c r="BS17" s="1328"/>
      <c r="BT17" s="1328"/>
      <c r="BU17" s="1328"/>
      <c r="BV17" s="1328"/>
      <c r="BW17" s="1328"/>
      <c r="BX17" s="1328"/>
      <c r="BY17" s="1328"/>
      <c r="BZ17" s="1328"/>
      <c r="CA17" s="1328"/>
      <c r="CB17" s="1328"/>
      <c r="CC17" s="1328"/>
      <c r="CD17" s="1328"/>
      <c r="CE17" s="1328"/>
      <c r="CF17" s="1328"/>
      <c r="CG17" s="1328"/>
      <c r="CH17" s="1328"/>
      <c r="CI17" s="1328"/>
      <c r="CJ17" s="1328"/>
      <c r="CK17" s="1328"/>
      <c r="CL17" s="1328"/>
      <c r="CM17" s="1328"/>
      <c r="CN17" s="1328"/>
      <c r="CO17" s="1328"/>
      <c r="CP17" s="1328"/>
      <c r="CQ17" s="1328"/>
      <c r="CR17" s="1328"/>
      <c r="CS17" s="1328"/>
      <c r="CT17" s="1328"/>
      <c r="CU17" s="1328"/>
      <c r="CV17" s="1328"/>
      <c r="CW17" s="1328"/>
      <c r="CX17" s="1328"/>
      <c r="CY17" s="1328"/>
      <c r="CZ17" s="1328"/>
      <c r="DA17" s="1328"/>
      <c r="DB17" s="1328"/>
      <c r="DC17" s="1328"/>
      <c r="DD17" s="1328"/>
      <c r="DE17" s="1328"/>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1271"/>
      <c r="B18" s="1328"/>
      <c r="C18" s="1328"/>
      <c r="D18" s="1328"/>
      <c r="E18" s="1328"/>
      <c r="F18" s="1328"/>
      <c r="G18" s="1328"/>
      <c r="H18" s="1328"/>
      <c r="I18" s="1328"/>
      <c r="J18" s="1328"/>
      <c r="K18" s="1328"/>
      <c r="L18" s="1328"/>
      <c r="M18" s="1328"/>
      <c r="N18" s="1328"/>
      <c r="O18" s="1328"/>
      <c r="P18" s="1328"/>
      <c r="Q18" s="1328"/>
      <c r="R18" s="1328"/>
      <c r="S18" s="1328"/>
      <c r="T18" s="1328"/>
      <c r="U18" s="1328"/>
      <c r="V18" s="1328"/>
      <c r="W18" s="1328"/>
      <c r="X18" s="1328"/>
      <c r="Y18" s="1328"/>
      <c r="Z18" s="1328"/>
      <c r="AA18" s="1328"/>
      <c r="AB18" s="1328"/>
      <c r="AC18" s="1328"/>
      <c r="AD18" s="1328"/>
      <c r="AE18" s="1328"/>
      <c r="AF18" s="1328"/>
      <c r="AG18" s="1328"/>
      <c r="AH18" s="1328"/>
      <c r="AI18" s="1328"/>
      <c r="AJ18" s="1328"/>
      <c r="AK18" s="1328"/>
      <c r="AL18" s="1328"/>
      <c r="AM18" s="1328"/>
      <c r="AN18" s="1328"/>
      <c r="AO18" s="1328"/>
      <c r="AP18" s="1328"/>
      <c r="AQ18" s="1328"/>
      <c r="AR18" s="1328"/>
      <c r="AS18" s="1328"/>
      <c r="AT18" s="1328"/>
      <c r="AU18" s="1328"/>
      <c r="AV18" s="1328"/>
      <c r="AW18" s="1328"/>
      <c r="AX18" s="1328"/>
      <c r="AY18" s="1328"/>
      <c r="AZ18" s="1328"/>
      <c r="BA18" s="1328"/>
      <c r="BB18" s="1328"/>
      <c r="BC18" s="1328"/>
      <c r="BD18" s="1328"/>
      <c r="BE18" s="1328"/>
      <c r="BF18" s="1328"/>
      <c r="BG18" s="1328"/>
      <c r="BH18" s="1328"/>
      <c r="BI18" s="1328"/>
      <c r="BJ18" s="1328"/>
      <c r="BK18" s="1328"/>
      <c r="BL18" s="1328"/>
      <c r="BM18" s="1328"/>
      <c r="BN18" s="1328"/>
      <c r="BO18" s="1328"/>
      <c r="BP18" s="1328"/>
      <c r="BQ18" s="1328"/>
      <c r="BR18" s="1328"/>
      <c r="BS18" s="1328"/>
      <c r="BT18" s="1328"/>
      <c r="BU18" s="1328"/>
      <c r="BV18" s="1328"/>
      <c r="BW18" s="1328"/>
      <c r="BX18" s="1328"/>
      <c r="BY18" s="1328"/>
      <c r="BZ18" s="1328"/>
      <c r="CA18" s="1328"/>
      <c r="CB18" s="1328"/>
      <c r="CC18" s="1328"/>
      <c r="CD18" s="1328"/>
      <c r="CE18" s="1328"/>
      <c r="CF18" s="1328"/>
      <c r="CG18" s="1328"/>
      <c r="CH18" s="1328"/>
      <c r="CI18" s="1328"/>
      <c r="CJ18" s="1328"/>
      <c r="CK18" s="1328"/>
      <c r="CL18" s="1328"/>
      <c r="CM18" s="1328"/>
      <c r="CN18" s="1328"/>
      <c r="CO18" s="1328"/>
      <c r="CP18" s="1328"/>
      <c r="CQ18" s="1328"/>
      <c r="CR18" s="1328"/>
      <c r="CS18" s="1328"/>
      <c r="CT18" s="1328"/>
      <c r="CU18" s="1328"/>
      <c r="CV18" s="1328"/>
      <c r="CW18" s="1328"/>
      <c r="CX18" s="1328"/>
      <c r="CY18" s="1328"/>
      <c r="CZ18" s="1328"/>
      <c r="DA18" s="1328"/>
      <c r="DB18" s="1328"/>
      <c r="DC18" s="1328"/>
      <c r="DD18" s="1328"/>
      <c r="DE18" s="1328"/>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1271"/>
      <c r="DE19" s="1271"/>
    </row>
    <row r="20" spans="1:351" ht="13.5" x14ac:dyDescent="0.15">
      <c r="DD20" s="1271"/>
      <c r="DE20" s="1271"/>
    </row>
    <row r="21" spans="1:351" ht="17.25" x14ac:dyDescent="0.15">
      <c r="B21" s="1327"/>
      <c r="C21" s="1323"/>
      <c r="D21" s="1323"/>
      <c r="E21" s="1323"/>
      <c r="F21" s="1323"/>
      <c r="G21" s="1323"/>
      <c r="H21" s="1323"/>
      <c r="I21" s="1323"/>
      <c r="J21" s="1323"/>
      <c r="K21" s="1323"/>
      <c r="L21" s="1323"/>
      <c r="M21" s="1323"/>
      <c r="N21" s="1326"/>
      <c r="O21" s="1323"/>
      <c r="P21" s="1323"/>
      <c r="Q21" s="1323"/>
      <c r="R21" s="1323"/>
      <c r="S21" s="1323"/>
      <c r="T21" s="1323"/>
      <c r="U21" s="1323"/>
      <c r="V21" s="1323"/>
      <c r="W21" s="1323"/>
      <c r="X21" s="1323"/>
      <c r="Y21" s="1323"/>
      <c r="Z21" s="1323"/>
      <c r="AA21" s="1323"/>
      <c r="AB21" s="1323"/>
      <c r="AC21" s="1323"/>
      <c r="AD21" s="1323"/>
      <c r="AE21" s="1323"/>
      <c r="AF21" s="1323"/>
      <c r="AG21" s="1323"/>
      <c r="AH21" s="1323"/>
      <c r="AI21" s="1323"/>
      <c r="AJ21" s="1323"/>
      <c r="AK21" s="1323"/>
      <c r="AL21" s="1323"/>
      <c r="AM21" s="1323"/>
      <c r="AN21" s="1323"/>
      <c r="AO21" s="1323"/>
      <c r="AP21" s="1323"/>
      <c r="AQ21" s="1323"/>
      <c r="AR21" s="1323"/>
      <c r="AS21" s="1323"/>
      <c r="AT21" s="1326"/>
      <c r="AU21" s="1323"/>
      <c r="AV21" s="1323"/>
      <c r="AW21" s="1323"/>
      <c r="AX21" s="1323"/>
      <c r="AY21" s="1323"/>
      <c r="AZ21" s="1323"/>
      <c r="BA21" s="1323"/>
      <c r="BB21" s="1323"/>
      <c r="BC21" s="1323"/>
      <c r="BD21" s="1323"/>
      <c r="BE21" s="1323"/>
      <c r="BF21" s="1326"/>
      <c r="BG21" s="1323"/>
      <c r="BH21" s="1323"/>
      <c r="BI21" s="1323"/>
      <c r="BJ21" s="1323"/>
      <c r="BK21" s="1323"/>
      <c r="BL21" s="1323"/>
      <c r="BM21" s="1323"/>
      <c r="BN21" s="1323"/>
      <c r="BO21" s="1323"/>
      <c r="BP21" s="1323"/>
      <c r="BQ21" s="1323"/>
      <c r="BR21" s="1326"/>
      <c r="BS21" s="1323"/>
      <c r="BT21" s="1323"/>
      <c r="BU21" s="1323"/>
      <c r="BV21" s="1323"/>
      <c r="BW21" s="1323"/>
      <c r="BX21" s="1323"/>
      <c r="BY21" s="1323"/>
      <c r="BZ21" s="1323"/>
      <c r="CA21" s="1323"/>
      <c r="CB21" s="1323"/>
      <c r="CC21" s="1323"/>
      <c r="CD21" s="1326"/>
      <c r="CE21" s="1323"/>
      <c r="CF21" s="1323"/>
      <c r="CG21" s="1323"/>
      <c r="CH21" s="1323"/>
      <c r="CI21" s="1323"/>
      <c r="CJ21" s="1323"/>
      <c r="CK21" s="1323"/>
      <c r="CL21" s="1323"/>
      <c r="CM21" s="1323"/>
      <c r="CN21" s="1323"/>
      <c r="CO21" s="1323"/>
      <c r="CP21" s="1326"/>
      <c r="CQ21" s="1323"/>
      <c r="CR21" s="1323"/>
      <c r="CS21" s="1323"/>
      <c r="CT21" s="1323"/>
      <c r="CU21" s="1323"/>
      <c r="CV21" s="1323"/>
      <c r="CW21" s="1323"/>
      <c r="CX21" s="1323"/>
      <c r="CY21" s="1323"/>
      <c r="CZ21" s="1323"/>
      <c r="DA21" s="1323"/>
      <c r="DB21" s="1326"/>
      <c r="DC21" s="1323"/>
      <c r="DD21" s="1322"/>
      <c r="DE21" s="1271"/>
      <c r="MM21" s="1325"/>
    </row>
    <row r="22" spans="1:351" ht="17.25" x14ac:dyDescent="0.15">
      <c r="B22" s="1272"/>
      <c r="MM22" s="1325"/>
    </row>
    <row r="23" spans="1:351" ht="13.5" x14ac:dyDescent="0.15">
      <c r="B23" s="1272"/>
    </row>
    <row r="24" spans="1:351" ht="13.5" x14ac:dyDescent="0.15">
      <c r="B24" s="1272"/>
    </row>
    <row r="25" spans="1:351" ht="13.5" x14ac:dyDescent="0.15">
      <c r="B25" s="1272"/>
    </row>
    <row r="26" spans="1:351" ht="13.5" x14ac:dyDescent="0.15">
      <c r="B26" s="1272"/>
    </row>
    <row r="27" spans="1:351" ht="13.5" x14ac:dyDescent="0.15">
      <c r="B27" s="1272"/>
    </row>
    <row r="28" spans="1:351" ht="13.5" x14ac:dyDescent="0.15">
      <c r="B28" s="1272"/>
    </row>
    <row r="29" spans="1:351" ht="13.5" x14ac:dyDescent="0.15">
      <c r="B29" s="1272"/>
    </row>
    <row r="30" spans="1:351" ht="13.5" x14ac:dyDescent="0.15">
      <c r="B30" s="1272"/>
    </row>
    <row r="31" spans="1:351" ht="13.5" x14ac:dyDescent="0.15">
      <c r="B31" s="1272"/>
    </row>
    <row r="32" spans="1:351" ht="13.5" x14ac:dyDescent="0.15">
      <c r="B32" s="1272"/>
    </row>
    <row r="33" spans="2:109" ht="13.5" x14ac:dyDescent="0.15">
      <c r="B33" s="1272"/>
    </row>
    <row r="34" spans="2:109" ht="13.5" x14ac:dyDescent="0.15">
      <c r="B34" s="1272"/>
    </row>
    <row r="35" spans="2:109" ht="13.5" x14ac:dyDescent="0.15">
      <c r="B35" s="1272"/>
    </row>
    <row r="36" spans="2:109" ht="13.5" x14ac:dyDescent="0.15">
      <c r="B36" s="1272"/>
    </row>
    <row r="37" spans="2:109" ht="13.5" x14ac:dyDescent="0.15">
      <c r="B37" s="1272"/>
    </row>
    <row r="38" spans="2:109" ht="13.5" x14ac:dyDescent="0.15">
      <c r="B38" s="1272"/>
    </row>
    <row r="39" spans="2:109" ht="13.5" x14ac:dyDescent="0.15">
      <c r="B39" s="1277"/>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5"/>
    </row>
    <row r="40" spans="2:109" ht="13.5" x14ac:dyDescent="0.15">
      <c r="B40" s="1313"/>
      <c r="DD40" s="1313"/>
      <c r="DE40" s="1271"/>
    </row>
    <row r="41" spans="2:109" ht="17.25" x14ac:dyDescent="0.15">
      <c r="B41" s="1324" t="s">
        <v>628</v>
      </c>
      <c r="C41" s="1323"/>
      <c r="D41" s="1323"/>
      <c r="E41" s="1323"/>
      <c r="F41" s="1323"/>
      <c r="G41" s="1323"/>
      <c r="H41" s="1323"/>
      <c r="I41" s="1323"/>
      <c r="J41" s="1323"/>
      <c r="K41" s="1323"/>
      <c r="L41" s="1323"/>
      <c r="M41" s="1323"/>
      <c r="N41" s="1323"/>
      <c r="O41" s="1323"/>
      <c r="P41" s="1323"/>
      <c r="Q41" s="1323"/>
      <c r="R41" s="1323"/>
      <c r="S41" s="1323"/>
      <c r="T41" s="1323"/>
      <c r="U41" s="1323"/>
      <c r="V41" s="1323"/>
      <c r="W41" s="1323"/>
      <c r="X41" s="1323"/>
      <c r="Y41" s="1323"/>
      <c r="Z41" s="1323"/>
      <c r="AA41" s="1323"/>
      <c r="AB41" s="1323"/>
      <c r="AC41" s="1323"/>
      <c r="AD41" s="1323"/>
      <c r="AE41" s="1323"/>
      <c r="AF41" s="1323"/>
      <c r="AG41" s="1323"/>
      <c r="AH41" s="1323"/>
      <c r="AI41" s="1323"/>
      <c r="AJ41" s="1323"/>
      <c r="AK41" s="1323"/>
      <c r="AL41" s="1323"/>
      <c r="AM41" s="1323"/>
      <c r="AN41" s="1323"/>
      <c r="AO41" s="1323"/>
      <c r="AP41" s="1323"/>
      <c r="AQ41" s="1323"/>
      <c r="AR41" s="1323"/>
      <c r="AS41" s="1323"/>
      <c r="AT41" s="1323"/>
      <c r="AU41" s="1323"/>
      <c r="AV41" s="1323"/>
      <c r="AW41" s="1323"/>
      <c r="AX41" s="1323"/>
      <c r="AY41" s="1323"/>
      <c r="AZ41" s="1323"/>
      <c r="BA41" s="1323"/>
      <c r="BB41" s="1323"/>
      <c r="BC41" s="1323"/>
      <c r="BD41" s="1323"/>
      <c r="BE41" s="1323"/>
      <c r="BF41" s="1323"/>
      <c r="BG41" s="1323"/>
      <c r="BH41" s="1323"/>
      <c r="BI41" s="1323"/>
      <c r="BJ41" s="1323"/>
      <c r="BK41" s="1323"/>
      <c r="BL41" s="1323"/>
      <c r="BM41" s="1323"/>
      <c r="BN41" s="1323"/>
      <c r="BO41" s="1323"/>
      <c r="BP41" s="1323"/>
      <c r="BQ41" s="1323"/>
      <c r="BR41" s="1323"/>
      <c r="BS41" s="1323"/>
      <c r="BT41" s="1323"/>
      <c r="BU41" s="1323"/>
      <c r="BV41" s="1323"/>
      <c r="BW41" s="1323"/>
      <c r="BX41" s="1323"/>
      <c r="BY41" s="1323"/>
      <c r="BZ41" s="1323"/>
      <c r="CA41" s="1323"/>
      <c r="CB41" s="1323"/>
      <c r="CC41" s="1323"/>
      <c r="CD41" s="1323"/>
      <c r="CE41" s="1323"/>
      <c r="CF41" s="1323"/>
      <c r="CG41" s="1323"/>
      <c r="CH41" s="1323"/>
      <c r="CI41" s="1323"/>
      <c r="CJ41" s="1323"/>
      <c r="CK41" s="1323"/>
      <c r="CL41" s="1323"/>
      <c r="CM41" s="1323"/>
      <c r="CN41" s="1323"/>
      <c r="CO41" s="1323"/>
      <c r="CP41" s="1323"/>
      <c r="CQ41" s="1323"/>
      <c r="CR41" s="1323"/>
      <c r="CS41" s="1323"/>
      <c r="CT41" s="1323"/>
      <c r="CU41" s="1323"/>
      <c r="CV41" s="1323"/>
      <c r="CW41" s="1323"/>
      <c r="CX41" s="1323"/>
      <c r="CY41" s="1323"/>
      <c r="CZ41" s="1323"/>
      <c r="DA41" s="1323"/>
      <c r="DB41" s="1323"/>
      <c r="DC41" s="1323"/>
      <c r="DD41" s="1322"/>
    </row>
    <row r="42" spans="2:109" ht="13.5" x14ac:dyDescent="0.15">
      <c r="B42" s="1272"/>
      <c r="G42" s="1309"/>
      <c r="I42" s="1308"/>
      <c r="J42" s="1308"/>
      <c r="K42" s="1308"/>
      <c r="AM42" s="1309"/>
      <c r="AN42" s="1309" t="s">
        <v>624</v>
      </c>
      <c r="AP42" s="1308"/>
      <c r="AQ42" s="1308"/>
      <c r="AR42" s="1308"/>
      <c r="AY42" s="1309"/>
      <c r="BA42" s="1308"/>
      <c r="BB42" s="1308"/>
      <c r="BC42" s="1308"/>
      <c r="BK42" s="1309"/>
      <c r="BM42" s="1308"/>
      <c r="BN42" s="1308"/>
      <c r="BO42" s="1308"/>
      <c r="BW42" s="1309"/>
      <c r="BY42" s="1308"/>
      <c r="BZ42" s="1308"/>
      <c r="CA42" s="1308"/>
      <c r="CI42" s="1309"/>
      <c r="CK42" s="1308"/>
      <c r="CL42" s="1308"/>
      <c r="CM42" s="1308"/>
      <c r="CU42" s="1309"/>
      <c r="CW42" s="1308"/>
      <c r="CX42" s="1308"/>
      <c r="CY42" s="1308"/>
    </row>
    <row r="43" spans="2:109" ht="13.5" customHeight="1" x14ac:dyDescent="0.15">
      <c r="B43" s="1272"/>
      <c r="AN43" s="1307" t="s">
        <v>627</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5"/>
    </row>
    <row r="44" spans="2:109" ht="13.5" x14ac:dyDescent="0.15">
      <c r="B44" s="1272"/>
      <c r="AN44" s="1304"/>
      <c r="AO44" s="1303"/>
      <c r="AP44" s="1303"/>
      <c r="AQ44" s="1303"/>
      <c r="AR44" s="1303"/>
      <c r="AS44" s="1303"/>
      <c r="AT44" s="1303"/>
      <c r="AU44" s="1303"/>
      <c r="AV44" s="1303"/>
      <c r="AW44" s="1303"/>
      <c r="AX44" s="1303"/>
      <c r="AY44" s="1303"/>
      <c r="AZ44" s="1303"/>
      <c r="BA44" s="1303"/>
      <c r="BB44" s="1303"/>
      <c r="BC44" s="1303"/>
      <c r="BD44" s="1303"/>
      <c r="BE44" s="1303"/>
      <c r="BF44" s="1303"/>
      <c r="BG44" s="1303"/>
      <c r="BH44" s="1303"/>
      <c r="BI44" s="1303"/>
      <c r="BJ44" s="1303"/>
      <c r="BK44" s="1303"/>
      <c r="BL44" s="1303"/>
      <c r="BM44" s="1303"/>
      <c r="BN44" s="1303"/>
      <c r="BO44" s="1303"/>
      <c r="BP44" s="1303"/>
      <c r="BQ44" s="1303"/>
      <c r="BR44" s="1303"/>
      <c r="BS44" s="1303"/>
      <c r="BT44" s="1303"/>
      <c r="BU44" s="1303"/>
      <c r="BV44" s="1303"/>
      <c r="BW44" s="1303"/>
      <c r="BX44" s="1303"/>
      <c r="BY44" s="1303"/>
      <c r="BZ44" s="1303"/>
      <c r="CA44" s="1303"/>
      <c r="CB44" s="1303"/>
      <c r="CC44" s="1303"/>
      <c r="CD44" s="1303"/>
      <c r="CE44" s="1303"/>
      <c r="CF44" s="1303"/>
      <c r="CG44" s="1303"/>
      <c r="CH44" s="1303"/>
      <c r="CI44" s="1303"/>
      <c r="CJ44" s="1303"/>
      <c r="CK44" s="1303"/>
      <c r="CL44" s="1303"/>
      <c r="CM44" s="1303"/>
      <c r="CN44" s="1303"/>
      <c r="CO44" s="1303"/>
      <c r="CP44" s="1303"/>
      <c r="CQ44" s="1303"/>
      <c r="CR44" s="1303"/>
      <c r="CS44" s="1303"/>
      <c r="CT44" s="1303"/>
      <c r="CU44" s="1303"/>
      <c r="CV44" s="1303"/>
      <c r="CW44" s="1303"/>
      <c r="CX44" s="1303"/>
      <c r="CY44" s="1303"/>
      <c r="CZ44" s="1303"/>
      <c r="DA44" s="1303"/>
      <c r="DB44" s="1303"/>
      <c r="DC44" s="1302"/>
    </row>
    <row r="45" spans="2:109" ht="13.5" x14ac:dyDescent="0.15">
      <c r="B45" s="1272"/>
      <c r="AN45" s="1304"/>
      <c r="AO45" s="1303"/>
      <c r="AP45" s="1303"/>
      <c r="AQ45" s="1303"/>
      <c r="AR45" s="1303"/>
      <c r="AS45" s="1303"/>
      <c r="AT45" s="1303"/>
      <c r="AU45" s="1303"/>
      <c r="AV45" s="1303"/>
      <c r="AW45" s="1303"/>
      <c r="AX45" s="1303"/>
      <c r="AY45" s="1303"/>
      <c r="AZ45" s="1303"/>
      <c r="BA45" s="1303"/>
      <c r="BB45" s="1303"/>
      <c r="BC45" s="1303"/>
      <c r="BD45" s="1303"/>
      <c r="BE45" s="1303"/>
      <c r="BF45" s="1303"/>
      <c r="BG45" s="1303"/>
      <c r="BH45" s="1303"/>
      <c r="BI45" s="1303"/>
      <c r="BJ45" s="1303"/>
      <c r="BK45" s="1303"/>
      <c r="BL45" s="1303"/>
      <c r="BM45" s="1303"/>
      <c r="BN45" s="1303"/>
      <c r="BO45" s="1303"/>
      <c r="BP45" s="1303"/>
      <c r="BQ45" s="1303"/>
      <c r="BR45" s="1303"/>
      <c r="BS45" s="1303"/>
      <c r="BT45" s="1303"/>
      <c r="BU45" s="1303"/>
      <c r="BV45" s="1303"/>
      <c r="BW45" s="1303"/>
      <c r="BX45" s="1303"/>
      <c r="BY45" s="1303"/>
      <c r="BZ45" s="1303"/>
      <c r="CA45" s="1303"/>
      <c r="CB45" s="1303"/>
      <c r="CC45" s="1303"/>
      <c r="CD45" s="1303"/>
      <c r="CE45" s="1303"/>
      <c r="CF45" s="1303"/>
      <c r="CG45" s="1303"/>
      <c r="CH45" s="1303"/>
      <c r="CI45" s="1303"/>
      <c r="CJ45" s="1303"/>
      <c r="CK45" s="1303"/>
      <c r="CL45" s="1303"/>
      <c r="CM45" s="1303"/>
      <c r="CN45" s="1303"/>
      <c r="CO45" s="1303"/>
      <c r="CP45" s="1303"/>
      <c r="CQ45" s="1303"/>
      <c r="CR45" s="1303"/>
      <c r="CS45" s="1303"/>
      <c r="CT45" s="1303"/>
      <c r="CU45" s="1303"/>
      <c r="CV45" s="1303"/>
      <c r="CW45" s="1303"/>
      <c r="CX45" s="1303"/>
      <c r="CY45" s="1303"/>
      <c r="CZ45" s="1303"/>
      <c r="DA45" s="1303"/>
      <c r="DB45" s="1303"/>
      <c r="DC45" s="1302"/>
    </row>
    <row r="46" spans="2:109" ht="13.5" x14ac:dyDescent="0.15">
      <c r="B46" s="1272"/>
      <c r="AN46" s="1304"/>
      <c r="AO46" s="1303"/>
      <c r="AP46" s="1303"/>
      <c r="AQ46" s="1303"/>
      <c r="AR46" s="1303"/>
      <c r="AS46" s="1303"/>
      <c r="AT46" s="1303"/>
      <c r="AU46" s="1303"/>
      <c r="AV46" s="1303"/>
      <c r="AW46" s="1303"/>
      <c r="AX46" s="1303"/>
      <c r="AY46" s="1303"/>
      <c r="AZ46" s="1303"/>
      <c r="BA46" s="1303"/>
      <c r="BB46" s="1303"/>
      <c r="BC46" s="1303"/>
      <c r="BD46" s="1303"/>
      <c r="BE46" s="1303"/>
      <c r="BF46" s="1303"/>
      <c r="BG46" s="1303"/>
      <c r="BH46" s="1303"/>
      <c r="BI46" s="1303"/>
      <c r="BJ46" s="1303"/>
      <c r="BK46" s="1303"/>
      <c r="BL46" s="1303"/>
      <c r="BM46" s="1303"/>
      <c r="BN46" s="1303"/>
      <c r="BO46" s="1303"/>
      <c r="BP46" s="1303"/>
      <c r="BQ46" s="1303"/>
      <c r="BR46" s="1303"/>
      <c r="BS46" s="1303"/>
      <c r="BT46" s="1303"/>
      <c r="BU46" s="1303"/>
      <c r="BV46" s="1303"/>
      <c r="BW46" s="1303"/>
      <c r="BX46" s="1303"/>
      <c r="BY46" s="1303"/>
      <c r="BZ46" s="1303"/>
      <c r="CA46" s="1303"/>
      <c r="CB46" s="1303"/>
      <c r="CC46" s="1303"/>
      <c r="CD46" s="1303"/>
      <c r="CE46" s="1303"/>
      <c r="CF46" s="1303"/>
      <c r="CG46" s="1303"/>
      <c r="CH46" s="1303"/>
      <c r="CI46" s="1303"/>
      <c r="CJ46" s="1303"/>
      <c r="CK46" s="1303"/>
      <c r="CL46" s="1303"/>
      <c r="CM46" s="1303"/>
      <c r="CN46" s="1303"/>
      <c r="CO46" s="1303"/>
      <c r="CP46" s="1303"/>
      <c r="CQ46" s="1303"/>
      <c r="CR46" s="1303"/>
      <c r="CS46" s="1303"/>
      <c r="CT46" s="1303"/>
      <c r="CU46" s="1303"/>
      <c r="CV46" s="1303"/>
      <c r="CW46" s="1303"/>
      <c r="CX46" s="1303"/>
      <c r="CY46" s="1303"/>
      <c r="CZ46" s="1303"/>
      <c r="DA46" s="1303"/>
      <c r="DB46" s="1303"/>
      <c r="DC46" s="1302"/>
    </row>
    <row r="47" spans="2:109" ht="13.5" x14ac:dyDescent="0.15">
      <c r="B47" s="1272"/>
      <c r="AN47" s="1301"/>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299"/>
    </row>
    <row r="48" spans="2:109" ht="13.5" x14ac:dyDescent="0.15">
      <c r="B48" s="1272"/>
      <c r="H48" s="1286"/>
      <c r="I48" s="1286"/>
      <c r="J48" s="1286"/>
      <c r="AN48" s="1286"/>
      <c r="AO48" s="1286"/>
      <c r="AP48" s="1286"/>
      <c r="AZ48" s="1286"/>
      <c r="BA48" s="1286"/>
      <c r="BB48" s="1286"/>
      <c r="BL48" s="1286"/>
      <c r="BM48" s="1286"/>
      <c r="BN48" s="1286"/>
      <c r="BX48" s="1286"/>
      <c r="BY48" s="1286"/>
      <c r="BZ48" s="1286"/>
      <c r="CJ48" s="1286"/>
      <c r="CK48" s="1286"/>
      <c r="CL48" s="1286"/>
      <c r="CV48" s="1286"/>
      <c r="CW48" s="1286"/>
      <c r="CX48" s="1286"/>
    </row>
    <row r="49" spans="1:109" ht="13.5" x14ac:dyDescent="0.15">
      <c r="B49" s="1272"/>
      <c r="AN49" s="1271" t="s">
        <v>622</v>
      </c>
    </row>
    <row r="50" spans="1:109" ht="13.5" x14ac:dyDescent="0.15">
      <c r="B50" s="1272"/>
      <c r="G50" s="1284"/>
      <c r="H50" s="1284"/>
      <c r="I50" s="1284"/>
      <c r="J50" s="1284"/>
      <c r="K50" s="1293"/>
      <c r="L50" s="1293"/>
      <c r="M50" s="1292"/>
      <c r="N50" s="1292"/>
      <c r="AN50" s="1291"/>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89"/>
      <c r="BP50" s="1281" t="s">
        <v>565</v>
      </c>
      <c r="BQ50" s="1281"/>
      <c r="BR50" s="1281"/>
      <c r="BS50" s="1281"/>
      <c r="BT50" s="1281"/>
      <c r="BU50" s="1281"/>
      <c r="BV50" s="1281"/>
      <c r="BW50" s="1281"/>
      <c r="BX50" s="1281" t="s">
        <v>566</v>
      </c>
      <c r="BY50" s="1281"/>
      <c r="BZ50" s="1281"/>
      <c r="CA50" s="1281"/>
      <c r="CB50" s="1281"/>
      <c r="CC50" s="1281"/>
      <c r="CD50" s="1281"/>
      <c r="CE50" s="1281"/>
      <c r="CF50" s="1281" t="s">
        <v>567</v>
      </c>
      <c r="CG50" s="1281"/>
      <c r="CH50" s="1281"/>
      <c r="CI50" s="1281"/>
      <c r="CJ50" s="1281"/>
      <c r="CK50" s="1281"/>
      <c r="CL50" s="1281"/>
      <c r="CM50" s="1281"/>
      <c r="CN50" s="1281" t="s">
        <v>568</v>
      </c>
      <c r="CO50" s="1281"/>
      <c r="CP50" s="1281"/>
      <c r="CQ50" s="1281"/>
      <c r="CR50" s="1281"/>
      <c r="CS50" s="1281"/>
      <c r="CT50" s="1281"/>
      <c r="CU50" s="1281"/>
      <c r="CV50" s="1281" t="s">
        <v>569</v>
      </c>
      <c r="CW50" s="1281"/>
      <c r="CX50" s="1281"/>
      <c r="CY50" s="1281"/>
      <c r="CZ50" s="1281"/>
      <c r="DA50" s="1281"/>
      <c r="DB50" s="1281"/>
      <c r="DC50" s="1281"/>
    </row>
    <row r="51" spans="1:109" ht="13.5" customHeight="1" x14ac:dyDescent="0.15">
      <c r="B51" s="1272"/>
      <c r="G51" s="1288"/>
      <c r="H51" s="1288"/>
      <c r="I51" s="1321"/>
      <c r="J51" s="1321"/>
      <c r="K51" s="1287"/>
      <c r="L51" s="1287"/>
      <c r="M51" s="1287"/>
      <c r="N51" s="1287"/>
      <c r="AM51" s="1286"/>
      <c r="AN51" s="1280" t="s">
        <v>621</v>
      </c>
      <c r="AO51" s="1280"/>
      <c r="AP51" s="1280"/>
      <c r="AQ51" s="1280"/>
      <c r="AR51" s="1280"/>
      <c r="AS51" s="1280"/>
      <c r="AT51" s="1280"/>
      <c r="AU51" s="1280"/>
      <c r="AV51" s="1280"/>
      <c r="AW51" s="1280"/>
      <c r="AX51" s="1280"/>
      <c r="AY51" s="1280"/>
      <c r="AZ51" s="1280"/>
      <c r="BA51" s="1280"/>
      <c r="BB51" s="1280" t="s">
        <v>619</v>
      </c>
      <c r="BC51" s="1280"/>
      <c r="BD51" s="1280"/>
      <c r="BE51" s="1280"/>
      <c r="BF51" s="1280"/>
      <c r="BG51" s="1280"/>
      <c r="BH51" s="1280"/>
      <c r="BI51" s="1280"/>
      <c r="BJ51" s="1280"/>
      <c r="BK51" s="1280"/>
      <c r="BL51" s="1280"/>
      <c r="BM51" s="1280"/>
      <c r="BN51" s="1280"/>
      <c r="BO51" s="1280"/>
      <c r="BP51" s="1279">
        <v>54.8</v>
      </c>
      <c r="BQ51" s="1279"/>
      <c r="BR51" s="1279"/>
      <c r="BS51" s="1279"/>
      <c r="BT51" s="1279"/>
      <c r="BU51" s="1279"/>
      <c r="BV51" s="1279"/>
      <c r="BW51" s="1279"/>
      <c r="BX51" s="1279">
        <v>78.900000000000006</v>
      </c>
      <c r="BY51" s="1279"/>
      <c r="BZ51" s="1279"/>
      <c r="CA51" s="1279"/>
      <c r="CB51" s="1279"/>
      <c r="CC51" s="1279"/>
      <c r="CD51" s="1279"/>
      <c r="CE51" s="1279"/>
      <c r="CF51" s="1279">
        <v>69.8</v>
      </c>
      <c r="CG51" s="1279"/>
      <c r="CH51" s="1279"/>
      <c r="CI51" s="1279"/>
      <c r="CJ51" s="1279"/>
      <c r="CK51" s="1279"/>
      <c r="CL51" s="1279"/>
      <c r="CM51" s="1279"/>
      <c r="CN51" s="1279">
        <v>78.2</v>
      </c>
      <c r="CO51" s="1279"/>
      <c r="CP51" s="1279"/>
      <c r="CQ51" s="1279"/>
      <c r="CR51" s="1279"/>
      <c r="CS51" s="1279"/>
      <c r="CT51" s="1279"/>
      <c r="CU51" s="1279"/>
      <c r="CV51" s="1279">
        <v>83</v>
      </c>
      <c r="CW51" s="1279"/>
      <c r="CX51" s="1279"/>
      <c r="CY51" s="1279"/>
      <c r="CZ51" s="1279"/>
      <c r="DA51" s="1279"/>
      <c r="DB51" s="1279"/>
      <c r="DC51" s="1279"/>
    </row>
    <row r="52" spans="1:109" ht="13.5" x14ac:dyDescent="0.15">
      <c r="B52" s="1272"/>
      <c r="G52" s="1288"/>
      <c r="H52" s="1288"/>
      <c r="I52" s="1321"/>
      <c r="J52" s="1321"/>
      <c r="K52" s="1287"/>
      <c r="L52" s="1287"/>
      <c r="M52" s="1287"/>
      <c r="N52" s="1287"/>
      <c r="AM52" s="1286"/>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5" x14ac:dyDescent="0.15">
      <c r="A53" s="1308"/>
      <c r="B53" s="1272"/>
      <c r="G53" s="1288"/>
      <c r="H53" s="1288"/>
      <c r="I53" s="1284"/>
      <c r="J53" s="1284"/>
      <c r="K53" s="1287"/>
      <c r="L53" s="1287"/>
      <c r="M53" s="1287"/>
      <c r="N53" s="1287"/>
      <c r="AM53" s="1286"/>
      <c r="AN53" s="1280"/>
      <c r="AO53" s="1280"/>
      <c r="AP53" s="1280"/>
      <c r="AQ53" s="1280"/>
      <c r="AR53" s="1280"/>
      <c r="AS53" s="1280"/>
      <c r="AT53" s="1280"/>
      <c r="AU53" s="1280"/>
      <c r="AV53" s="1280"/>
      <c r="AW53" s="1280"/>
      <c r="AX53" s="1280"/>
      <c r="AY53" s="1280"/>
      <c r="AZ53" s="1280"/>
      <c r="BA53" s="1280"/>
      <c r="BB53" s="1280" t="s">
        <v>626</v>
      </c>
      <c r="BC53" s="1280"/>
      <c r="BD53" s="1280"/>
      <c r="BE53" s="1280"/>
      <c r="BF53" s="1280"/>
      <c r="BG53" s="1280"/>
      <c r="BH53" s="1280"/>
      <c r="BI53" s="1280"/>
      <c r="BJ53" s="1280"/>
      <c r="BK53" s="1280"/>
      <c r="BL53" s="1280"/>
      <c r="BM53" s="1280"/>
      <c r="BN53" s="1280"/>
      <c r="BO53" s="1280"/>
      <c r="BP53" s="1279">
        <v>56.9</v>
      </c>
      <c r="BQ53" s="1279"/>
      <c r="BR53" s="1279"/>
      <c r="BS53" s="1279"/>
      <c r="BT53" s="1279"/>
      <c r="BU53" s="1279"/>
      <c r="BV53" s="1279"/>
      <c r="BW53" s="1279"/>
      <c r="BX53" s="1279">
        <v>57.4</v>
      </c>
      <c r="BY53" s="1279"/>
      <c r="BZ53" s="1279"/>
      <c r="CA53" s="1279"/>
      <c r="CB53" s="1279"/>
      <c r="CC53" s="1279"/>
      <c r="CD53" s="1279"/>
      <c r="CE53" s="1279"/>
      <c r="CF53" s="1279">
        <v>57.7</v>
      </c>
      <c r="CG53" s="1279"/>
      <c r="CH53" s="1279"/>
      <c r="CI53" s="1279"/>
      <c r="CJ53" s="1279"/>
      <c r="CK53" s="1279"/>
      <c r="CL53" s="1279"/>
      <c r="CM53" s="1279"/>
      <c r="CN53" s="1279">
        <v>59.7</v>
      </c>
      <c r="CO53" s="1279"/>
      <c r="CP53" s="1279"/>
      <c r="CQ53" s="1279"/>
      <c r="CR53" s="1279"/>
      <c r="CS53" s="1279"/>
      <c r="CT53" s="1279"/>
      <c r="CU53" s="1279"/>
      <c r="CV53" s="1279">
        <v>60.4</v>
      </c>
      <c r="CW53" s="1279"/>
      <c r="CX53" s="1279"/>
      <c r="CY53" s="1279"/>
      <c r="CZ53" s="1279"/>
      <c r="DA53" s="1279"/>
      <c r="DB53" s="1279"/>
      <c r="DC53" s="1279"/>
    </row>
    <row r="54" spans="1:109" ht="13.5" x14ac:dyDescent="0.15">
      <c r="A54" s="1308"/>
      <c r="B54" s="1272"/>
      <c r="G54" s="1288"/>
      <c r="H54" s="1288"/>
      <c r="I54" s="1284"/>
      <c r="J54" s="1284"/>
      <c r="K54" s="1287"/>
      <c r="L54" s="1287"/>
      <c r="M54" s="1287"/>
      <c r="N54" s="1287"/>
      <c r="AM54" s="1286"/>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5" x14ac:dyDescent="0.15">
      <c r="A55" s="1308"/>
      <c r="B55" s="1272"/>
      <c r="G55" s="1284"/>
      <c r="H55" s="1284"/>
      <c r="I55" s="1284"/>
      <c r="J55" s="1284"/>
      <c r="K55" s="1287"/>
      <c r="L55" s="1287"/>
      <c r="M55" s="1287"/>
      <c r="N55" s="1287"/>
      <c r="AN55" s="1281" t="s">
        <v>620</v>
      </c>
      <c r="AO55" s="1281"/>
      <c r="AP55" s="1281"/>
      <c r="AQ55" s="1281"/>
      <c r="AR55" s="1281"/>
      <c r="AS55" s="1281"/>
      <c r="AT55" s="1281"/>
      <c r="AU55" s="1281"/>
      <c r="AV55" s="1281"/>
      <c r="AW55" s="1281"/>
      <c r="AX55" s="1281"/>
      <c r="AY55" s="1281"/>
      <c r="AZ55" s="1281"/>
      <c r="BA55" s="1281"/>
      <c r="BB55" s="1280" t="s">
        <v>619</v>
      </c>
      <c r="BC55" s="1280"/>
      <c r="BD55" s="1280"/>
      <c r="BE55" s="1280"/>
      <c r="BF55" s="1280"/>
      <c r="BG55" s="1280"/>
      <c r="BH55" s="1280"/>
      <c r="BI55" s="1280"/>
      <c r="BJ55" s="1280"/>
      <c r="BK55" s="1280"/>
      <c r="BL55" s="1280"/>
      <c r="BM55" s="1280"/>
      <c r="BN55" s="1280"/>
      <c r="BO55" s="1280"/>
      <c r="BP55" s="1279">
        <v>20.2</v>
      </c>
      <c r="BQ55" s="1279"/>
      <c r="BR55" s="1279"/>
      <c r="BS55" s="1279"/>
      <c r="BT55" s="1279"/>
      <c r="BU55" s="1279"/>
      <c r="BV55" s="1279"/>
      <c r="BW55" s="1279"/>
      <c r="BX55" s="1279">
        <v>15.5</v>
      </c>
      <c r="BY55" s="1279"/>
      <c r="BZ55" s="1279"/>
      <c r="CA55" s="1279"/>
      <c r="CB55" s="1279"/>
      <c r="CC55" s="1279"/>
      <c r="CD55" s="1279"/>
      <c r="CE55" s="1279"/>
      <c r="CF55" s="1279">
        <v>14</v>
      </c>
      <c r="CG55" s="1279"/>
      <c r="CH55" s="1279"/>
      <c r="CI55" s="1279"/>
      <c r="CJ55" s="1279"/>
      <c r="CK55" s="1279"/>
      <c r="CL55" s="1279"/>
      <c r="CM55" s="1279"/>
      <c r="CN55" s="1279">
        <v>11.4</v>
      </c>
      <c r="CO55" s="1279"/>
      <c r="CP55" s="1279"/>
      <c r="CQ55" s="1279"/>
      <c r="CR55" s="1279"/>
      <c r="CS55" s="1279"/>
      <c r="CT55" s="1279"/>
      <c r="CU55" s="1279"/>
      <c r="CV55" s="1279">
        <v>10.4</v>
      </c>
      <c r="CW55" s="1279"/>
      <c r="CX55" s="1279"/>
      <c r="CY55" s="1279"/>
      <c r="CZ55" s="1279"/>
      <c r="DA55" s="1279"/>
      <c r="DB55" s="1279"/>
      <c r="DC55" s="1279"/>
    </row>
    <row r="56" spans="1:109" ht="13.5" x14ac:dyDescent="0.15">
      <c r="A56" s="1308"/>
      <c r="B56" s="1272"/>
      <c r="G56" s="1284"/>
      <c r="H56" s="1284"/>
      <c r="I56" s="1284"/>
      <c r="J56" s="1284"/>
      <c r="K56" s="1287"/>
      <c r="L56" s="1287"/>
      <c r="M56" s="1287"/>
      <c r="N56" s="1287"/>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308" customFormat="1" ht="13.5" x14ac:dyDescent="0.15">
      <c r="B57" s="1314"/>
      <c r="G57" s="1284"/>
      <c r="H57" s="1284"/>
      <c r="I57" s="1283"/>
      <c r="J57" s="1283"/>
      <c r="K57" s="1287"/>
      <c r="L57" s="1287"/>
      <c r="M57" s="1287"/>
      <c r="N57" s="1287"/>
      <c r="AM57" s="1271"/>
      <c r="AN57" s="1281"/>
      <c r="AO57" s="1281"/>
      <c r="AP57" s="1281"/>
      <c r="AQ57" s="1281"/>
      <c r="AR57" s="1281"/>
      <c r="AS57" s="1281"/>
      <c r="AT57" s="1281"/>
      <c r="AU57" s="1281"/>
      <c r="AV57" s="1281"/>
      <c r="AW57" s="1281"/>
      <c r="AX57" s="1281"/>
      <c r="AY57" s="1281"/>
      <c r="AZ57" s="1281"/>
      <c r="BA57" s="1281"/>
      <c r="BB57" s="1280" t="s">
        <v>626</v>
      </c>
      <c r="BC57" s="1280"/>
      <c r="BD57" s="1280"/>
      <c r="BE57" s="1280"/>
      <c r="BF57" s="1280"/>
      <c r="BG57" s="1280"/>
      <c r="BH57" s="1280"/>
      <c r="BI57" s="1280"/>
      <c r="BJ57" s="1280"/>
      <c r="BK57" s="1280"/>
      <c r="BL57" s="1280"/>
      <c r="BM57" s="1280"/>
      <c r="BN57" s="1280"/>
      <c r="BO57" s="1280"/>
      <c r="BP57" s="1279">
        <v>54.5</v>
      </c>
      <c r="BQ57" s="1279"/>
      <c r="BR57" s="1279"/>
      <c r="BS57" s="1279"/>
      <c r="BT57" s="1279"/>
      <c r="BU57" s="1279"/>
      <c r="BV57" s="1279"/>
      <c r="BW57" s="1279"/>
      <c r="BX57" s="1279">
        <v>57.7</v>
      </c>
      <c r="BY57" s="1279"/>
      <c r="BZ57" s="1279"/>
      <c r="CA57" s="1279"/>
      <c r="CB57" s="1279"/>
      <c r="CC57" s="1279"/>
      <c r="CD57" s="1279"/>
      <c r="CE57" s="1279"/>
      <c r="CF57" s="1279">
        <v>57.8</v>
      </c>
      <c r="CG57" s="1279"/>
      <c r="CH57" s="1279"/>
      <c r="CI57" s="1279"/>
      <c r="CJ57" s="1279"/>
      <c r="CK57" s="1279"/>
      <c r="CL57" s="1279"/>
      <c r="CM57" s="1279"/>
      <c r="CN57" s="1279">
        <v>59.5</v>
      </c>
      <c r="CO57" s="1279"/>
      <c r="CP57" s="1279"/>
      <c r="CQ57" s="1279"/>
      <c r="CR57" s="1279"/>
      <c r="CS57" s="1279"/>
      <c r="CT57" s="1279"/>
      <c r="CU57" s="1279"/>
      <c r="CV57" s="1279">
        <v>60.4</v>
      </c>
      <c r="CW57" s="1279"/>
      <c r="CX57" s="1279"/>
      <c r="CY57" s="1279"/>
      <c r="CZ57" s="1279"/>
      <c r="DA57" s="1279"/>
      <c r="DB57" s="1279"/>
      <c r="DC57" s="1279"/>
      <c r="DD57" s="1319"/>
      <c r="DE57" s="1314"/>
    </row>
    <row r="58" spans="1:109" s="1308" customFormat="1" ht="13.5" x14ac:dyDescent="0.15">
      <c r="A58" s="1271"/>
      <c r="B58" s="1314"/>
      <c r="G58" s="1284"/>
      <c r="H58" s="1284"/>
      <c r="I58" s="1283"/>
      <c r="J58" s="1283"/>
      <c r="K58" s="1287"/>
      <c r="L58" s="1287"/>
      <c r="M58" s="1287"/>
      <c r="N58" s="1287"/>
      <c r="AM58" s="1271"/>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319"/>
      <c r="DE58" s="1314"/>
    </row>
    <row r="59" spans="1:109" s="1308" customFormat="1" ht="13.5" x14ac:dyDescent="0.15">
      <c r="A59" s="1271"/>
      <c r="B59" s="1314"/>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4"/>
    </row>
    <row r="60" spans="1:109" s="1308" customFormat="1" ht="13.5" x14ac:dyDescent="0.15">
      <c r="A60" s="1271"/>
      <c r="B60" s="1314"/>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4"/>
    </row>
    <row r="61" spans="1:109" s="1308" customFormat="1" ht="13.5" x14ac:dyDescent="0.15">
      <c r="A61" s="1271"/>
      <c r="B61" s="1318"/>
      <c r="C61" s="1317"/>
      <c r="D61" s="1317"/>
      <c r="E61" s="1317"/>
      <c r="F61" s="1317"/>
      <c r="G61" s="1317"/>
      <c r="H61" s="1317"/>
      <c r="I61" s="1317"/>
      <c r="J61" s="1317"/>
      <c r="K61" s="1317"/>
      <c r="L61" s="1317"/>
      <c r="M61" s="1316"/>
      <c r="N61" s="1316"/>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6"/>
      <c r="AT61" s="1316"/>
      <c r="AU61" s="1317"/>
      <c r="AV61" s="1317"/>
      <c r="AW61" s="1317"/>
      <c r="AX61" s="1317"/>
      <c r="AY61" s="1317"/>
      <c r="AZ61" s="1317"/>
      <c r="BA61" s="1317"/>
      <c r="BB61" s="1317"/>
      <c r="BC61" s="1317"/>
      <c r="BD61" s="1317"/>
      <c r="BE61" s="1316"/>
      <c r="BF61" s="1316"/>
      <c r="BG61" s="1317"/>
      <c r="BH61" s="1317"/>
      <c r="BI61" s="1317"/>
      <c r="BJ61" s="1317"/>
      <c r="BK61" s="1317"/>
      <c r="BL61" s="1317"/>
      <c r="BM61" s="1317"/>
      <c r="BN61" s="1317"/>
      <c r="BO61" s="1317"/>
      <c r="BP61" s="1317"/>
      <c r="BQ61" s="1316"/>
      <c r="BR61" s="1316"/>
      <c r="BS61" s="1317"/>
      <c r="BT61" s="1317"/>
      <c r="BU61" s="1317"/>
      <c r="BV61" s="1317"/>
      <c r="BW61" s="1317"/>
      <c r="BX61" s="1317"/>
      <c r="BY61" s="1317"/>
      <c r="BZ61" s="1317"/>
      <c r="CA61" s="1317"/>
      <c r="CB61" s="1317"/>
      <c r="CC61" s="1316"/>
      <c r="CD61" s="1316"/>
      <c r="CE61" s="1317"/>
      <c r="CF61" s="1317"/>
      <c r="CG61" s="1317"/>
      <c r="CH61" s="1317"/>
      <c r="CI61" s="1317"/>
      <c r="CJ61" s="1317"/>
      <c r="CK61" s="1317"/>
      <c r="CL61" s="1317"/>
      <c r="CM61" s="1317"/>
      <c r="CN61" s="1317"/>
      <c r="CO61" s="1316"/>
      <c r="CP61" s="1316"/>
      <c r="CQ61" s="1317"/>
      <c r="CR61" s="1317"/>
      <c r="CS61" s="1317"/>
      <c r="CT61" s="1317"/>
      <c r="CU61" s="1317"/>
      <c r="CV61" s="1317"/>
      <c r="CW61" s="1317"/>
      <c r="CX61" s="1317"/>
      <c r="CY61" s="1317"/>
      <c r="CZ61" s="1317"/>
      <c r="DA61" s="1316"/>
      <c r="DB61" s="1316"/>
      <c r="DC61" s="1316"/>
      <c r="DD61" s="1315"/>
      <c r="DE61" s="1314"/>
    </row>
    <row r="62" spans="1:109" ht="13.5" x14ac:dyDescent="0.15">
      <c r="B62" s="1313"/>
      <c r="C62" s="1313"/>
      <c r="D62" s="1313"/>
      <c r="E62" s="1313"/>
      <c r="F62" s="1313"/>
      <c r="G62" s="1313"/>
      <c r="H62" s="1313"/>
      <c r="I62" s="1313"/>
      <c r="J62" s="1313"/>
      <c r="K62" s="1313"/>
      <c r="L62" s="1313"/>
      <c r="M62" s="1313"/>
      <c r="N62" s="1313"/>
      <c r="O62" s="1313"/>
      <c r="P62" s="1313"/>
      <c r="Q62" s="1313"/>
      <c r="R62" s="1313"/>
      <c r="S62" s="1313"/>
      <c r="T62" s="1313"/>
      <c r="U62" s="1313"/>
      <c r="V62" s="1313"/>
      <c r="W62" s="1313"/>
      <c r="X62" s="1313"/>
      <c r="Y62" s="1313"/>
      <c r="Z62" s="1313"/>
      <c r="AA62" s="1313"/>
      <c r="AB62" s="1313"/>
      <c r="AC62" s="1313"/>
      <c r="AD62" s="1313"/>
      <c r="AE62" s="1313"/>
      <c r="AF62" s="1313"/>
      <c r="AG62" s="1313"/>
      <c r="AH62" s="1313"/>
      <c r="AI62" s="1313"/>
      <c r="AJ62" s="1313"/>
      <c r="AK62" s="1313"/>
      <c r="AL62" s="1313"/>
      <c r="AM62" s="1313"/>
      <c r="AN62" s="1313"/>
      <c r="AO62" s="1313"/>
      <c r="AP62" s="1313"/>
      <c r="AQ62" s="1313"/>
      <c r="AR62" s="1313"/>
      <c r="AS62" s="1313"/>
      <c r="AT62" s="1313"/>
      <c r="AU62" s="1313"/>
      <c r="AV62" s="1313"/>
      <c r="AW62" s="1313"/>
      <c r="AX62" s="1313"/>
      <c r="AY62" s="1313"/>
      <c r="AZ62" s="1313"/>
      <c r="BA62" s="1313"/>
      <c r="BB62" s="1313"/>
      <c r="BC62" s="1313"/>
      <c r="BD62" s="1313"/>
      <c r="BE62" s="1313"/>
      <c r="BF62" s="1313"/>
      <c r="BG62" s="1313"/>
      <c r="BH62" s="1313"/>
      <c r="BI62" s="1313"/>
      <c r="BJ62" s="1313"/>
      <c r="BK62" s="1313"/>
      <c r="BL62" s="1313"/>
      <c r="BM62" s="1313"/>
      <c r="BN62" s="1313"/>
      <c r="BO62" s="1313"/>
      <c r="BP62" s="1313"/>
      <c r="BQ62" s="1313"/>
      <c r="BR62" s="1313"/>
      <c r="BS62" s="1313"/>
      <c r="BT62" s="1313"/>
      <c r="BU62" s="1313"/>
      <c r="BV62" s="1313"/>
      <c r="BW62" s="1313"/>
      <c r="BX62" s="1313"/>
      <c r="BY62" s="1313"/>
      <c r="BZ62" s="1313"/>
      <c r="CA62" s="1313"/>
      <c r="CB62" s="1313"/>
      <c r="CC62" s="1313"/>
      <c r="CD62" s="1313"/>
      <c r="CE62" s="1313"/>
      <c r="CF62" s="1313"/>
      <c r="CG62" s="1313"/>
      <c r="CH62" s="1313"/>
      <c r="CI62" s="1313"/>
      <c r="CJ62" s="1313"/>
      <c r="CK62" s="1313"/>
      <c r="CL62" s="1313"/>
      <c r="CM62" s="1313"/>
      <c r="CN62" s="1313"/>
      <c r="CO62" s="1313"/>
      <c r="CP62" s="1313"/>
      <c r="CQ62" s="1313"/>
      <c r="CR62" s="1313"/>
      <c r="CS62" s="1313"/>
      <c r="CT62" s="1313"/>
      <c r="CU62" s="1313"/>
      <c r="CV62" s="1313"/>
      <c r="CW62" s="1313"/>
      <c r="CX62" s="1313"/>
      <c r="CY62" s="1313"/>
      <c r="CZ62" s="1313"/>
      <c r="DA62" s="1313"/>
      <c r="DB62" s="1313"/>
      <c r="DC62" s="1313"/>
      <c r="DD62" s="1313"/>
      <c r="DE62" s="1271"/>
    </row>
    <row r="63" spans="1:109" ht="17.25" x14ac:dyDescent="0.15">
      <c r="B63" s="1312" t="s">
        <v>625</v>
      </c>
    </row>
    <row r="64" spans="1:109" ht="13.5" x14ac:dyDescent="0.15">
      <c r="B64" s="1272"/>
      <c r="G64" s="1309"/>
      <c r="I64" s="1311"/>
      <c r="J64" s="1311"/>
      <c r="K64" s="1311"/>
      <c r="L64" s="1311"/>
      <c r="M64" s="1311"/>
      <c r="N64" s="1310"/>
      <c r="AM64" s="1309"/>
      <c r="AN64" s="1309" t="s">
        <v>624</v>
      </c>
      <c r="AP64" s="1308"/>
      <c r="AQ64" s="1308"/>
      <c r="AR64" s="1308"/>
      <c r="AY64" s="1309"/>
      <c r="BA64" s="1308"/>
      <c r="BB64" s="1308"/>
      <c r="BC64" s="1308"/>
      <c r="BK64" s="1309"/>
      <c r="BM64" s="1308"/>
      <c r="BN64" s="1308"/>
      <c r="BO64" s="1308"/>
      <c r="BW64" s="1309"/>
      <c r="BY64" s="1308"/>
      <c r="BZ64" s="1308"/>
      <c r="CA64" s="1308"/>
      <c r="CI64" s="1309"/>
      <c r="CK64" s="1308"/>
      <c r="CL64" s="1308"/>
      <c r="CM64" s="1308"/>
      <c r="CU64" s="1309"/>
      <c r="CW64" s="1308"/>
      <c r="CX64" s="1308"/>
      <c r="CY64" s="1308"/>
    </row>
    <row r="65" spans="2:107" ht="13.5" x14ac:dyDescent="0.15">
      <c r="B65" s="1272"/>
      <c r="AN65" s="1307" t="s">
        <v>623</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5"/>
    </row>
    <row r="66" spans="2:107" ht="13.5" x14ac:dyDescent="0.15">
      <c r="B66" s="1272"/>
      <c r="AN66" s="1304"/>
      <c r="AO66" s="1303"/>
      <c r="AP66" s="1303"/>
      <c r="AQ66" s="1303"/>
      <c r="AR66" s="1303"/>
      <c r="AS66" s="1303"/>
      <c r="AT66" s="1303"/>
      <c r="AU66" s="1303"/>
      <c r="AV66" s="1303"/>
      <c r="AW66" s="1303"/>
      <c r="AX66" s="1303"/>
      <c r="AY66" s="1303"/>
      <c r="AZ66" s="1303"/>
      <c r="BA66" s="1303"/>
      <c r="BB66" s="1303"/>
      <c r="BC66" s="1303"/>
      <c r="BD66" s="1303"/>
      <c r="BE66" s="1303"/>
      <c r="BF66" s="1303"/>
      <c r="BG66" s="1303"/>
      <c r="BH66" s="1303"/>
      <c r="BI66" s="1303"/>
      <c r="BJ66" s="1303"/>
      <c r="BK66" s="1303"/>
      <c r="BL66" s="1303"/>
      <c r="BM66" s="1303"/>
      <c r="BN66" s="1303"/>
      <c r="BO66" s="1303"/>
      <c r="BP66" s="1303"/>
      <c r="BQ66" s="1303"/>
      <c r="BR66" s="1303"/>
      <c r="BS66" s="1303"/>
      <c r="BT66" s="1303"/>
      <c r="BU66" s="1303"/>
      <c r="BV66" s="1303"/>
      <c r="BW66" s="1303"/>
      <c r="BX66" s="1303"/>
      <c r="BY66" s="1303"/>
      <c r="BZ66" s="1303"/>
      <c r="CA66" s="1303"/>
      <c r="CB66" s="1303"/>
      <c r="CC66" s="1303"/>
      <c r="CD66" s="1303"/>
      <c r="CE66" s="1303"/>
      <c r="CF66" s="1303"/>
      <c r="CG66" s="1303"/>
      <c r="CH66" s="1303"/>
      <c r="CI66" s="1303"/>
      <c r="CJ66" s="1303"/>
      <c r="CK66" s="1303"/>
      <c r="CL66" s="1303"/>
      <c r="CM66" s="1303"/>
      <c r="CN66" s="1303"/>
      <c r="CO66" s="1303"/>
      <c r="CP66" s="1303"/>
      <c r="CQ66" s="1303"/>
      <c r="CR66" s="1303"/>
      <c r="CS66" s="1303"/>
      <c r="CT66" s="1303"/>
      <c r="CU66" s="1303"/>
      <c r="CV66" s="1303"/>
      <c r="CW66" s="1303"/>
      <c r="CX66" s="1303"/>
      <c r="CY66" s="1303"/>
      <c r="CZ66" s="1303"/>
      <c r="DA66" s="1303"/>
      <c r="DB66" s="1303"/>
      <c r="DC66" s="1302"/>
    </row>
    <row r="67" spans="2:107" ht="13.5" x14ac:dyDescent="0.15">
      <c r="B67" s="1272"/>
      <c r="AN67" s="1304"/>
      <c r="AO67" s="1303"/>
      <c r="AP67" s="1303"/>
      <c r="AQ67" s="1303"/>
      <c r="AR67" s="1303"/>
      <c r="AS67" s="1303"/>
      <c r="AT67" s="1303"/>
      <c r="AU67" s="1303"/>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3"/>
      <c r="BV67" s="1303"/>
      <c r="BW67" s="1303"/>
      <c r="BX67" s="1303"/>
      <c r="BY67" s="1303"/>
      <c r="BZ67" s="1303"/>
      <c r="CA67" s="1303"/>
      <c r="CB67" s="1303"/>
      <c r="CC67" s="1303"/>
      <c r="CD67" s="1303"/>
      <c r="CE67" s="1303"/>
      <c r="CF67" s="1303"/>
      <c r="CG67" s="1303"/>
      <c r="CH67" s="1303"/>
      <c r="CI67" s="1303"/>
      <c r="CJ67" s="1303"/>
      <c r="CK67" s="1303"/>
      <c r="CL67" s="1303"/>
      <c r="CM67" s="1303"/>
      <c r="CN67" s="1303"/>
      <c r="CO67" s="1303"/>
      <c r="CP67" s="1303"/>
      <c r="CQ67" s="1303"/>
      <c r="CR67" s="1303"/>
      <c r="CS67" s="1303"/>
      <c r="CT67" s="1303"/>
      <c r="CU67" s="1303"/>
      <c r="CV67" s="1303"/>
      <c r="CW67" s="1303"/>
      <c r="CX67" s="1303"/>
      <c r="CY67" s="1303"/>
      <c r="CZ67" s="1303"/>
      <c r="DA67" s="1303"/>
      <c r="DB67" s="1303"/>
      <c r="DC67" s="1302"/>
    </row>
    <row r="68" spans="2:107" ht="13.5" x14ac:dyDescent="0.15">
      <c r="B68" s="1272"/>
      <c r="AN68" s="1304"/>
      <c r="AO68" s="1303"/>
      <c r="AP68" s="1303"/>
      <c r="AQ68" s="1303"/>
      <c r="AR68" s="1303"/>
      <c r="AS68" s="1303"/>
      <c r="AT68" s="1303"/>
      <c r="AU68" s="1303"/>
      <c r="AV68" s="1303"/>
      <c r="AW68" s="1303"/>
      <c r="AX68" s="1303"/>
      <c r="AY68" s="1303"/>
      <c r="AZ68" s="1303"/>
      <c r="BA68" s="1303"/>
      <c r="BB68" s="1303"/>
      <c r="BC68" s="1303"/>
      <c r="BD68" s="1303"/>
      <c r="BE68" s="1303"/>
      <c r="BF68" s="1303"/>
      <c r="BG68" s="1303"/>
      <c r="BH68" s="1303"/>
      <c r="BI68" s="1303"/>
      <c r="BJ68" s="1303"/>
      <c r="BK68" s="1303"/>
      <c r="BL68" s="1303"/>
      <c r="BM68" s="1303"/>
      <c r="BN68" s="1303"/>
      <c r="BO68" s="1303"/>
      <c r="BP68" s="1303"/>
      <c r="BQ68" s="1303"/>
      <c r="BR68" s="1303"/>
      <c r="BS68" s="1303"/>
      <c r="BT68" s="1303"/>
      <c r="BU68" s="1303"/>
      <c r="BV68" s="1303"/>
      <c r="BW68" s="1303"/>
      <c r="BX68" s="1303"/>
      <c r="BY68" s="1303"/>
      <c r="BZ68" s="1303"/>
      <c r="CA68" s="1303"/>
      <c r="CB68" s="1303"/>
      <c r="CC68" s="1303"/>
      <c r="CD68" s="1303"/>
      <c r="CE68" s="1303"/>
      <c r="CF68" s="1303"/>
      <c r="CG68" s="1303"/>
      <c r="CH68" s="1303"/>
      <c r="CI68" s="1303"/>
      <c r="CJ68" s="1303"/>
      <c r="CK68" s="1303"/>
      <c r="CL68" s="1303"/>
      <c r="CM68" s="1303"/>
      <c r="CN68" s="1303"/>
      <c r="CO68" s="1303"/>
      <c r="CP68" s="1303"/>
      <c r="CQ68" s="1303"/>
      <c r="CR68" s="1303"/>
      <c r="CS68" s="1303"/>
      <c r="CT68" s="1303"/>
      <c r="CU68" s="1303"/>
      <c r="CV68" s="1303"/>
      <c r="CW68" s="1303"/>
      <c r="CX68" s="1303"/>
      <c r="CY68" s="1303"/>
      <c r="CZ68" s="1303"/>
      <c r="DA68" s="1303"/>
      <c r="DB68" s="1303"/>
      <c r="DC68" s="1302"/>
    </row>
    <row r="69" spans="2:107" ht="13.5" x14ac:dyDescent="0.15">
      <c r="B69" s="1272"/>
      <c r="AN69" s="1301"/>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299"/>
    </row>
    <row r="70" spans="2:107" ht="13.5" x14ac:dyDescent="0.15">
      <c r="B70" s="1272"/>
      <c r="H70" s="1298"/>
      <c r="I70" s="1298"/>
      <c r="J70" s="1296"/>
      <c r="K70" s="1296"/>
      <c r="L70" s="1295"/>
      <c r="M70" s="1296"/>
      <c r="N70" s="1295"/>
      <c r="AN70" s="1286"/>
      <c r="AO70" s="1286"/>
      <c r="AP70" s="1286"/>
      <c r="AZ70" s="1286"/>
      <c r="BA70" s="1286"/>
      <c r="BB70" s="1286"/>
      <c r="BL70" s="1286"/>
      <c r="BM70" s="1286"/>
      <c r="BN70" s="1286"/>
      <c r="BX70" s="1286"/>
      <c r="BY70" s="1286"/>
      <c r="BZ70" s="1286"/>
      <c r="CJ70" s="1286"/>
      <c r="CK70" s="1286"/>
      <c r="CL70" s="1286"/>
      <c r="CV70" s="1286"/>
      <c r="CW70" s="1286"/>
      <c r="CX70" s="1286"/>
    </row>
    <row r="71" spans="2:107" ht="13.5" x14ac:dyDescent="0.15">
      <c r="B71" s="1272"/>
      <c r="G71" s="1294"/>
      <c r="I71" s="1297"/>
      <c r="J71" s="1296"/>
      <c r="K71" s="1296"/>
      <c r="L71" s="1295"/>
      <c r="M71" s="1296"/>
      <c r="N71" s="1295"/>
      <c r="AM71" s="1294"/>
      <c r="AN71" s="1271" t="s">
        <v>622</v>
      </c>
    </row>
    <row r="72" spans="2:107" ht="13.5" x14ac:dyDescent="0.15">
      <c r="B72" s="1272"/>
      <c r="G72" s="1284"/>
      <c r="H72" s="1284"/>
      <c r="I72" s="1284"/>
      <c r="J72" s="1284"/>
      <c r="K72" s="1293"/>
      <c r="L72" s="1293"/>
      <c r="M72" s="1292"/>
      <c r="N72" s="1292"/>
      <c r="AN72" s="1291"/>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89"/>
      <c r="BP72" s="1281" t="s">
        <v>565</v>
      </c>
      <c r="BQ72" s="1281"/>
      <c r="BR72" s="1281"/>
      <c r="BS72" s="1281"/>
      <c r="BT72" s="1281"/>
      <c r="BU72" s="1281"/>
      <c r="BV72" s="1281"/>
      <c r="BW72" s="1281"/>
      <c r="BX72" s="1281" t="s">
        <v>566</v>
      </c>
      <c r="BY72" s="1281"/>
      <c r="BZ72" s="1281"/>
      <c r="CA72" s="1281"/>
      <c r="CB72" s="1281"/>
      <c r="CC72" s="1281"/>
      <c r="CD72" s="1281"/>
      <c r="CE72" s="1281"/>
      <c r="CF72" s="1281" t="s">
        <v>567</v>
      </c>
      <c r="CG72" s="1281"/>
      <c r="CH72" s="1281"/>
      <c r="CI72" s="1281"/>
      <c r="CJ72" s="1281"/>
      <c r="CK72" s="1281"/>
      <c r="CL72" s="1281"/>
      <c r="CM72" s="1281"/>
      <c r="CN72" s="1281" t="s">
        <v>568</v>
      </c>
      <c r="CO72" s="1281"/>
      <c r="CP72" s="1281"/>
      <c r="CQ72" s="1281"/>
      <c r="CR72" s="1281"/>
      <c r="CS72" s="1281"/>
      <c r="CT72" s="1281"/>
      <c r="CU72" s="1281"/>
      <c r="CV72" s="1281" t="s">
        <v>569</v>
      </c>
      <c r="CW72" s="1281"/>
      <c r="CX72" s="1281"/>
      <c r="CY72" s="1281"/>
      <c r="CZ72" s="1281"/>
      <c r="DA72" s="1281"/>
      <c r="DB72" s="1281"/>
      <c r="DC72" s="1281"/>
    </row>
    <row r="73" spans="2:107" ht="13.5" x14ac:dyDescent="0.15">
      <c r="B73" s="1272"/>
      <c r="G73" s="1288"/>
      <c r="H73" s="1288"/>
      <c r="I73" s="1288"/>
      <c r="J73" s="1288"/>
      <c r="K73" s="1285"/>
      <c r="L73" s="1285"/>
      <c r="M73" s="1285"/>
      <c r="N73" s="1285"/>
      <c r="AM73" s="1286"/>
      <c r="AN73" s="1280" t="s">
        <v>621</v>
      </c>
      <c r="AO73" s="1280"/>
      <c r="AP73" s="1280"/>
      <c r="AQ73" s="1280"/>
      <c r="AR73" s="1280"/>
      <c r="AS73" s="1280"/>
      <c r="AT73" s="1280"/>
      <c r="AU73" s="1280"/>
      <c r="AV73" s="1280"/>
      <c r="AW73" s="1280"/>
      <c r="AX73" s="1280"/>
      <c r="AY73" s="1280"/>
      <c r="AZ73" s="1280"/>
      <c r="BA73" s="1280"/>
      <c r="BB73" s="1280" t="s">
        <v>619</v>
      </c>
      <c r="BC73" s="1280"/>
      <c r="BD73" s="1280"/>
      <c r="BE73" s="1280"/>
      <c r="BF73" s="1280"/>
      <c r="BG73" s="1280"/>
      <c r="BH73" s="1280"/>
      <c r="BI73" s="1280"/>
      <c r="BJ73" s="1280"/>
      <c r="BK73" s="1280"/>
      <c r="BL73" s="1280"/>
      <c r="BM73" s="1280"/>
      <c r="BN73" s="1280"/>
      <c r="BO73" s="1280"/>
      <c r="BP73" s="1279">
        <v>54.8</v>
      </c>
      <c r="BQ73" s="1279"/>
      <c r="BR73" s="1279"/>
      <c r="BS73" s="1279"/>
      <c r="BT73" s="1279"/>
      <c r="BU73" s="1279"/>
      <c r="BV73" s="1279"/>
      <c r="BW73" s="1279"/>
      <c r="BX73" s="1279">
        <v>78.900000000000006</v>
      </c>
      <c r="BY73" s="1279"/>
      <c r="BZ73" s="1279"/>
      <c r="CA73" s="1279"/>
      <c r="CB73" s="1279"/>
      <c r="CC73" s="1279"/>
      <c r="CD73" s="1279"/>
      <c r="CE73" s="1279"/>
      <c r="CF73" s="1279">
        <v>69.8</v>
      </c>
      <c r="CG73" s="1279"/>
      <c r="CH73" s="1279"/>
      <c r="CI73" s="1279"/>
      <c r="CJ73" s="1279"/>
      <c r="CK73" s="1279"/>
      <c r="CL73" s="1279"/>
      <c r="CM73" s="1279"/>
      <c r="CN73" s="1279">
        <v>78.2</v>
      </c>
      <c r="CO73" s="1279"/>
      <c r="CP73" s="1279"/>
      <c r="CQ73" s="1279"/>
      <c r="CR73" s="1279"/>
      <c r="CS73" s="1279"/>
      <c r="CT73" s="1279"/>
      <c r="CU73" s="1279"/>
      <c r="CV73" s="1279">
        <v>83</v>
      </c>
      <c r="CW73" s="1279"/>
      <c r="CX73" s="1279"/>
      <c r="CY73" s="1279"/>
      <c r="CZ73" s="1279"/>
      <c r="DA73" s="1279"/>
      <c r="DB73" s="1279"/>
      <c r="DC73" s="1279"/>
    </row>
    <row r="74" spans="2:107" ht="13.5" x14ac:dyDescent="0.15">
      <c r="B74" s="1272"/>
      <c r="G74" s="1288"/>
      <c r="H74" s="1288"/>
      <c r="I74" s="1288"/>
      <c r="J74" s="1288"/>
      <c r="K74" s="1285"/>
      <c r="L74" s="1285"/>
      <c r="M74" s="1285"/>
      <c r="N74" s="1285"/>
      <c r="AM74" s="1286"/>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5" x14ac:dyDescent="0.15">
      <c r="B75" s="1272"/>
      <c r="G75" s="1288"/>
      <c r="H75" s="1288"/>
      <c r="I75" s="1284"/>
      <c r="J75" s="1284"/>
      <c r="K75" s="1287"/>
      <c r="L75" s="1287"/>
      <c r="M75" s="1287"/>
      <c r="N75" s="1287"/>
      <c r="AM75" s="1286"/>
      <c r="AN75" s="1280"/>
      <c r="AO75" s="1280"/>
      <c r="AP75" s="1280"/>
      <c r="AQ75" s="1280"/>
      <c r="AR75" s="1280"/>
      <c r="AS75" s="1280"/>
      <c r="AT75" s="1280"/>
      <c r="AU75" s="1280"/>
      <c r="AV75" s="1280"/>
      <c r="AW75" s="1280"/>
      <c r="AX75" s="1280"/>
      <c r="AY75" s="1280"/>
      <c r="AZ75" s="1280"/>
      <c r="BA75" s="1280"/>
      <c r="BB75" s="1280" t="s">
        <v>618</v>
      </c>
      <c r="BC75" s="1280"/>
      <c r="BD75" s="1280"/>
      <c r="BE75" s="1280"/>
      <c r="BF75" s="1280"/>
      <c r="BG75" s="1280"/>
      <c r="BH75" s="1280"/>
      <c r="BI75" s="1280"/>
      <c r="BJ75" s="1280"/>
      <c r="BK75" s="1280"/>
      <c r="BL75" s="1280"/>
      <c r="BM75" s="1280"/>
      <c r="BN75" s="1280"/>
      <c r="BO75" s="1280"/>
      <c r="BP75" s="1279">
        <v>8.1</v>
      </c>
      <c r="BQ75" s="1279"/>
      <c r="BR75" s="1279"/>
      <c r="BS75" s="1279"/>
      <c r="BT75" s="1279"/>
      <c r="BU75" s="1279"/>
      <c r="BV75" s="1279"/>
      <c r="BW75" s="1279"/>
      <c r="BX75" s="1279">
        <v>7.7</v>
      </c>
      <c r="BY75" s="1279"/>
      <c r="BZ75" s="1279"/>
      <c r="CA75" s="1279"/>
      <c r="CB75" s="1279"/>
      <c r="CC75" s="1279"/>
      <c r="CD75" s="1279"/>
      <c r="CE75" s="1279"/>
      <c r="CF75" s="1279">
        <v>7.5</v>
      </c>
      <c r="CG75" s="1279"/>
      <c r="CH75" s="1279"/>
      <c r="CI75" s="1279"/>
      <c r="CJ75" s="1279"/>
      <c r="CK75" s="1279"/>
      <c r="CL75" s="1279"/>
      <c r="CM75" s="1279"/>
      <c r="CN75" s="1279">
        <v>8.3000000000000007</v>
      </c>
      <c r="CO75" s="1279"/>
      <c r="CP75" s="1279"/>
      <c r="CQ75" s="1279"/>
      <c r="CR75" s="1279"/>
      <c r="CS75" s="1279"/>
      <c r="CT75" s="1279"/>
      <c r="CU75" s="1279"/>
      <c r="CV75" s="1279">
        <v>9.3000000000000007</v>
      </c>
      <c r="CW75" s="1279"/>
      <c r="CX75" s="1279"/>
      <c r="CY75" s="1279"/>
      <c r="CZ75" s="1279"/>
      <c r="DA75" s="1279"/>
      <c r="DB75" s="1279"/>
      <c r="DC75" s="1279"/>
    </row>
    <row r="76" spans="2:107" ht="13.5" x14ac:dyDescent="0.15">
      <c r="B76" s="1272"/>
      <c r="G76" s="1288"/>
      <c r="H76" s="1288"/>
      <c r="I76" s="1284"/>
      <c r="J76" s="1284"/>
      <c r="K76" s="1287"/>
      <c r="L76" s="1287"/>
      <c r="M76" s="1287"/>
      <c r="N76" s="1287"/>
      <c r="AM76" s="1286"/>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5" x14ac:dyDescent="0.15">
      <c r="B77" s="1272"/>
      <c r="G77" s="1284"/>
      <c r="H77" s="1284"/>
      <c r="I77" s="1284"/>
      <c r="J77" s="1284"/>
      <c r="K77" s="1285"/>
      <c r="L77" s="1285"/>
      <c r="M77" s="1285"/>
      <c r="N77" s="1285"/>
      <c r="AN77" s="1281" t="s">
        <v>620</v>
      </c>
      <c r="AO77" s="1281"/>
      <c r="AP77" s="1281"/>
      <c r="AQ77" s="1281"/>
      <c r="AR77" s="1281"/>
      <c r="AS77" s="1281"/>
      <c r="AT77" s="1281"/>
      <c r="AU77" s="1281"/>
      <c r="AV77" s="1281"/>
      <c r="AW77" s="1281"/>
      <c r="AX77" s="1281"/>
      <c r="AY77" s="1281"/>
      <c r="AZ77" s="1281"/>
      <c r="BA77" s="1281"/>
      <c r="BB77" s="1280" t="s">
        <v>619</v>
      </c>
      <c r="BC77" s="1280"/>
      <c r="BD77" s="1280"/>
      <c r="BE77" s="1280"/>
      <c r="BF77" s="1280"/>
      <c r="BG77" s="1280"/>
      <c r="BH77" s="1280"/>
      <c r="BI77" s="1280"/>
      <c r="BJ77" s="1280"/>
      <c r="BK77" s="1280"/>
      <c r="BL77" s="1280"/>
      <c r="BM77" s="1280"/>
      <c r="BN77" s="1280"/>
      <c r="BO77" s="1280"/>
      <c r="BP77" s="1279">
        <v>20.2</v>
      </c>
      <c r="BQ77" s="1279"/>
      <c r="BR77" s="1279"/>
      <c r="BS77" s="1279"/>
      <c r="BT77" s="1279"/>
      <c r="BU77" s="1279"/>
      <c r="BV77" s="1279"/>
      <c r="BW77" s="1279"/>
      <c r="BX77" s="1279">
        <v>15.5</v>
      </c>
      <c r="BY77" s="1279"/>
      <c r="BZ77" s="1279"/>
      <c r="CA77" s="1279"/>
      <c r="CB77" s="1279"/>
      <c r="CC77" s="1279"/>
      <c r="CD77" s="1279"/>
      <c r="CE77" s="1279"/>
      <c r="CF77" s="1279">
        <v>14</v>
      </c>
      <c r="CG77" s="1279"/>
      <c r="CH77" s="1279"/>
      <c r="CI77" s="1279"/>
      <c r="CJ77" s="1279"/>
      <c r="CK77" s="1279"/>
      <c r="CL77" s="1279"/>
      <c r="CM77" s="1279"/>
      <c r="CN77" s="1279">
        <v>11.4</v>
      </c>
      <c r="CO77" s="1279"/>
      <c r="CP77" s="1279"/>
      <c r="CQ77" s="1279"/>
      <c r="CR77" s="1279"/>
      <c r="CS77" s="1279"/>
      <c r="CT77" s="1279"/>
      <c r="CU77" s="1279"/>
      <c r="CV77" s="1279">
        <v>10.4</v>
      </c>
      <c r="CW77" s="1279"/>
      <c r="CX77" s="1279"/>
      <c r="CY77" s="1279"/>
      <c r="CZ77" s="1279"/>
      <c r="DA77" s="1279"/>
      <c r="DB77" s="1279"/>
      <c r="DC77" s="1279"/>
    </row>
    <row r="78" spans="2:107" ht="13.5" x14ac:dyDescent="0.15">
      <c r="B78" s="1272"/>
      <c r="G78" s="1284"/>
      <c r="H78" s="1284"/>
      <c r="I78" s="1284"/>
      <c r="J78" s="1284"/>
      <c r="K78" s="1285"/>
      <c r="L78" s="1285"/>
      <c r="M78" s="1285"/>
      <c r="N78" s="1285"/>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5" x14ac:dyDescent="0.15">
      <c r="B79" s="1272"/>
      <c r="G79" s="1284"/>
      <c r="H79" s="1284"/>
      <c r="I79" s="1283"/>
      <c r="J79" s="1283"/>
      <c r="K79" s="1282"/>
      <c r="L79" s="1282"/>
      <c r="M79" s="1282"/>
      <c r="N79" s="1282"/>
      <c r="AN79" s="1281"/>
      <c r="AO79" s="1281"/>
      <c r="AP79" s="1281"/>
      <c r="AQ79" s="1281"/>
      <c r="AR79" s="1281"/>
      <c r="AS79" s="1281"/>
      <c r="AT79" s="1281"/>
      <c r="AU79" s="1281"/>
      <c r="AV79" s="1281"/>
      <c r="AW79" s="1281"/>
      <c r="AX79" s="1281"/>
      <c r="AY79" s="1281"/>
      <c r="AZ79" s="1281"/>
      <c r="BA79" s="1281"/>
      <c r="BB79" s="1280" t="s">
        <v>618</v>
      </c>
      <c r="BC79" s="1280"/>
      <c r="BD79" s="1280"/>
      <c r="BE79" s="1280"/>
      <c r="BF79" s="1280"/>
      <c r="BG79" s="1280"/>
      <c r="BH79" s="1280"/>
      <c r="BI79" s="1280"/>
      <c r="BJ79" s="1280"/>
      <c r="BK79" s="1280"/>
      <c r="BL79" s="1280"/>
      <c r="BM79" s="1280"/>
      <c r="BN79" s="1280"/>
      <c r="BO79" s="1280"/>
      <c r="BP79" s="1279">
        <v>7.1</v>
      </c>
      <c r="BQ79" s="1279"/>
      <c r="BR79" s="1279"/>
      <c r="BS79" s="1279"/>
      <c r="BT79" s="1279"/>
      <c r="BU79" s="1279"/>
      <c r="BV79" s="1279"/>
      <c r="BW79" s="1279"/>
      <c r="BX79" s="1279">
        <v>6.6</v>
      </c>
      <c r="BY79" s="1279"/>
      <c r="BZ79" s="1279"/>
      <c r="CA79" s="1279"/>
      <c r="CB79" s="1279"/>
      <c r="CC79" s="1279"/>
      <c r="CD79" s="1279"/>
      <c r="CE79" s="1279"/>
      <c r="CF79" s="1279">
        <v>6.5</v>
      </c>
      <c r="CG79" s="1279"/>
      <c r="CH79" s="1279"/>
      <c r="CI79" s="1279"/>
      <c r="CJ79" s="1279"/>
      <c r="CK79" s="1279"/>
      <c r="CL79" s="1279"/>
      <c r="CM79" s="1279"/>
      <c r="CN79" s="1279">
        <v>6.7</v>
      </c>
      <c r="CO79" s="1279"/>
      <c r="CP79" s="1279"/>
      <c r="CQ79" s="1279"/>
      <c r="CR79" s="1279"/>
      <c r="CS79" s="1279"/>
      <c r="CT79" s="1279"/>
      <c r="CU79" s="1279"/>
      <c r="CV79" s="1279">
        <v>6.6</v>
      </c>
      <c r="CW79" s="1279"/>
      <c r="CX79" s="1279"/>
      <c r="CY79" s="1279"/>
      <c r="CZ79" s="1279"/>
      <c r="DA79" s="1279"/>
      <c r="DB79" s="1279"/>
      <c r="DC79" s="1279"/>
    </row>
    <row r="80" spans="2:107" ht="13.5" x14ac:dyDescent="0.15">
      <c r="B80" s="1272"/>
      <c r="G80" s="1284"/>
      <c r="H80" s="1284"/>
      <c r="I80" s="1283"/>
      <c r="J80" s="1283"/>
      <c r="K80" s="1282"/>
      <c r="L80" s="1282"/>
      <c r="M80" s="1282"/>
      <c r="N80" s="1282"/>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5" x14ac:dyDescent="0.15">
      <c r="B81" s="1272"/>
    </row>
    <row r="82" spans="2:109" ht="17.25" x14ac:dyDescent="0.15">
      <c r="B82" s="1272"/>
      <c r="K82" s="1278"/>
      <c r="L82" s="1278"/>
      <c r="M82" s="1278"/>
      <c r="N82" s="1278"/>
      <c r="AQ82" s="1278"/>
      <c r="AR82" s="1278"/>
      <c r="AS82" s="1278"/>
      <c r="AT82" s="1278"/>
      <c r="BC82" s="1278"/>
      <c r="BD82" s="1278"/>
      <c r="BE82" s="1278"/>
      <c r="BF82" s="1278"/>
      <c r="BO82" s="1278"/>
      <c r="BP82" s="1278"/>
      <c r="BQ82" s="1278"/>
      <c r="BR82" s="1278"/>
      <c r="CA82" s="1278"/>
      <c r="CB82" s="1278"/>
      <c r="CC82" s="1278"/>
      <c r="CD82" s="1278"/>
      <c r="CM82" s="1278"/>
      <c r="CN82" s="1278"/>
      <c r="CO82" s="1278"/>
      <c r="CP82" s="1278"/>
      <c r="CY82" s="1278"/>
      <c r="CZ82" s="1278"/>
      <c r="DA82" s="1278"/>
      <c r="DB82" s="1278"/>
      <c r="DC82" s="1278"/>
    </row>
    <row r="83" spans="2:109" ht="13.5" x14ac:dyDescent="0.15">
      <c r="B83" s="1277"/>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5"/>
    </row>
    <row r="84" spans="2:109" ht="13.5" x14ac:dyDescent="0.15">
      <c r="DD84" s="1271"/>
      <c r="DE84" s="1271"/>
    </row>
    <row r="85" spans="2:109" ht="13.5" x14ac:dyDescent="0.15">
      <c r="DD85" s="1271"/>
      <c r="DE85" s="1271"/>
    </row>
    <row r="86" spans="2:109" ht="13.5" hidden="1" x14ac:dyDescent="0.15">
      <c r="DD86" s="1271"/>
      <c r="DE86" s="1271"/>
    </row>
    <row r="87" spans="2:109" ht="13.5" hidden="1" x14ac:dyDescent="0.15">
      <c r="K87" s="1274"/>
      <c r="AQ87" s="1274"/>
      <c r="BC87" s="1274"/>
      <c r="BO87" s="1274"/>
      <c r="CA87" s="1274"/>
      <c r="CM87" s="1274"/>
      <c r="CY87" s="1274"/>
      <c r="DD87" s="1271"/>
      <c r="DE87" s="1271"/>
    </row>
    <row r="88" spans="2:109" ht="13.5" hidden="1" x14ac:dyDescent="0.15">
      <c r="DD88" s="1271"/>
      <c r="DE88" s="1271"/>
    </row>
    <row r="89" spans="2:109" ht="13.5" hidden="1" x14ac:dyDescent="0.15">
      <c r="DD89" s="1271"/>
      <c r="DE89" s="1271"/>
    </row>
    <row r="90" spans="2:109" ht="13.5" hidden="1" x14ac:dyDescent="0.15">
      <c r="DD90" s="1271"/>
      <c r="DE90" s="1271"/>
    </row>
    <row r="91" spans="2:109" ht="13.5" hidden="1" x14ac:dyDescent="0.15">
      <c r="DD91" s="1271"/>
      <c r="DE91" s="1271"/>
    </row>
    <row r="92" spans="2:109" ht="13.5" hidden="1" customHeight="1" x14ac:dyDescent="0.15">
      <c r="DD92" s="1271"/>
      <c r="DE92" s="1271"/>
    </row>
    <row r="93" spans="2:109" ht="13.5" hidden="1" customHeight="1" x14ac:dyDescent="0.15">
      <c r="DD93" s="1271"/>
      <c r="DE93" s="1271"/>
    </row>
    <row r="94" spans="2:109" ht="13.5" hidden="1" customHeight="1" x14ac:dyDescent="0.15">
      <c r="DD94" s="1271"/>
      <c r="DE94" s="1271"/>
    </row>
    <row r="95" spans="2:109" ht="13.5" hidden="1" customHeight="1" x14ac:dyDescent="0.15">
      <c r="DD95" s="1271"/>
      <c r="DE95" s="1271"/>
    </row>
    <row r="96" spans="2:109" ht="13.5" hidden="1" customHeight="1" x14ac:dyDescent="0.15">
      <c r="DD96" s="1271"/>
      <c r="DE96" s="1271"/>
    </row>
    <row r="97" s="1271" customFormat="1" ht="13.5" hidden="1" customHeight="1" x14ac:dyDescent="0.15"/>
    <row r="98" s="1271" customFormat="1" ht="13.5" hidden="1" customHeight="1" x14ac:dyDescent="0.15"/>
    <row r="99" s="1271" customFormat="1" ht="13.5" hidden="1" customHeight="1" x14ac:dyDescent="0.15"/>
    <row r="100" s="1271" customFormat="1" ht="13.5" hidden="1" customHeight="1" x14ac:dyDescent="0.15"/>
    <row r="101" s="1271" customFormat="1" ht="13.5" hidden="1" customHeight="1" x14ac:dyDescent="0.15"/>
    <row r="102" s="1271" customFormat="1" ht="13.5" hidden="1" customHeight="1" x14ac:dyDescent="0.15"/>
    <row r="103" s="1271" customFormat="1" ht="13.5" hidden="1" customHeight="1" x14ac:dyDescent="0.15"/>
    <row r="104" s="1271" customFormat="1" ht="13.5" hidden="1" customHeight="1" x14ac:dyDescent="0.15"/>
    <row r="105" s="1271" customFormat="1" ht="13.5" hidden="1" customHeight="1" x14ac:dyDescent="0.15"/>
    <row r="106" s="1271" customFormat="1" ht="13.5" hidden="1" customHeight="1" x14ac:dyDescent="0.15"/>
    <row r="107" s="1271" customFormat="1" ht="13.5" hidden="1" customHeight="1" x14ac:dyDescent="0.15"/>
    <row r="108" s="1271" customFormat="1" ht="13.5" hidden="1" customHeight="1" x14ac:dyDescent="0.15"/>
    <row r="109" s="1271" customFormat="1" ht="13.5" hidden="1" customHeight="1" x14ac:dyDescent="0.15"/>
    <row r="110" s="1271" customFormat="1" ht="13.5" hidden="1" customHeight="1" x14ac:dyDescent="0.15"/>
    <row r="111" s="1271" customFormat="1" ht="13.5" hidden="1" customHeight="1" x14ac:dyDescent="0.15"/>
    <row r="112" s="1271" customFormat="1" ht="13.5" hidden="1" customHeight="1" x14ac:dyDescent="0.15"/>
    <row r="113" s="1271" customFormat="1" ht="13.5" hidden="1" customHeight="1" x14ac:dyDescent="0.15"/>
    <row r="114" s="1271" customFormat="1" ht="13.5" hidden="1" customHeight="1" x14ac:dyDescent="0.15"/>
    <row r="115" s="1271" customFormat="1" ht="13.5" hidden="1" customHeight="1" x14ac:dyDescent="0.15"/>
    <row r="116" s="1271" customFormat="1" ht="13.5" hidden="1" customHeight="1" x14ac:dyDescent="0.15"/>
    <row r="117" s="1271" customFormat="1" ht="13.5" hidden="1" customHeight="1" x14ac:dyDescent="0.15"/>
    <row r="118" s="1271" customFormat="1" ht="13.5" hidden="1" customHeight="1" x14ac:dyDescent="0.15"/>
    <row r="119" s="1271" customFormat="1" ht="13.5" hidden="1" customHeight="1" x14ac:dyDescent="0.15"/>
    <row r="120" s="1271" customFormat="1" ht="13.5" hidden="1" customHeight="1" x14ac:dyDescent="0.15"/>
    <row r="121" s="1271" customFormat="1" ht="13.5" hidden="1" customHeight="1" x14ac:dyDescent="0.15"/>
    <row r="122" s="1271" customFormat="1" ht="13.5" hidden="1" customHeight="1" x14ac:dyDescent="0.15"/>
    <row r="123" s="1271" customFormat="1" ht="13.5" hidden="1" customHeight="1" x14ac:dyDescent="0.15"/>
    <row r="124" s="1271" customFormat="1" ht="13.5" hidden="1" customHeight="1" x14ac:dyDescent="0.15"/>
    <row r="125" s="1271" customFormat="1" ht="13.5" hidden="1" customHeight="1" x14ac:dyDescent="0.15"/>
    <row r="126" s="1271" customFormat="1" ht="13.5" hidden="1" customHeight="1" x14ac:dyDescent="0.15"/>
    <row r="127" s="1271" customFormat="1" ht="13.5" hidden="1" customHeight="1" x14ac:dyDescent="0.15"/>
    <row r="128" s="1271" customFormat="1" ht="13.5" hidden="1" customHeight="1" x14ac:dyDescent="0.15"/>
    <row r="129" s="1271" customFormat="1" ht="13.5" hidden="1" customHeight="1" x14ac:dyDescent="0.15"/>
    <row r="130" s="1271" customFormat="1" ht="13.5" hidden="1" customHeight="1" x14ac:dyDescent="0.15"/>
    <row r="131" s="1271" customFormat="1" ht="13.5" hidden="1" customHeight="1" x14ac:dyDescent="0.15"/>
    <row r="132" s="1271" customFormat="1" ht="13.5" hidden="1" customHeight="1" x14ac:dyDescent="0.15"/>
    <row r="133" s="1271" customFormat="1" ht="13.5" hidden="1" customHeight="1" x14ac:dyDescent="0.15"/>
    <row r="134" s="1271" customFormat="1" ht="13.5" hidden="1" customHeight="1" x14ac:dyDescent="0.15"/>
    <row r="135" s="1271" customFormat="1" ht="13.5" hidden="1" customHeight="1" x14ac:dyDescent="0.15"/>
    <row r="136" s="1271" customFormat="1" ht="13.5" hidden="1" customHeight="1" x14ac:dyDescent="0.15"/>
    <row r="137" s="1271" customFormat="1" ht="13.5" hidden="1" customHeight="1" x14ac:dyDescent="0.15"/>
    <row r="138" s="1271" customFormat="1" ht="13.5" hidden="1" customHeight="1" x14ac:dyDescent="0.15"/>
    <row r="139" s="1271" customFormat="1" ht="13.5" hidden="1" customHeight="1" x14ac:dyDescent="0.15"/>
    <row r="140" s="1271" customFormat="1" ht="13.5" hidden="1" customHeight="1" x14ac:dyDescent="0.15"/>
    <row r="141" s="1271" customFormat="1" ht="13.5" hidden="1" customHeight="1" x14ac:dyDescent="0.15"/>
    <row r="142" s="1271" customFormat="1" ht="13.5" hidden="1" customHeight="1" x14ac:dyDescent="0.15"/>
    <row r="143" s="1271" customFormat="1" ht="13.5" hidden="1" customHeight="1" x14ac:dyDescent="0.15"/>
    <row r="144" s="1271" customFormat="1" ht="13.5" hidden="1" customHeight="1" x14ac:dyDescent="0.15"/>
    <row r="145" s="1271" customFormat="1" ht="13.5" hidden="1" customHeight="1" x14ac:dyDescent="0.15"/>
    <row r="146" s="1271" customFormat="1" ht="13.5" hidden="1" customHeight="1" x14ac:dyDescent="0.15"/>
    <row r="147" s="1271" customFormat="1" ht="13.5" hidden="1" customHeight="1" x14ac:dyDescent="0.15"/>
    <row r="148" s="1271" customFormat="1" ht="13.5" hidden="1" customHeight="1" x14ac:dyDescent="0.15"/>
    <row r="149" s="1271" customFormat="1" ht="13.5" hidden="1" customHeight="1" x14ac:dyDescent="0.15"/>
    <row r="150" s="1271" customFormat="1" ht="13.5" hidden="1" customHeight="1" x14ac:dyDescent="0.15"/>
    <row r="151" s="1271" customFormat="1" ht="13.5" hidden="1" customHeight="1" x14ac:dyDescent="0.15"/>
    <row r="152" s="1271" customFormat="1" ht="13.5" hidden="1" customHeight="1" x14ac:dyDescent="0.15"/>
    <row r="153" s="1271" customFormat="1" ht="13.5" hidden="1" customHeight="1" x14ac:dyDescent="0.15"/>
    <row r="154" s="1271" customFormat="1" ht="13.5" hidden="1" customHeight="1" x14ac:dyDescent="0.15"/>
    <row r="155" s="1271" customFormat="1" ht="13.5" hidden="1" customHeight="1" x14ac:dyDescent="0.15"/>
    <row r="156" s="1271" customFormat="1" ht="13.5" hidden="1" customHeight="1" x14ac:dyDescent="0.15"/>
    <row r="157" s="1271" customFormat="1" ht="13.5" hidden="1" customHeight="1" x14ac:dyDescent="0.15"/>
    <row r="158" s="1271" customFormat="1" ht="13.5" hidden="1" customHeight="1" x14ac:dyDescent="0.15"/>
    <row r="159" s="1271" customFormat="1" ht="13.5" hidden="1" customHeight="1" x14ac:dyDescent="0.15"/>
    <row r="160" s="1271" customFormat="1" ht="13.5" hidden="1" customHeight="1" x14ac:dyDescent="0.15"/>
  </sheetData>
  <sheetProtection algorithmName="SHA-512" hashValue="eXQl3YUCW8A3Ih4pvj5dQyTxlKMW1aLBIJK3+wjeNGfODBJs5nYKT/pC8t5NJr7KfTfmsKsiP7jWeFWQFbeB1w==" saltValue="UivDA/xPqbFWqXf3PCDMBg=="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9" zoomScaleNormal="100" zoomScaleSheetLayoutView="70" workbookViewId="0">
      <selection activeCell="AE37" sqref="AE3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511</v>
      </c>
    </row>
  </sheetData>
  <sheetProtection algorithmName="SHA-512" hashValue="gm62nO8xH0mGMue7aTzJsBxfpMDX5IWIuVgcTtMQD0emaj1xYBnSsLC+7YsniTFM24A3rOaAGzGMWPJKAE39ig==" saltValue="jatXxwCG/RQ6qEBAlUVii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4" zoomScaleNormal="100" zoomScaleSheetLayoutView="55" workbookViewId="0">
      <selection activeCell="AE37" sqref="AE3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511</v>
      </c>
    </row>
  </sheetData>
  <sheetProtection algorithmName="SHA-512" hashValue="KN6y2eGmwWtzFikwsZ4PbqBhOH5Td/iZYACtOSSEl3q/53gFNgv9kCs+bmHDB6OEyDoJRqYV6MS98wOK6nonfQ==" saltValue="VZwLR09TV21zDUb410QOW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562</v>
      </c>
      <c r="G2" s="157"/>
      <c r="H2" s="158"/>
    </row>
    <row r="3" spans="1:8" x14ac:dyDescent="0.15">
      <c r="A3" s="154" t="s">
        <v>555</v>
      </c>
      <c r="B3" s="159"/>
      <c r="C3" s="160"/>
      <c r="D3" s="161">
        <v>42833</v>
      </c>
      <c r="E3" s="162"/>
      <c r="F3" s="163">
        <v>56894</v>
      </c>
      <c r="G3" s="164"/>
      <c r="H3" s="165"/>
    </row>
    <row r="4" spans="1:8" x14ac:dyDescent="0.15">
      <c r="A4" s="166"/>
      <c r="B4" s="167"/>
      <c r="C4" s="168"/>
      <c r="D4" s="169">
        <v>29729</v>
      </c>
      <c r="E4" s="170"/>
      <c r="F4" s="171">
        <v>32548</v>
      </c>
      <c r="G4" s="172"/>
      <c r="H4" s="173"/>
    </row>
    <row r="5" spans="1:8" x14ac:dyDescent="0.15">
      <c r="A5" s="154" t="s">
        <v>557</v>
      </c>
      <c r="B5" s="159"/>
      <c r="C5" s="160"/>
      <c r="D5" s="161">
        <v>120323</v>
      </c>
      <c r="E5" s="162"/>
      <c r="F5" s="163">
        <v>57122</v>
      </c>
      <c r="G5" s="164"/>
      <c r="H5" s="165"/>
    </row>
    <row r="6" spans="1:8" x14ac:dyDescent="0.15">
      <c r="A6" s="166"/>
      <c r="B6" s="167"/>
      <c r="C6" s="168"/>
      <c r="D6" s="169">
        <v>93702</v>
      </c>
      <c r="E6" s="170"/>
      <c r="F6" s="171">
        <v>36191</v>
      </c>
      <c r="G6" s="172"/>
      <c r="H6" s="173"/>
    </row>
    <row r="7" spans="1:8" x14ac:dyDescent="0.15">
      <c r="A7" s="154" t="s">
        <v>558</v>
      </c>
      <c r="B7" s="159"/>
      <c r="C7" s="160"/>
      <c r="D7" s="161">
        <v>49229</v>
      </c>
      <c r="E7" s="162"/>
      <c r="F7" s="163">
        <v>53655</v>
      </c>
      <c r="G7" s="164"/>
      <c r="H7" s="165"/>
    </row>
    <row r="8" spans="1:8" x14ac:dyDescent="0.15">
      <c r="A8" s="166"/>
      <c r="B8" s="167"/>
      <c r="C8" s="168"/>
      <c r="D8" s="169">
        <v>31923</v>
      </c>
      <c r="E8" s="170"/>
      <c r="F8" s="171">
        <v>32719</v>
      </c>
      <c r="G8" s="172"/>
      <c r="H8" s="173"/>
    </row>
    <row r="9" spans="1:8" x14ac:dyDescent="0.15">
      <c r="A9" s="154" t="s">
        <v>559</v>
      </c>
      <c r="B9" s="159"/>
      <c r="C9" s="160"/>
      <c r="D9" s="161">
        <v>65429</v>
      </c>
      <c r="E9" s="162"/>
      <c r="F9" s="163">
        <v>53869</v>
      </c>
      <c r="G9" s="164"/>
      <c r="H9" s="165"/>
    </row>
    <row r="10" spans="1:8" x14ac:dyDescent="0.15">
      <c r="A10" s="166"/>
      <c r="B10" s="167"/>
      <c r="C10" s="168"/>
      <c r="D10" s="169">
        <v>37392</v>
      </c>
      <c r="E10" s="170"/>
      <c r="F10" s="171">
        <v>35046</v>
      </c>
      <c r="G10" s="172"/>
      <c r="H10" s="173"/>
    </row>
    <row r="11" spans="1:8" x14ac:dyDescent="0.15">
      <c r="A11" s="154" t="s">
        <v>560</v>
      </c>
      <c r="B11" s="159"/>
      <c r="C11" s="160"/>
      <c r="D11" s="161">
        <v>39701</v>
      </c>
      <c r="E11" s="162"/>
      <c r="F11" s="163">
        <v>59119</v>
      </c>
      <c r="G11" s="164"/>
      <c r="H11" s="165"/>
    </row>
    <row r="12" spans="1:8" x14ac:dyDescent="0.15">
      <c r="A12" s="166"/>
      <c r="B12" s="167"/>
      <c r="C12" s="174"/>
      <c r="D12" s="169">
        <v>31541</v>
      </c>
      <c r="E12" s="170"/>
      <c r="F12" s="171">
        <v>29900</v>
      </c>
      <c r="G12" s="172"/>
      <c r="H12" s="173"/>
    </row>
    <row r="13" spans="1:8" x14ac:dyDescent="0.15">
      <c r="A13" s="154"/>
      <c r="B13" s="159"/>
      <c r="C13" s="175"/>
      <c r="D13" s="176">
        <v>63503</v>
      </c>
      <c r="E13" s="177"/>
      <c r="F13" s="178">
        <v>56132</v>
      </c>
      <c r="G13" s="179"/>
      <c r="H13" s="165"/>
    </row>
    <row r="14" spans="1:8" x14ac:dyDescent="0.15">
      <c r="A14" s="166"/>
      <c r="B14" s="167"/>
      <c r="C14" s="168"/>
      <c r="D14" s="169">
        <v>44857</v>
      </c>
      <c r="E14" s="170"/>
      <c r="F14" s="171">
        <v>33281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7.57</v>
      </c>
      <c r="C19" s="180">
        <f>ROUND(VALUE(SUBSTITUTE(実質収支比率等に係る経年分析!G$48,"▲","-")),2)</f>
        <v>6.46</v>
      </c>
      <c r="D19" s="180">
        <f>ROUND(VALUE(SUBSTITUTE(実質収支比率等に係る経年分析!H$48,"▲","-")),2)</f>
        <v>5.48</v>
      </c>
      <c r="E19" s="180">
        <f>ROUND(VALUE(SUBSTITUTE(実質収支比率等に係る経年分析!I$48,"▲","-")),2)</f>
        <v>8</v>
      </c>
      <c r="F19" s="180">
        <f>ROUND(VALUE(SUBSTITUTE(実質収支比率等に係る経年分析!J$48,"▲","-")),2)</f>
        <v>6.61</v>
      </c>
    </row>
    <row r="20" spans="1:11" x14ac:dyDescent="0.15">
      <c r="A20" s="180" t="s">
        <v>55</v>
      </c>
      <c r="B20" s="180">
        <f>ROUND(VALUE(SUBSTITUTE(実質収支比率等に係る経年分析!F$47,"▲","-")),2)</f>
        <v>30.24</v>
      </c>
      <c r="C20" s="180">
        <f>ROUND(VALUE(SUBSTITUTE(実質収支比率等に係る経年分析!G$47,"▲","-")),2)</f>
        <v>29.73</v>
      </c>
      <c r="D20" s="180">
        <f>ROUND(VALUE(SUBSTITUTE(実質収支比率等に係る経年分析!H$47,"▲","-")),2)</f>
        <v>29.21</v>
      </c>
      <c r="E20" s="180">
        <f>ROUND(VALUE(SUBSTITUTE(実質収支比率等に係る経年分析!I$47,"▲","-")),2)</f>
        <v>27.93</v>
      </c>
      <c r="F20" s="180">
        <f>ROUND(VALUE(SUBSTITUTE(実質収支比率等に係る経年分析!J$47,"▲","-")),2)</f>
        <v>30.07</v>
      </c>
    </row>
    <row r="21" spans="1:11" x14ac:dyDescent="0.15">
      <c r="A21" s="180" t="s">
        <v>56</v>
      </c>
      <c r="B21" s="180">
        <f>IF(ISNUMBER(VALUE(SUBSTITUTE(実質収支比率等に係る経年分析!F$49,"▲","-"))),ROUND(VALUE(SUBSTITUTE(実質収支比率等に係る経年分析!F$49,"▲","-")),2),NA())</f>
        <v>-1.98</v>
      </c>
      <c r="C21" s="180">
        <f>IF(ISNUMBER(VALUE(SUBSTITUTE(実質収支比率等に係る経年分析!G$49,"▲","-"))),ROUND(VALUE(SUBSTITUTE(実質収支比率等に係る経年分析!G$49,"▲","-")),2),NA())</f>
        <v>-2</v>
      </c>
      <c r="D21" s="180">
        <f>IF(ISNUMBER(VALUE(SUBSTITUTE(実質収支比率等に係る経年分析!H$49,"▲","-"))),ROUND(VALUE(SUBSTITUTE(実質収支比率等に係る経年分析!H$49,"▲","-")),2),NA())</f>
        <v>-1.27</v>
      </c>
      <c r="E21" s="180">
        <f>IF(ISNUMBER(VALUE(SUBSTITUTE(実質収支比率等に係る経年分析!I$49,"▲","-"))),ROUND(VALUE(SUBSTITUTE(実質収支比率等に係る経年分析!I$49,"▲","-")),2),NA())</f>
        <v>1.8</v>
      </c>
      <c r="F21" s="180">
        <f>IF(ISNUMBER(VALUE(SUBSTITUTE(実質収支比率等に係る経年分析!J$49,"▲","-"))),ROUND(VALUE(SUBSTITUTE(実質収支比率等に係る経年分析!J$49,"▲","-")),2),NA())</f>
        <v>0.56000000000000005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0.22</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小水力発電事業特別会計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公共下水道事業特別会計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温泉施設特別会計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0.28999999999999998</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1.73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3.96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3.46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7.57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6.45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5.47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6.61</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18.149999999999999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12.95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13.29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13.57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14.05</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718</v>
      </c>
      <c r="E42" s="182"/>
      <c r="F42" s="182"/>
      <c r="G42" s="182">
        <f>'実質公債費比率（分子）の構造'!L$52</f>
        <v>737</v>
      </c>
      <c r="H42" s="182"/>
      <c r="I42" s="182"/>
      <c r="J42" s="182">
        <f>'実質公債費比率（分子）の構造'!M$52</f>
        <v>753</v>
      </c>
      <c r="K42" s="182"/>
      <c r="L42" s="182"/>
      <c r="M42" s="182">
        <f>'実質公債費比率（分子）の構造'!N$52</f>
        <v>730</v>
      </c>
      <c r="N42" s="182"/>
      <c r="O42" s="182"/>
      <c r="P42" s="182">
        <f>'実質公債費比率（分子）の構造'!O$52</f>
        <v>718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10</v>
      </c>
      <c r="C44" s="182"/>
      <c r="D44" s="182"/>
      <c r="E44" s="182">
        <f>'実質公債費比率（分子）の構造'!L$50</f>
        <v>5</v>
      </c>
      <c r="F44" s="182"/>
      <c r="G44" s="182"/>
      <c r="H44" s="182">
        <f>'実質公債費比率（分子）の構造'!M$50</f>
        <v>2</v>
      </c>
      <c r="I44" s="182"/>
      <c r="J44" s="182"/>
      <c r="K44" s="182">
        <f>'実質公債費比率（分子）の構造'!N$50</f>
        <v>2</v>
      </c>
      <c r="L44" s="182"/>
      <c r="M44" s="182"/>
      <c r="N44" s="182">
        <f>'実質公債費比率（分子）の構造'!O$50</f>
        <v>2</v>
      </c>
      <c r="O44" s="182"/>
      <c r="P44" s="182"/>
    </row>
    <row r="45" spans="1:16" x14ac:dyDescent="0.15">
      <c r="A45" s="182" t="s">
        <v>66</v>
      </c>
      <c r="B45" s="182">
        <f>'実質公債費比率（分子）の構造'!K$49</f>
        <v>79</v>
      </c>
      <c r="C45" s="182"/>
      <c r="D45" s="182"/>
      <c r="E45" s="182">
        <f>'実質公債費比率（分子）の構造'!L$49</f>
        <v>56</v>
      </c>
      <c r="F45" s="182"/>
      <c r="G45" s="182"/>
      <c r="H45" s="182">
        <f>'実質公債費比率（分子）の構造'!M$49</f>
        <v>60</v>
      </c>
      <c r="I45" s="182"/>
      <c r="J45" s="182"/>
      <c r="K45" s="182">
        <f>'実質公債費比率（分子）の構造'!N$49</f>
        <v>61</v>
      </c>
      <c r="L45" s="182"/>
      <c r="M45" s="182"/>
      <c r="N45" s="182">
        <f>'実質公債費比率（分子）の構造'!O$49</f>
        <v>55</v>
      </c>
      <c r="O45" s="182"/>
      <c r="P45" s="182"/>
    </row>
    <row r="46" spans="1:16" x14ac:dyDescent="0.15">
      <c r="A46" s="182" t="s">
        <v>67</v>
      </c>
      <c r="B46" s="182">
        <f>'実質公債費比率（分子）の構造'!K$48</f>
        <v>345</v>
      </c>
      <c r="C46" s="182"/>
      <c r="D46" s="182"/>
      <c r="E46" s="182">
        <f>'実質公債費比率（分子）の構造'!L$48</f>
        <v>358</v>
      </c>
      <c r="F46" s="182"/>
      <c r="G46" s="182"/>
      <c r="H46" s="182">
        <f>'実質公債費比率（分子）の構造'!M$48</f>
        <v>370</v>
      </c>
      <c r="I46" s="182"/>
      <c r="J46" s="182"/>
      <c r="K46" s="182">
        <f>'実質公債費比率（分子）の構造'!N$48</f>
        <v>419</v>
      </c>
      <c r="L46" s="182"/>
      <c r="M46" s="182"/>
      <c r="N46" s="182">
        <f>'実質公債費比率（分子）の構造'!O$48</f>
        <v>399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658</v>
      </c>
      <c r="C49" s="182"/>
      <c r="D49" s="182"/>
      <c r="E49" s="182">
        <f>'実質公債費比率（分子）の構造'!L$45</f>
        <v>665</v>
      </c>
      <c r="F49" s="182"/>
      <c r="G49" s="182"/>
      <c r="H49" s="182">
        <f>'実質公債費比率（分子）の構造'!M$45</f>
        <v>690</v>
      </c>
      <c r="I49" s="182"/>
      <c r="J49" s="182"/>
      <c r="K49" s="182">
        <f>'実質公債費比率（分子）の構造'!N$45</f>
        <v>714</v>
      </c>
      <c r="L49" s="182"/>
      <c r="M49" s="182"/>
      <c r="N49" s="182">
        <f>'実質公債費比率（分子）の構造'!O$45</f>
        <v>753</v>
      </c>
      <c r="O49" s="182"/>
      <c r="P49" s="182"/>
    </row>
    <row r="50" spans="1:16" x14ac:dyDescent="0.15">
      <c r="A50" s="182" t="s">
        <v>71</v>
      </c>
      <c r="B50" s="182" t="e">
        <f>NA()</f>
        <v>#N/A</v>
      </c>
      <c r="C50" s="182">
        <f>IF(ISNUMBER('実質公債費比率（分子）の構造'!K$53),'実質公債費比率（分子）の構造'!K$53,NA())</f>
        <v>374</v>
      </c>
      <c r="D50" s="182" t="e">
        <f>NA()</f>
        <v>#N/A</v>
      </c>
      <c r="E50" s="182" t="e">
        <f>NA()</f>
        <v>#N/A</v>
      </c>
      <c r="F50" s="182">
        <f>IF(ISNUMBER('実質公債費比率（分子）の構造'!L$53),'実質公債費比率（分子）の構造'!L$53,NA())</f>
        <v>347</v>
      </c>
      <c r="G50" s="182" t="e">
        <f>NA()</f>
        <v>#N/A</v>
      </c>
      <c r="H50" s="182" t="e">
        <f>NA()</f>
        <v>#N/A</v>
      </c>
      <c r="I50" s="182">
        <f>IF(ISNUMBER('実質公債費比率（分子）の構造'!M$53),'実質公債費比率（分子）の構造'!M$53,NA())</f>
        <v>369</v>
      </c>
      <c r="J50" s="182" t="e">
        <f>NA()</f>
        <v>#N/A</v>
      </c>
      <c r="K50" s="182" t="e">
        <f>NA()</f>
        <v>#N/A</v>
      </c>
      <c r="L50" s="182">
        <f>IF(ISNUMBER('実質公債費比率（分子）の構造'!N$53),'実質公債費比率（分子）の構造'!N$53,NA())</f>
        <v>466</v>
      </c>
      <c r="M50" s="182" t="e">
        <f>NA()</f>
        <v>#N/A</v>
      </c>
      <c r="N50" s="182" t="e">
        <f>NA()</f>
        <v>#N/A</v>
      </c>
      <c r="O50" s="182">
        <f>IF(ISNUMBER('実質公債費比率（分子）の構造'!O$53),'実質公債費比率（分子）の構造'!O$53,NA())</f>
        <v>491</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8873</v>
      </c>
      <c r="E56" s="181"/>
      <c r="F56" s="181"/>
      <c r="G56" s="181">
        <f>'将来負担比率（分子）の構造'!J$52</f>
        <v>8846</v>
      </c>
      <c r="H56" s="181"/>
      <c r="I56" s="181"/>
      <c r="J56" s="181">
        <f>'将来負担比率（分子）の構造'!K$52</f>
        <v>8580</v>
      </c>
      <c r="K56" s="181"/>
      <c r="L56" s="181"/>
      <c r="M56" s="181">
        <f>'将来負担比率（分子）の構造'!L$52</f>
        <v>8705</v>
      </c>
      <c r="N56" s="181"/>
      <c r="O56" s="181"/>
      <c r="P56" s="181">
        <f>'将来負担比率（分子）の構造'!M$52</f>
        <v>8558</v>
      </c>
    </row>
    <row r="57" spans="1:16" x14ac:dyDescent="0.15">
      <c r="A57" s="181" t="s">
        <v>42</v>
      </c>
      <c r="B57" s="181"/>
      <c r="C57" s="181"/>
      <c r="D57" s="181">
        <f>'将来負担比率（分子）の構造'!I$51</f>
        <v>35</v>
      </c>
      <c r="E57" s="181"/>
      <c r="F57" s="181"/>
      <c r="G57" s="181">
        <f>'将来負担比率（分子）の構造'!J$51</f>
        <v>20</v>
      </c>
      <c r="H57" s="181"/>
      <c r="I57" s="181"/>
      <c r="J57" s="181">
        <f>'将来負担比率（分子）の構造'!K$51</f>
        <v>6</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2229</v>
      </c>
      <c r="E58" s="181"/>
      <c r="F58" s="181"/>
      <c r="G58" s="181">
        <f>'将来負担比率（分子）の構造'!J$50</f>
        <v>2283</v>
      </c>
      <c r="H58" s="181"/>
      <c r="I58" s="181"/>
      <c r="J58" s="181">
        <f>'将来負担比率（分子）の構造'!K$50</f>
        <v>3044</v>
      </c>
      <c r="K58" s="181"/>
      <c r="L58" s="181"/>
      <c r="M58" s="181">
        <f>'将来負担比率（分子）の構造'!L$50</f>
        <v>3163</v>
      </c>
      <c r="N58" s="181"/>
      <c r="O58" s="181"/>
      <c r="P58" s="181">
        <f>'将来負担比率（分子）の構造'!M$50</f>
        <v>3287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796</v>
      </c>
      <c r="C62" s="181"/>
      <c r="D62" s="181"/>
      <c r="E62" s="181">
        <f>'将来負担比率（分子）の構造'!J$45</f>
        <v>753</v>
      </c>
      <c r="F62" s="181"/>
      <c r="G62" s="181"/>
      <c r="H62" s="181">
        <f>'将来負担比率（分子）の構造'!K$45</f>
        <v>739</v>
      </c>
      <c r="I62" s="181"/>
      <c r="J62" s="181"/>
      <c r="K62" s="181">
        <f>'将来負担比率（分子）の構造'!L$45</f>
        <v>684</v>
      </c>
      <c r="L62" s="181"/>
      <c r="M62" s="181"/>
      <c r="N62" s="181">
        <f>'将来負担比率（分子）の構造'!M$45</f>
        <v>704</v>
      </c>
      <c r="O62" s="181"/>
      <c r="P62" s="181"/>
    </row>
    <row r="63" spans="1:16" x14ac:dyDescent="0.15">
      <c r="A63" s="181" t="s">
        <v>34</v>
      </c>
      <c r="B63" s="181">
        <f>'将来負担比率（分子）の構造'!I$44</f>
        <v>467</v>
      </c>
      <c r="C63" s="181"/>
      <c r="D63" s="181"/>
      <c r="E63" s="181">
        <f>'将来負担比率（分子）の構造'!J$44</f>
        <v>518</v>
      </c>
      <c r="F63" s="181"/>
      <c r="G63" s="181"/>
      <c r="H63" s="181">
        <f>'将来負担比率（分子）の構造'!K$44</f>
        <v>531</v>
      </c>
      <c r="I63" s="181"/>
      <c r="J63" s="181"/>
      <c r="K63" s="181">
        <f>'将来負担比率（分子）の構造'!L$44</f>
        <v>505</v>
      </c>
      <c r="L63" s="181"/>
      <c r="M63" s="181"/>
      <c r="N63" s="181">
        <f>'将来負担比率（分子）の構造'!M$44</f>
        <v>495</v>
      </c>
      <c r="O63" s="181"/>
      <c r="P63" s="181"/>
    </row>
    <row r="64" spans="1:16" x14ac:dyDescent="0.15">
      <c r="A64" s="181" t="s">
        <v>33</v>
      </c>
      <c r="B64" s="181">
        <f>'将来負担比率（分子）の構造'!I$43</f>
        <v>4743</v>
      </c>
      <c r="C64" s="181"/>
      <c r="D64" s="181"/>
      <c r="E64" s="181">
        <f>'将来負担比率（分子）の構造'!J$43</f>
        <v>5157</v>
      </c>
      <c r="F64" s="181"/>
      <c r="G64" s="181"/>
      <c r="H64" s="181">
        <f>'将来負担比率（分子）の構造'!K$43</f>
        <v>5121</v>
      </c>
      <c r="I64" s="181"/>
      <c r="J64" s="181"/>
      <c r="K64" s="181">
        <f>'将来負担比率（分子）の構造'!L$43</f>
        <v>5487</v>
      </c>
      <c r="L64" s="181"/>
      <c r="M64" s="181"/>
      <c r="N64" s="181">
        <f>'将来負担比率（分子）の構造'!M$43</f>
        <v>5687</v>
      </c>
      <c r="O64" s="181"/>
      <c r="P64" s="181"/>
    </row>
    <row r="65" spans="1:16" x14ac:dyDescent="0.15">
      <c r="A65" s="181" t="s">
        <v>32</v>
      </c>
      <c r="B65" s="181">
        <f>'将来負担比率（分子）の構造'!I$42</f>
        <v>363</v>
      </c>
      <c r="C65" s="181"/>
      <c r="D65" s="181"/>
      <c r="E65" s="181">
        <f>'将来負担比率（分子）の構造'!J$42</f>
        <v>306</v>
      </c>
      <c r="F65" s="181"/>
      <c r="G65" s="181"/>
      <c r="H65" s="181">
        <f>'将来負担比率（分子）の構造'!K$42</f>
        <v>194</v>
      </c>
      <c r="I65" s="181"/>
      <c r="J65" s="181"/>
      <c r="K65" s="181">
        <f>'将来負担比率（分子）の構造'!L$42</f>
        <v>191</v>
      </c>
      <c r="L65" s="181"/>
      <c r="M65" s="181"/>
      <c r="N65" s="181">
        <f>'将来負担比率（分子）の構造'!M$42</f>
        <v>121</v>
      </c>
      <c r="O65" s="181"/>
      <c r="P65" s="181"/>
    </row>
    <row r="66" spans="1:16" x14ac:dyDescent="0.15">
      <c r="A66" s="181" t="s">
        <v>31</v>
      </c>
      <c r="B66" s="181">
        <f>'将来負担比率（分子）の構造'!I$41</f>
        <v>7356</v>
      </c>
      <c r="C66" s="181"/>
      <c r="D66" s="181"/>
      <c r="E66" s="181">
        <f>'将来負担比率（分子）の構造'!J$41</f>
        <v>8083</v>
      </c>
      <c r="F66" s="181"/>
      <c r="G66" s="181"/>
      <c r="H66" s="181">
        <f>'将来負担比率（分子）の構造'!K$41</f>
        <v>8300</v>
      </c>
      <c r="I66" s="181"/>
      <c r="J66" s="181"/>
      <c r="K66" s="181">
        <f>'将来負担比率（分子）の構造'!L$41</f>
        <v>8736</v>
      </c>
      <c r="L66" s="181"/>
      <c r="M66" s="181"/>
      <c r="N66" s="181">
        <f>'将来負担比率（分子）の構造'!M$41</f>
        <v>8780</v>
      </c>
      <c r="O66" s="181"/>
      <c r="P66" s="181"/>
    </row>
    <row r="67" spans="1:16" x14ac:dyDescent="0.15">
      <c r="A67" s="181" t="s">
        <v>75</v>
      </c>
      <c r="B67" s="181" t="e">
        <f>NA()</f>
        <v>#N/A</v>
      </c>
      <c r="C67" s="181">
        <f>IF(ISNUMBER('将来負担比率（分子）の構造'!I$53), IF('将来負担比率（分子）の構造'!I$53 &lt; 0, 0, '将来負担比率（分子）の構造'!I$53), NA())</f>
        <v>2588</v>
      </c>
      <c r="D67" s="181" t="e">
        <f>NA()</f>
        <v>#N/A</v>
      </c>
      <c r="E67" s="181" t="e">
        <f>NA()</f>
        <v>#N/A</v>
      </c>
      <c r="F67" s="181">
        <f>IF(ISNUMBER('将来負担比率（分子）の構造'!J$53), IF('将来負担比率（分子）の構造'!J$53 &lt; 0, 0, '将来負担比率（分子）の構造'!J$53), NA())</f>
        <v>3669</v>
      </c>
      <c r="G67" s="181" t="e">
        <f>NA()</f>
        <v>#N/A</v>
      </c>
      <c r="H67" s="181" t="e">
        <f>NA()</f>
        <v>#N/A</v>
      </c>
      <c r="I67" s="181">
        <f>IF(ISNUMBER('将来負担比率（分子）の構造'!K$53), IF('将来負担比率（分子）の構造'!K$53 &lt; 0, 0, '将来負担比率（分子）の構造'!K$53), NA())</f>
        <v>3256</v>
      </c>
      <c r="J67" s="181" t="e">
        <f>NA()</f>
        <v>#N/A</v>
      </c>
      <c r="K67" s="181" t="e">
        <f>NA()</f>
        <v>#N/A</v>
      </c>
      <c r="L67" s="181">
        <f>IF(ISNUMBER('将来負担比率（分子）の構造'!L$53), IF('将来負担比率（分子）の構造'!L$53 &lt; 0, 0, '将来負担比率（分子）の構造'!L$53), NA())</f>
        <v>3735</v>
      </c>
      <c r="M67" s="181" t="e">
        <f>NA()</f>
        <v>#N/A</v>
      </c>
      <c r="N67" s="181" t="e">
        <f>NA()</f>
        <v>#N/A</v>
      </c>
      <c r="O67" s="181">
        <f>IF(ISNUMBER('将来負担比率（分子）の構造'!M$53), IF('将来負担比率（分子）の構造'!M$53 &lt; 0, 0, '将来負担比率（分子）の構造'!M$53), NA())</f>
        <v>3942</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1579</v>
      </c>
      <c r="C72" s="185">
        <f>基金残高に係る経年分析!G55</f>
        <v>1535</v>
      </c>
      <c r="D72" s="185">
        <f>基金残高に係る経年分析!H55</f>
        <v>1644</v>
      </c>
    </row>
    <row r="73" spans="1:16" x14ac:dyDescent="0.15">
      <c r="A73" s="184" t="s">
        <v>78</v>
      </c>
      <c r="B73" s="185">
        <f>基金残高に係る経年分析!F56</f>
        <v>74</v>
      </c>
      <c r="C73" s="185">
        <f>基金残高に係る経年分析!G56</f>
        <v>74</v>
      </c>
      <c r="D73" s="185">
        <f>基金残高に係る経年分析!H56</f>
        <v>75</v>
      </c>
    </row>
    <row r="74" spans="1:16" x14ac:dyDescent="0.15">
      <c r="A74" s="184" t="s">
        <v>79</v>
      </c>
      <c r="B74" s="185">
        <f>基金残高に係る経年分析!F57</f>
        <v>1330</v>
      </c>
      <c r="C74" s="185">
        <f>基金残高に係る経年分析!G57</f>
        <v>1344</v>
      </c>
      <c r="D74" s="185">
        <f>基金残高に係る経年分析!H57</f>
        <v>1207</v>
      </c>
    </row>
  </sheetData>
  <sheetProtection algorithmName="SHA-512" hashValue="tQCpZHkYWlvU8vZsoRUTDVdon7EDI7rk4Nc7klswvXn5oq1muMbPUaMOn+aL/wDOucBLg4t5lqxvycR51/07Rw==" saltValue="wOdDfnGdFA4vNzRs65h74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212</v>
      </c>
      <c r="DI1" s="622"/>
      <c r="DJ1" s="622"/>
      <c r="DK1" s="622"/>
      <c r="DL1" s="622"/>
      <c r="DM1" s="622"/>
      <c r="DN1" s="623"/>
      <c r="DO1" s="226"/>
      <c r="DP1" s="621" t="s">
        <v>213</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215</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216</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217</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218</v>
      </c>
      <c r="S4" s="625"/>
      <c r="T4" s="625"/>
      <c r="U4" s="625"/>
      <c r="V4" s="625"/>
      <c r="W4" s="625"/>
      <c r="X4" s="625"/>
      <c r="Y4" s="626"/>
      <c r="Z4" s="624" t="s">
        <v>219</v>
      </c>
      <c r="AA4" s="625"/>
      <c r="AB4" s="625"/>
      <c r="AC4" s="626"/>
      <c r="AD4" s="624" t="s">
        <v>220</v>
      </c>
      <c r="AE4" s="625"/>
      <c r="AF4" s="625"/>
      <c r="AG4" s="625"/>
      <c r="AH4" s="625"/>
      <c r="AI4" s="625"/>
      <c r="AJ4" s="625"/>
      <c r="AK4" s="626"/>
      <c r="AL4" s="624" t="s">
        <v>219</v>
      </c>
      <c r="AM4" s="625"/>
      <c r="AN4" s="625"/>
      <c r="AO4" s="626"/>
      <c r="AP4" s="630" t="s">
        <v>221</v>
      </c>
      <c r="AQ4" s="630"/>
      <c r="AR4" s="630"/>
      <c r="AS4" s="630"/>
      <c r="AT4" s="630"/>
      <c r="AU4" s="630"/>
      <c r="AV4" s="630"/>
      <c r="AW4" s="630"/>
      <c r="AX4" s="630"/>
      <c r="AY4" s="630"/>
      <c r="AZ4" s="630"/>
      <c r="BA4" s="630"/>
      <c r="BB4" s="630"/>
      <c r="BC4" s="630"/>
      <c r="BD4" s="630"/>
      <c r="BE4" s="630"/>
      <c r="BF4" s="630"/>
      <c r="BG4" s="630" t="s">
        <v>222</v>
      </c>
      <c r="BH4" s="630"/>
      <c r="BI4" s="630"/>
      <c r="BJ4" s="630"/>
      <c r="BK4" s="630"/>
      <c r="BL4" s="630"/>
      <c r="BM4" s="630"/>
      <c r="BN4" s="630"/>
      <c r="BO4" s="630" t="s">
        <v>219</v>
      </c>
      <c r="BP4" s="630"/>
      <c r="BQ4" s="630"/>
      <c r="BR4" s="630"/>
      <c r="BS4" s="630" t="s">
        <v>223</v>
      </c>
      <c r="BT4" s="630"/>
      <c r="BU4" s="630"/>
      <c r="BV4" s="630"/>
      <c r="BW4" s="630"/>
      <c r="BX4" s="630"/>
      <c r="BY4" s="630"/>
      <c r="BZ4" s="630"/>
      <c r="CA4" s="630"/>
      <c r="CB4" s="630"/>
      <c r="CD4" s="627" t="s">
        <v>224</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225</v>
      </c>
      <c r="C5" s="632"/>
      <c r="D5" s="632"/>
      <c r="E5" s="632"/>
      <c r="F5" s="632"/>
      <c r="G5" s="632"/>
      <c r="H5" s="632"/>
      <c r="I5" s="632"/>
      <c r="J5" s="632"/>
      <c r="K5" s="632"/>
      <c r="L5" s="632"/>
      <c r="M5" s="632"/>
      <c r="N5" s="632"/>
      <c r="O5" s="632"/>
      <c r="P5" s="632"/>
      <c r="Q5" s="633"/>
      <c r="R5" s="634">
        <v>2925715</v>
      </c>
      <c r="S5" s="635"/>
      <c r="T5" s="635"/>
      <c r="U5" s="635"/>
      <c r="V5" s="635"/>
      <c r="W5" s="635"/>
      <c r="X5" s="635"/>
      <c r="Y5" s="636"/>
      <c r="Z5" s="637">
        <v>30.9</v>
      </c>
      <c r="AA5" s="637"/>
      <c r="AB5" s="637"/>
      <c r="AC5" s="637"/>
      <c r="AD5" s="638">
        <v>2925715</v>
      </c>
      <c r="AE5" s="638"/>
      <c r="AF5" s="638"/>
      <c r="AG5" s="638"/>
      <c r="AH5" s="638"/>
      <c r="AI5" s="638"/>
      <c r="AJ5" s="638"/>
      <c r="AK5" s="638"/>
      <c r="AL5" s="639">
        <v>55.7</v>
      </c>
      <c r="AM5" s="640"/>
      <c r="AN5" s="640"/>
      <c r="AO5" s="641"/>
      <c r="AP5" s="631" t="s">
        <v>226</v>
      </c>
      <c r="AQ5" s="632"/>
      <c r="AR5" s="632"/>
      <c r="AS5" s="632"/>
      <c r="AT5" s="632"/>
      <c r="AU5" s="632"/>
      <c r="AV5" s="632"/>
      <c r="AW5" s="632"/>
      <c r="AX5" s="632"/>
      <c r="AY5" s="632"/>
      <c r="AZ5" s="632"/>
      <c r="BA5" s="632"/>
      <c r="BB5" s="632"/>
      <c r="BC5" s="632"/>
      <c r="BD5" s="632"/>
      <c r="BE5" s="632"/>
      <c r="BF5" s="633"/>
      <c r="BG5" s="645">
        <v>2925715</v>
      </c>
      <c r="BH5" s="646"/>
      <c r="BI5" s="646"/>
      <c r="BJ5" s="646"/>
      <c r="BK5" s="646"/>
      <c r="BL5" s="646"/>
      <c r="BM5" s="646"/>
      <c r="BN5" s="647"/>
      <c r="BO5" s="648">
        <v>100</v>
      </c>
      <c r="BP5" s="648"/>
      <c r="BQ5" s="648"/>
      <c r="BR5" s="648"/>
      <c r="BS5" s="649" t="s">
        <v>137</v>
      </c>
      <c r="BT5" s="649"/>
      <c r="BU5" s="649"/>
      <c r="BV5" s="649"/>
      <c r="BW5" s="649"/>
      <c r="BX5" s="649"/>
      <c r="BY5" s="649"/>
      <c r="BZ5" s="649"/>
      <c r="CA5" s="649"/>
      <c r="CB5" s="653"/>
      <c r="CD5" s="627" t="s">
        <v>221</v>
      </c>
      <c r="CE5" s="628"/>
      <c r="CF5" s="628"/>
      <c r="CG5" s="628"/>
      <c r="CH5" s="628"/>
      <c r="CI5" s="628"/>
      <c r="CJ5" s="628"/>
      <c r="CK5" s="628"/>
      <c r="CL5" s="628"/>
      <c r="CM5" s="628"/>
      <c r="CN5" s="628"/>
      <c r="CO5" s="628"/>
      <c r="CP5" s="628"/>
      <c r="CQ5" s="629"/>
      <c r="CR5" s="627" t="s">
        <v>227</v>
      </c>
      <c r="CS5" s="628"/>
      <c r="CT5" s="628"/>
      <c r="CU5" s="628"/>
      <c r="CV5" s="628"/>
      <c r="CW5" s="628"/>
      <c r="CX5" s="628"/>
      <c r="CY5" s="629"/>
      <c r="CZ5" s="627" t="s">
        <v>219</v>
      </c>
      <c r="DA5" s="628"/>
      <c r="DB5" s="628"/>
      <c r="DC5" s="629"/>
      <c r="DD5" s="627" t="s">
        <v>228</v>
      </c>
      <c r="DE5" s="628"/>
      <c r="DF5" s="628"/>
      <c r="DG5" s="628"/>
      <c r="DH5" s="628"/>
      <c r="DI5" s="628"/>
      <c r="DJ5" s="628"/>
      <c r="DK5" s="628"/>
      <c r="DL5" s="628"/>
      <c r="DM5" s="628"/>
      <c r="DN5" s="628"/>
      <c r="DO5" s="628"/>
      <c r="DP5" s="629"/>
      <c r="DQ5" s="627" t="s">
        <v>229</v>
      </c>
      <c r="DR5" s="628"/>
      <c r="DS5" s="628"/>
      <c r="DT5" s="628"/>
      <c r="DU5" s="628"/>
      <c r="DV5" s="628"/>
      <c r="DW5" s="628"/>
      <c r="DX5" s="628"/>
      <c r="DY5" s="628"/>
      <c r="DZ5" s="628"/>
      <c r="EA5" s="628"/>
      <c r="EB5" s="628"/>
      <c r="EC5" s="629"/>
    </row>
    <row r="6" spans="2:143" ht="11.25" customHeight="1" x14ac:dyDescent="0.15">
      <c r="B6" s="642" t="s">
        <v>230</v>
      </c>
      <c r="C6" s="643"/>
      <c r="D6" s="643"/>
      <c r="E6" s="643"/>
      <c r="F6" s="643"/>
      <c r="G6" s="643"/>
      <c r="H6" s="643"/>
      <c r="I6" s="643"/>
      <c r="J6" s="643"/>
      <c r="K6" s="643"/>
      <c r="L6" s="643"/>
      <c r="M6" s="643"/>
      <c r="N6" s="643"/>
      <c r="O6" s="643"/>
      <c r="P6" s="643"/>
      <c r="Q6" s="644"/>
      <c r="R6" s="645">
        <v>110240</v>
      </c>
      <c r="S6" s="646"/>
      <c r="T6" s="646"/>
      <c r="U6" s="646"/>
      <c r="V6" s="646"/>
      <c r="W6" s="646"/>
      <c r="X6" s="646"/>
      <c r="Y6" s="647"/>
      <c r="Z6" s="648">
        <v>1.2</v>
      </c>
      <c r="AA6" s="648"/>
      <c r="AB6" s="648"/>
      <c r="AC6" s="648"/>
      <c r="AD6" s="649">
        <v>110240</v>
      </c>
      <c r="AE6" s="649"/>
      <c r="AF6" s="649"/>
      <c r="AG6" s="649"/>
      <c r="AH6" s="649"/>
      <c r="AI6" s="649"/>
      <c r="AJ6" s="649"/>
      <c r="AK6" s="649"/>
      <c r="AL6" s="650">
        <v>2.1</v>
      </c>
      <c r="AM6" s="651"/>
      <c r="AN6" s="651"/>
      <c r="AO6" s="652"/>
      <c r="AP6" s="642" t="s">
        <v>231</v>
      </c>
      <c r="AQ6" s="643"/>
      <c r="AR6" s="643"/>
      <c r="AS6" s="643"/>
      <c r="AT6" s="643"/>
      <c r="AU6" s="643"/>
      <c r="AV6" s="643"/>
      <c r="AW6" s="643"/>
      <c r="AX6" s="643"/>
      <c r="AY6" s="643"/>
      <c r="AZ6" s="643"/>
      <c r="BA6" s="643"/>
      <c r="BB6" s="643"/>
      <c r="BC6" s="643"/>
      <c r="BD6" s="643"/>
      <c r="BE6" s="643"/>
      <c r="BF6" s="644"/>
      <c r="BG6" s="645">
        <v>2925715</v>
      </c>
      <c r="BH6" s="646"/>
      <c r="BI6" s="646"/>
      <c r="BJ6" s="646"/>
      <c r="BK6" s="646"/>
      <c r="BL6" s="646"/>
      <c r="BM6" s="646"/>
      <c r="BN6" s="647"/>
      <c r="BO6" s="648">
        <v>100</v>
      </c>
      <c r="BP6" s="648"/>
      <c r="BQ6" s="648"/>
      <c r="BR6" s="648"/>
      <c r="BS6" s="649" t="s">
        <v>137</v>
      </c>
      <c r="BT6" s="649"/>
      <c r="BU6" s="649"/>
      <c r="BV6" s="649"/>
      <c r="BW6" s="649"/>
      <c r="BX6" s="649"/>
      <c r="BY6" s="649"/>
      <c r="BZ6" s="649"/>
      <c r="CA6" s="649"/>
      <c r="CB6" s="653"/>
      <c r="CD6" s="656" t="s">
        <v>232</v>
      </c>
      <c r="CE6" s="657"/>
      <c r="CF6" s="657"/>
      <c r="CG6" s="657"/>
      <c r="CH6" s="657"/>
      <c r="CI6" s="657"/>
      <c r="CJ6" s="657"/>
      <c r="CK6" s="657"/>
      <c r="CL6" s="657"/>
      <c r="CM6" s="657"/>
      <c r="CN6" s="657"/>
      <c r="CO6" s="657"/>
      <c r="CP6" s="657"/>
      <c r="CQ6" s="658"/>
      <c r="CR6" s="645">
        <v>75659</v>
      </c>
      <c r="CS6" s="646"/>
      <c r="CT6" s="646"/>
      <c r="CU6" s="646"/>
      <c r="CV6" s="646"/>
      <c r="CW6" s="646"/>
      <c r="CX6" s="646"/>
      <c r="CY6" s="647"/>
      <c r="CZ6" s="639">
        <v>0.8</v>
      </c>
      <c r="DA6" s="640"/>
      <c r="DB6" s="640"/>
      <c r="DC6" s="659"/>
      <c r="DD6" s="654" t="s">
        <v>233</v>
      </c>
      <c r="DE6" s="646"/>
      <c r="DF6" s="646"/>
      <c r="DG6" s="646"/>
      <c r="DH6" s="646"/>
      <c r="DI6" s="646"/>
      <c r="DJ6" s="646"/>
      <c r="DK6" s="646"/>
      <c r="DL6" s="646"/>
      <c r="DM6" s="646"/>
      <c r="DN6" s="646"/>
      <c r="DO6" s="646"/>
      <c r="DP6" s="647"/>
      <c r="DQ6" s="654">
        <v>75659</v>
      </c>
      <c r="DR6" s="646"/>
      <c r="DS6" s="646"/>
      <c r="DT6" s="646"/>
      <c r="DU6" s="646"/>
      <c r="DV6" s="646"/>
      <c r="DW6" s="646"/>
      <c r="DX6" s="646"/>
      <c r="DY6" s="646"/>
      <c r="DZ6" s="646"/>
      <c r="EA6" s="646"/>
      <c r="EB6" s="646"/>
      <c r="EC6" s="655"/>
    </row>
    <row r="7" spans="2:143" ht="11.25" customHeight="1" x14ac:dyDescent="0.15">
      <c r="B7" s="642" t="s">
        <v>234</v>
      </c>
      <c r="C7" s="643"/>
      <c r="D7" s="643"/>
      <c r="E7" s="643"/>
      <c r="F7" s="643"/>
      <c r="G7" s="643"/>
      <c r="H7" s="643"/>
      <c r="I7" s="643"/>
      <c r="J7" s="643"/>
      <c r="K7" s="643"/>
      <c r="L7" s="643"/>
      <c r="M7" s="643"/>
      <c r="N7" s="643"/>
      <c r="O7" s="643"/>
      <c r="P7" s="643"/>
      <c r="Q7" s="644"/>
      <c r="R7" s="645">
        <v>3283</v>
      </c>
      <c r="S7" s="646"/>
      <c r="T7" s="646"/>
      <c r="U7" s="646"/>
      <c r="V7" s="646"/>
      <c r="W7" s="646"/>
      <c r="X7" s="646"/>
      <c r="Y7" s="647"/>
      <c r="Z7" s="648">
        <v>0</v>
      </c>
      <c r="AA7" s="648"/>
      <c r="AB7" s="648"/>
      <c r="AC7" s="648"/>
      <c r="AD7" s="649">
        <v>3283</v>
      </c>
      <c r="AE7" s="649"/>
      <c r="AF7" s="649"/>
      <c r="AG7" s="649"/>
      <c r="AH7" s="649"/>
      <c r="AI7" s="649"/>
      <c r="AJ7" s="649"/>
      <c r="AK7" s="649"/>
      <c r="AL7" s="650">
        <v>0.1</v>
      </c>
      <c r="AM7" s="651"/>
      <c r="AN7" s="651"/>
      <c r="AO7" s="652"/>
      <c r="AP7" s="642" t="s">
        <v>235</v>
      </c>
      <c r="AQ7" s="643"/>
      <c r="AR7" s="643"/>
      <c r="AS7" s="643"/>
      <c r="AT7" s="643"/>
      <c r="AU7" s="643"/>
      <c r="AV7" s="643"/>
      <c r="AW7" s="643"/>
      <c r="AX7" s="643"/>
      <c r="AY7" s="643"/>
      <c r="AZ7" s="643"/>
      <c r="BA7" s="643"/>
      <c r="BB7" s="643"/>
      <c r="BC7" s="643"/>
      <c r="BD7" s="643"/>
      <c r="BE7" s="643"/>
      <c r="BF7" s="644"/>
      <c r="BG7" s="645">
        <v>1273425</v>
      </c>
      <c r="BH7" s="646"/>
      <c r="BI7" s="646"/>
      <c r="BJ7" s="646"/>
      <c r="BK7" s="646"/>
      <c r="BL7" s="646"/>
      <c r="BM7" s="646"/>
      <c r="BN7" s="647"/>
      <c r="BO7" s="648">
        <v>43.5</v>
      </c>
      <c r="BP7" s="648"/>
      <c r="BQ7" s="648"/>
      <c r="BR7" s="648"/>
      <c r="BS7" s="649" t="s">
        <v>236</v>
      </c>
      <c r="BT7" s="649"/>
      <c r="BU7" s="649"/>
      <c r="BV7" s="649"/>
      <c r="BW7" s="649"/>
      <c r="BX7" s="649"/>
      <c r="BY7" s="649"/>
      <c r="BZ7" s="649"/>
      <c r="CA7" s="649"/>
      <c r="CB7" s="653"/>
      <c r="CD7" s="660" t="s">
        <v>237</v>
      </c>
      <c r="CE7" s="661"/>
      <c r="CF7" s="661"/>
      <c r="CG7" s="661"/>
      <c r="CH7" s="661"/>
      <c r="CI7" s="661"/>
      <c r="CJ7" s="661"/>
      <c r="CK7" s="661"/>
      <c r="CL7" s="661"/>
      <c r="CM7" s="661"/>
      <c r="CN7" s="661"/>
      <c r="CO7" s="661"/>
      <c r="CP7" s="661"/>
      <c r="CQ7" s="662"/>
      <c r="CR7" s="645">
        <v>1460495</v>
      </c>
      <c r="CS7" s="646"/>
      <c r="CT7" s="646"/>
      <c r="CU7" s="646"/>
      <c r="CV7" s="646"/>
      <c r="CW7" s="646"/>
      <c r="CX7" s="646"/>
      <c r="CY7" s="647"/>
      <c r="CZ7" s="648">
        <v>16</v>
      </c>
      <c r="DA7" s="648"/>
      <c r="DB7" s="648"/>
      <c r="DC7" s="648"/>
      <c r="DD7" s="654">
        <v>34914</v>
      </c>
      <c r="DE7" s="646"/>
      <c r="DF7" s="646"/>
      <c r="DG7" s="646"/>
      <c r="DH7" s="646"/>
      <c r="DI7" s="646"/>
      <c r="DJ7" s="646"/>
      <c r="DK7" s="646"/>
      <c r="DL7" s="646"/>
      <c r="DM7" s="646"/>
      <c r="DN7" s="646"/>
      <c r="DO7" s="646"/>
      <c r="DP7" s="647"/>
      <c r="DQ7" s="654">
        <v>801037</v>
      </c>
      <c r="DR7" s="646"/>
      <c r="DS7" s="646"/>
      <c r="DT7" s="646"/>
      <c r="DU7" s="646"/>
      <c r="DV7" s="646"/>
      <c r="DW7" s="646"/>
      <c r="DX7" s="646"/>
      <c r="DY7" s="646"/>
      <c r="DZ7" s="646"/>
      <c r="EA7" s="646"/>
      <c r="EB7" s="646"/>
      <c r="EC7" s="655"/>
    </row>
    <row r="8" spans="2:143" ht="11.25" customHeight="1" x14ac:dyDescent="0.15">
      <c r="B8" s="642" t="s">
        <v>238</v>
      </c>
      <c r="C8" s="643"/>
      <c r="D8" s="643"/>
      <c r="E8" s="643"/>
      <c r="F8" s="643"/>
      <c r="G8" s="643"/>
      <c r="H8" s="643"/>
      <c r="I8" s="643"/>
      <c r="J8" s="643"/>
      <c r="K8" s="643"/>
      <c r="L8" s="643"/>
      <c r="M8" s="643"/>
      <c r="N8" s="643"/>
      <c r="O8" s="643"/>
      <c r="P8" s="643"/>
      <c r="Q8" s="644"/>
      <c r="R8" s="645">
        <v>13087</v>
      </c>
      <c r="S8" s="646"/>
      <c r="T8" s="646"/>
      <c r="U8" s="646"/>
      <c r="V8" s="646"/>
      <c r="W8" s="646"/>
      <c r="X8" s="646"/>
      <c r="Y8" s="647"/>
      <c r="Z8" s="648">
        <v>0.1</v>
      </c>
      <c r="AA8" s="648"/>
      <c r="AB8" s="648"/>
      <c r="AC8" s="648"/>
      <c r="AD8" s="649">
        <v>13087</v>
      </c>
      <c r="AE8" s="649"/>
      <c r="AF8" s="649"/>
      <c r="AG8" s="649"/>
      <c r="AH8" s="649"/>
      <c r="AI8" s="649"/>
      <c r="AJ8" s="649"/>
      <c r="AK8" s="649"/>
      <c r="AL8" s="650">
        <v>0.2</v>
      </c>
      <c r="AM8" s="651"/>
      <c r="AN8" s="651"/>
      <c r="AO8" s="652"/>
      <c r="AP8" s="642" t="s">
        <v>239</v>
      </c>
      <c r="AQ8" s="643"/>
      <c r="AR8" s="643"/>
      <c r="AS8" s="643"/>
      <c r="AT8" s="643"/>
      <c r="AU8" s="643"/>
      <c r="AV8" s="643"/>
      <c r="AW8" s="643"/>
      <c r="AX8" s="643"/>
      <c r="AY8" s="643"/>
      <c r="AZ8" s="643"/>
      <c r="BA8" s="643"/>
      <c r="BB8" s="643"/>
      <c r="BC8" s="643"/>
      <c r="BD8" s="643"/>
      <c r="BE8" s="643"/>
      <c r="BF8" s="644"/>
      <c r="BG8" s="645">
        <v>43089</v>
      </c>
      <c r="BH8" s="646"/>
      <c r="BI8" s="646"/>
      <c r="BJ8" s="646"/>
      <c r="BK8" s="646"/>
      <c r="BL8" s="646"/>
      <c r="BM8" s="646"/>
      <c r="BN8" s="647"/>
      <c r="BO8" s="648">
        <v>1.5</v>
      </c>
      <c r="BP8" s="648"/>
      <c r="BQ8" s="648"/>
      <c r="BR8" s="648"/>
      <c r="BS8" s="654" t="s">
        <v>236</v>
      </c>
      <c r="BT8" s="646"/>
      <c r="BU8" s="646"/>
      <c r="BV8" s="646"/>
      <c r="BW8" s="646"/>
      <c r="BX8" s="646"/>
      <c r="BY8" s="646"/>
      <c r="BZ8" s="646"/>
      <c r="CA8" s="646"/>
      <c r="CB8" s="655"/>
      <c r="CD8" s="660" t="s">
        <v>240</v>
      </c>
      <c r="CE8" s="661"/>
      <c r="CF8" s="661"/>
      <c r="CG8" s="661"/>
      <c r="CH8" s="661"/>
      <c r="CI8" s="661"/>
      <c r="CJ8" s="661"/>
      <c r="CK8" s="661"/>
      <c r="CL8" s="661"/>
      <c r="CM8" s="661"/>
      <c r="CN8" s="661"/>
      <c r="CO8" s="661"/>
      <c r="CP8" s="661"/>
      <c r="CQ8" s="662"/>
      <c r="CR8" s="645">
        <v>2983390</v>
      </c>
      <c r="CS8" s="646"/>
      <c r="CT8" s="646"/>
      <c r="CU8" s="646"/>
      <c r="CV8" s="646"/>
      <c r="CW8" s="646"/>
      <c r="CX8" s="646"/>
      <c r="CY8" s="647"/>
      <c r="CZ8" s="648">
        <v>32.799999999999997</v>
      </c>
      <c r="DA8" s="648"/>
      <c r="DB8" s="648"/>
      <c r="DC8" s="648"/>
      <c r="DD8" s="654">
        <v>1976</v>
      </c>
      <c r="DE8" s="646"/>
      <c r="DF8" s="646"/>
      <c r="DG8" s="646"/>
      <c r="DH8" s="646"/>
      <c r="DI8" s="646"/>
      <c r="DJ8" s="646"/>
      <c r="DK8" s="646"/>
      <c r="DL8" s="646"/>
      <c r="DM8" s="646"/>
      <c r="DN8" s="646"/>
      <c r="DO8" s="646"/>
      <c r="DP8" s="647"/>
      <c r="DQ8" s="654">
        <v>1442140</v>
      </c>
      <c r="DR8" s="646"/>
      <c r="DS8" s="646"/>
      <c r="DT8" s="646"/>
      <c r="DU8" s="646"/>
      <c r="DV8" s="646"/>
      <c r="DW8" s="646"/>
      <c r="DX8" s="646"/>
      <c r="DY8" s="646"/>
      <c r="DZ8" s="646"/>
      <c r="EA8" s="646"/>
      <c r="EB8" s="646"/>
      <c r="EC8" s="655"/>
    </row>
    <row r="9" spans="2:143" ht="11.25" customHeight="1" x14ac:dyDescent="0.15">
      <c r="B9" s="642" t="s">
        <v>241</v>
      </c>
      <c r="C9" s="643"/>
      <c r="D9" s="643"/>
      <c r="E9" s="643"/>
      <c r="F9" s="643"/>
      <c r="G9" s="643"/>
      <c r="H9" s="643"/>
      <c r="I9" s="643"/>
      <c r="J9" s="643"/>
      <c r="K9" s="643"/>
      <c r="L9" s="643"/>
      <c r="M9" s="643"/>
      <c r="N9" s="643"/>
      <c r="O9" s="643"/>
      <c r="P9" s="643"/>
      <c r="Q9" s="644"/>
      <c r="R9" s="645">
        <v>6966</v>
      </c>
      <c r="S9" s="646"/>
      <c r="T9" s="646"/>
      <c r="U9" s="646"/>
      <c r="V9" s="646"/>
      <c r="W9" s="646"/>
      <c r="X9" s="646"/>
      <c r="Y9" s="647"/>
      <c r="Z9" s="648">
        <v>0.1</v>
      </c>
      <c r="AA9" s="648"/>
      <c r="AB9" s="648"/>
      <c r="AC9" s="648"/>
      <c r="AD9" s="649">
        <v>6966</v>
      </c>
      <c r="AE9" s="649"/>
      <c r="AF9" s="649"/>
      <c r="AG9" s="649"/>
      <c r="AH9" s="649"/>
      <c r="AI9" s="649"/>
      <c r="AJ9" s="649"/>
      <c r="AK9" s="649"/>
      <c r="AL9" s="650">
        <v>0.1</v>
      </c>
      <c r="AM9" s="651"/>
      <c r="AN9" s="651"/>
      <c r="AO9" s="652"/>
      <c r="AP9" s="642" t="s">
        <v>242</v>
      </c>
      <c r="AQ9" s="643"/>
      <c r="AR9" s="643"/>
      <c r="AS9" s="643"/>
      <c r="AT9" s="643"/>
      <c r="AU9" s="643"/>
      <c r="AV9" s="643"/>
      <c r="AW9" s="643"/>
      <c r="AX9" s="643"/>
      <c r="AY9" s="643"/>
      <c r="AZ9" s="643"/>
      <c r="BA9" s="643"/>
      <c r="BB9" s="643"/>
      <c r="BC9" s="643"/>
      <c r="BD9" s="643"/>
      <c r="BE9" s="643"/>
      <c r="BF9" s="644"/>
      <c r="BG9" s="645">
        <v>1086483</v>
      </c>
      <c r="BH9" s="646"/>
      <c r="BI9" s="646"/>
      <c r="BJ9" s="646"/>
      <c r="BK9" s="646"/>
      <c r="BL9" s="646"/>
      <c r="BM9" s="646"/>
      <c r="BN9" s="647"/>
      <c r="BO9" s="648">
        <v>37.1</v>
      </c>
      <c r="BP9" s="648"/>
      <c r="BQ9" s="648"/>
      <c r="BR9" s="648"/>
      <c r="BS9" s="654" t="s">
        <v>233</v>
      </c>
      <c r="BT9" s="646"/>
      <c r="BU9" s="646"/>
      <c r="BV9" s="646"/>
      <c r="BW9" s="646"/>
      <c r="BX9" s="646"/>
      <c r="BY9" s="646"/>
      <c r="BZ9" s="646"/>
      <c r="CA9" s="646"/>
      <c r="CB9" s="655"/>
      <c r="CD9" s="660" t="s">
        <v>243</v>
      </c>
      <c r="CE9" s="661"/>
      <c r="CF9" s="661"/>
      <c r="CG9" s="661"/>
      <c r="CH9" s="661"/>
      <c r="CI9" s="661"/>
      <c r="CJ9" s="661"/>
      <c r="CK9" s="661"/>
      <c r="CL9" s="661"/>
      <c r="CM9" s="661"/>
      <c r="CN9" s="661"/>
      <c r="CO9" s="661"/>
      <c r="CP9" s="661"/>
      <c r="CQ9" s="662"/>
      <c r="CR9" s="645">
        <v>653642</v>
      </c>
      <c r="CS9" s="646"/>
      <c r="CT9" s="646"/>
      <c r="CU9" s="646"/>
      <c r="CV9" s="646"/>
      <c r="CW9" s="646"/>
      <c r="CX9" s="646"/>
      <c r="CY9" s="647"/>
      <c r="CZ9" s="648">
        <v>7.2</v>
      </c>
      <c r="DA9" s="648"/>
      <c r="DB9" s="648"/>
      <c r="DC9" s="648"/>
      <c r="DD9" s="654">
        <v>26349</v>
      </c>
      <c r="DE9" s="646"/>
      <c r="DF9" s="646"/>
      <c r="DG9" s="646"/>
      <c r="DH9" s="646"/>
      <c r="DI9" s="646"/>
      <c r="DJ9" s="646"/>
      <c r="DK9" s="646"/>
      <c r="DL9" s="646"/>
      <c r="DM9" s="646"/>
      <c r="DN9" s="646"/>
      <c r="DO9" s="646"/>
      <c r="DP9" s="647"/>
      <c r="DQ9" s="654">
        <v>597665</v>
      </c>
      <c r="DR9" s="646"/>
      <c r="DS9" s="646"/>
      <c r="DT9" s="646"/>
      <c r="DU9" s="646"/>
      <c r="DV9" s="646"/>
      <c r="DW9" s="646"/>
      <c r="DX9" s="646"/>
      <c r="DY9" s="646"/>
      <c r="DZ9" s="646"/>
      <c r="EA9" s="646"/>
      <c r="EB9" s="646"/>
      <c r="EC9" s="655"/>
    </row>
    <row r="10" spans="2:143" ht="11.25" customHeight="1" x14ac:dyDescent="0.15">
      <c r="B10" s="642" t="s">
        <v>244</v>
      </c>
      <c r="C10" s="643"/>
      <c r="D10" s="643"/>
      <c r="E10" s="643"/>
      <c r="F10" s="643"/>
      <c r="G10" s="643"/>
      <c r="H10" s="643"/>
      <c r="I10" s="643"/>
      <c r="J10" s="643"/>
      <c r="K10" s="643"/>
      <c r="L10" s="643"/>
      <c r="M10" s="643"/>
      <c r="N10" s="643"/>
      <c r="O10" s="643"/>
      <c r="P10" s="643"/>
      <c r="Q10" s="644"/>
      <c r="R10" s="645" t="s">
        <v>137</v>
      </c>
      <c r="S10" s="646"/>
      <c r="T10" s="646"/>
      <c r="U10" s="646"/>
      <c r="V10" s="646"/>
      <c r="W10" s="646"/>
      <c r="X10" s="646"/>
      <c r="Y10" s="647"/>
      <c r="Z10" s="648" t="s">
        <v>236</v>
      </c>
      <c r="AA10" s="648"/>
      <c r="AB10" s="648"/>
      <c r="AC10" s="648"/>
      <c r="AD10" s="649" t="s">
        <v>233</v>
      </c>
      <c r="AE10" s="649"/>
      <c r="AF10" s="649"/>
      <c r="AG10" s="649"/>
      <c r="AH10" s="649"/>
      <c r="AI10" s="649"/>
      <c r="AJ10" s="649"/>
      <c r="AK10" s="649"/>
      <c r="AL10" s="650" t="s">
        <v>236</v>
      </c>
      <c r="AM10" s="651"/>
      <c r="AN10" s="651"/>
      <c r="AO10" s="652"/>
      <c r="AP10" s="642" t="s">
        <v>245</v>
      </c>
      <c r="AQ10" s="643"/>
      <c r="AR10" s="643"/>
      <c r="AS10" s="643"/>
      <c r="AT10" s="643"/>
      <c r="AU10" s="643"/>
      <c r="AV10" s="643"/>
      <c r="AW10" s="643"/>
      <c r="AX10" s="643"/>
      <c r="AY10" s="643"/>
      <c r="AZ10" s="643"/>
      <c r="BA10" s="643"/>
      <c r="BB10" s="643"/>
      <c r="BC10" s="643"/>
      <c r="BD10" s="643"/>
      <c r="BE10" s="643"/>
      <c r="BF10" s="644"/>
      <c r="BG10" s="645">
        <v>44484</v>
      </c>
      <c r="BH10" s="646"/>
      <c r="BI10" s="646"/>
      <c r="BJ10" s="646"/>
      <c r="BK10" s="646"/>
      <c r="BL10" s="646"/>
      <c r="BM10" s="646"/>
      <c r="BN10" s="647"/>
      <c r="BO10" s="648">
        <v>1.5</v>
      </c>
      <c r="BP10" s="648"/>
      <c r="BQ10" s="648"/>
      <c r="BR10" s="648"/>
      <c r="BS10" s="654" t="s">
        <v>236</v>
      </c>
      <c r="BT10" s="646"/>
      <c r="BU10" s="646"/>
      <c r="BV10" s="646"/>
      <c r="BW10" s="646"/>
      <c r="BX10" s="646"/>
      <c r="BY10" s="646"/>
      <c r="BZ10" s="646"/>
      <c r="CA10" s="646"/>
      <c r="CB10" s="655"/>
      <c r="CD10" s="660" t="s">
        <v>246</v>
      </c>
      <c r="CE10" s="661"/>
      <c r="CF10" s="661"/>
      <c r="CG10" s="661"/>
      <c r="CH10" s="661"/>
      <c r="CI10" s="661"/>
      <c r="CJ10" s="661"/>
      <c r="CK10" s="661"/>
      <c r="CL10" s="661"/>
      <c r="CM10" s="661"/>
      <c r="CN10" s="661"/>
      <c r="CO10" s="661"/>
      <c r="CP10" s="661"/>
      <c r="CQ10" s="662"/>
      <c r="CR10" s="645" t="s">
        <v>236</v>
      </c>
      <c r="CS10" s="646"/>
      <c r="CT10" s="646"/>
      <c r="CU10" s="646"/>
      <c r="CV10" s="646"/>
      <c r="CW10" s="646"/>
      <c r="CX10" s="646"/>
      <c r="CY10" s="647"/>
      <c r="CZ10" s="648" t="s">
        <v>236</v>
      </c>
      <c r="DA10" s="648"/>
      <c r="DB10" s="648"/>
      <c r="DC10" s="648"/>
      <c r="DD10" s="654" t="s">
        <v>236</v>
      </c>
      <c r="DE10" s="646"/>
      <c r="DF10" s="646"/>
      <c r="DG10" s="646"/>
      <c r="DH10" s="646"/>
      <c r="DI10" s="646"/>
      <c r="DJ10" s="646"/>
      <c r="DK10" s="646"/>
      <c r="DL10" s="646"/>
      <c r="DM10" s="646"/>
      <c r="DN10" s="646"/>
      <c r="DO10" s="646"/>
      <c r="DP10" s="647"/>
      <c r="DQ10" s="654" t="s">
        <v>233</v>
      </c>
      <c r="DR10" s="646"/>
      <c r="DS10" s="646"/>
      <c r="DT10" s="646"/>
      <c r="DU10" s="646"/>
      <c r="DV10" s="646"/>
      <c r="DW10" s="646"/>
      <c r="DX10" s="646"/>
      <c r="DY10" s="646"/>
      <c r="DZ10" s="646"/>
      <c r="EA10" s="646"/>
      <c r="EB10" s="646"/>
      <c r="EC10" s="655"/>
    </row>
    <row r="11" spans="2:143" ht="11.25" customHeight="1" x14ac:dyDescent="0.15">
      <c r="B11" s="642" t="s">
        <v>247</v>
      </c>
      <c r="C11" s="643"/>
      <c r="D11" s="643"/>
      <c r="E11" s="643"/>
      <c r="F11" s="643"/>
      <c r="G11" s="643"/>
      <c r="H11" s="643"/>
      <c r="I11" s="643"/>
      <c r="J11" s="643"/>
      <c r="K11" s="643"/>
      <c r="L11" s="643"/>
      <c r="M11" s="643"/>
      <c r="N11" s="643"/>
      <c r="O11" s="643"/>
      <c r="P11" s="643"/>
      <c r="Q11" s="644"/>
      <c r="R11" s="645">
        <v>410860</v>
      </c>
      <c r="S11" s="646"/>
      <c r="T11" s="646"/>
      <c r="U11" s="646"/>
      <c r="V11" s="646"/>
      <c r="W11" s="646"/>
      <c r="X11" s="646"/>
      <c r="Y11" s="647"/>
      <c r="Z11" s="650">
        <v>4.3</v>
      </c>
      <c r="AA11" s="651"/>
      <c r="AB11" s="651"/>
      <c r="AC11" s="663"/>
      <c r="AD11" s="654">
        <v>410860</v>
      </c>
      <c r="AE11" s="646"/>
      <c r="AF11" s="646"/>
      <c r="AG11" s="646"/>
      <c r="AH11" s="646"/>
      <c r="AI11" s="646"/>
      <c r="AJ11" s="646"/>
      <c r="AK11" s="647"/>
      <c r="AL11" s="650">
        <v>7.8</v>
      </c>
      <c r="AM11" s="651"/>
      <c r="AN11" s="651"/>
      <c r="AO11" s="652"/>
      <c r="AP11" s="642" t="s">
        <v>248</v>
      </c>
      <c r="AQ11" s="643"/>
      <c r="AR11" s="643"/>
      <c r="AS11" s="643"/>
      <c r="AT11" s="643"/>
      <c r="AU11" s="643"/>
      <c r="AV11" s="643"/>
      <c r="AW11" s="643"/>
      <c r="AX11" s="643"/>
      <c r="AY11" s="643"/>
      <c r="AZ11" s="643"/>
      <c r="BA11" s="643"/>
      <c r="BB11" s="643"/>
      <c r="BC11" s="643"/>
      <c r="BD11" s="643"/>
      <c r="BE11" s="643"/>
      <c r="BF11" s="644"/>
      <c r="BG11" s="645">
        <v>99369</v>
      </c>
      <c r="BH11" s="646"/>
      <c r="BI11" s="646"/>
      <c r="BJ11" s="646"/>
      <c r="BK11" s="646"/>
      <c r="BL11" s="646"/>
      <c r="BM11" s="646"/>
      <c r="BN11" s="647"/>
      <c r="BO11" s="648">
        <v>3.4</v>
      </c>
      <c r="BP11" s="648"/>
      <c r="BQ11" s="648"/>
      <c r="BR11" s="648"/>
      <c r="BS11" s="654" t="s">
        <v>233</v>
      </c>
      <c r="BT11" s="646"/>
      <c r="BU11" s="646"/>
      <c r="BV11" s="646"/>
      <c r="BW11" s="646"/>
      <c r="BX11" s="646"/>
      <c r="BY11" s="646"/>
      <c r="BZ11" s="646"/>
      <c r="CA11" s="646"/>
      <c r="CB11" s="655"/>
      <c r="CD11" s="660" t="s">
        <v>249</v>
      </c>
      <c r="CE11" s="661"/>
      <c r="CF11" s="661"/>
      <c r="CG11" s="661"/>
      <c r="CH11" s="661"/>
      <c r="CI11" s="661"/>
      <c r="CJ11" s="661"/>
      <c r="CK11" s="661"/>
      <c r="CL11" s="661"/>
      <c r="CM11" s="661"/>
      <c r="CN11" s="661"/>
      <c r="CO11" s="661"/>
      <c r="CP11" s="661"/>
      <c r="CQ11" s="662"/>
      <c r="CR11" s="645">
        <v>596891</v>
      </c>
      <c r="CS11" s="646"/>
      <c r="CT11" s="646"/>
      <c r="CU11" s="646"/>
      <c r="CV11" s="646"/>
      <c r="CW11" s="646"/>
      <c r="CX11" s="646"/>
      <c r="CY11" s="647"/>
      <c r="CZ11" s="648">
        <v>6.6</v>
      </c>
      <c r="DA11" s="648"/>
      <c r="DB11" s="648"/>
      <c r="DC11" s="648"/>
      <c r="DD11" s="654">
        <v>103389</v>
      </c>
      <c r="DE11" s="646"/>
      <c r="DF11" s="646"/>
      <c r="DG11" s="646"/>
      <c r="DH11" s="646"/>
      <c r="DI11" s="646"/>
      <c r="DJ11" s="646"/>
      <c r="DK11" s="646"/>
      <c r="DL11" s="646"/>
      <c r="DM11" s="646"/>
      <c r="DN11" s="646"/>
      <c r="DO11" s="646"/>
      <c r="DP11" s="647"/>
      <c r="DQ11" s="654">
        <v>422215</v>
      </c>
      <c r="DR11" s="646"/>
      <c r="DS11" s="646"/>
      <c r="DT11" s="646"/>
      <c r="DU11" s="646"/>
      <c r="DV11" s="646"/>
      <c r="DW11" s="646"/>
      <c r="DX11" s="646"/>
      <c r="DY11" s="646"/>
      <c r="DZ11" s="646"/>
      <c r="EA11" s="646"/>
      <c r="EB11" s="646"/>
      <c r="EC11" s="655"/>
    </row>
    <row r="12" spans="2:143" ht="11.25" customHeight="1" x14ac:dyDescent="0.15">
      <c r="B12" s="642" t="s">
        <v>250</v>
      </c>
      <c r="C12" s="643"/>
      <c r="D12" s="643"/>
      <c r="E12" s="643"/>
      <c r="F12" s="643"/>
      <c r="G12" s="643"/>
      <c r="H12" s="643"/>
      <c r="I12" s="643"/>
      <c r="J12" s="643"/>
      <c r="K12" s="643"/>
      <c r="L12" s="643"/>
      <c r="M12" s="643"/>
      <c r="N12" s="643"/>
      <c r="O12" s="643"/>
      <c r="P12" s="643"/>
      <c r="Q12" s="644"/>
      <c r="R12" s="645" t="s">
        <v>236</v>
      </c>
      <c r="S12" s="646"/>
      <c r="T12" s="646"/>
      <c r="U12" s="646"/>
      <c r="V12" s="646"/>
      <c r="W12" s="646"/>
      <c r="X12" s="646"/>
      <c r="Y12" s="647"/>
      <c r="Z12" s="648" t="s">
        <v>233</v>
      </c>
      <c r="AA12" s="648"/>
      <c r="AB12" s="648"/>
      <c r="AC12" s="648"/>
      <c r="AD12" s="649" t="s">
        <v>236</v>
      </c>
      <c r="AE12" s="649"/>
      <c r="AF12" s="649"/>
      <c r="AG12" s="649"/>
      <c r="AH12" s="649"/>
      <c r="AI12" s="649"/>
      <c r="AJ12" s="649"/>
      <c r="AK12" s="649"/>
      <c r="AL12" s="650" t="s">
        <v>236</v>
      </c>
      <c r="AM12" s="651"/>
      <c r="AN12" s="651"/>
      <c r="AO12" s="652"/>
      <c r="AP12" s="642" t="s">
        <v>251</v>
      </c>
      <c r="AQ12" s="643"/>
      <c r="AR12" s="643"/>
      <c r="AS12" s="643"/>
      <c r="AT12" s="643"/>
      <c r="AU12" s="643"/>
      <c r="AV12" s="643"/>
      <c r="AW12" s="643"/>
      <c r="AX12" s="643"/>
      <c r="AY12" s="643"/>
      <c r="AZ12" s="643"/>
      <c r="BA12" s="643"/>
      <c r="BB12" s="643"/>
      <c r="BC12" s="643"/>
      <c r="BD12" s="643"/>
      <c r="BE12" s="643"/>
      <c r="BF12" s="644"/>
      <c r="BG12" s="645">
        <v>1481384</v>
      </c>
      <c r="BH12" s="646"/>
      <c r="BI12" s="646"/>
      <c r="BJ12" s="646"/>
      <c r="BK12" s="646"/>
      <c r="BL12" s="646"/>
      <c r="BM12" s="646"/>
      <c r="BN12" s="647"/>
      <c r="BO12" s="648">
        <v>50.6</v>
      </c>
      <c r="BP12" s="648"/>
      <c r="BQ12" s="648"/>
      <c r="BR12" s="648"/>
      <c r="BS12" s="654" t="s">
        <v>236</v>
      </c>
      <c r="BT12" s="646"/>
      <c r="BU12" s="646"/>
      <c r="BV12" s="646"/>
      <c r="BW12" s="646"/>
      <c r="BX12" s="646"/>
      <c r="BY12" s="646"/>
      <c r="BZ12" s="646"/>
      <c r="CA12" s="646"/>
      <c r="CB12" s="655"/>
      <c r="CD12" s="660" t="s">
        <v>252</v>
      </c>
      <c r="CE12" s="661"/>
      <c r="CF12" s="661"/>
      <c r="CG12" s="661"/>
      <c r="CH12" s="661"/>
      <c r="CI12" s="661"/>
      <c r="CJ12" s="661"/>
      <c r="CK12" s="661"/>
      <c r="CL12" s="661"/>
      <c r="CM12" s="661"/>
      <c r="CN12" s="661"/>
      <c r="CO12" s="661"/>
      <c r="CP12" s="661"/>
      <c r="CQ12" s="662"/>
      <c r="CR12" s="645">
        <v>126025</v>
      </c>
      <c r="CS12" s="646"/>
      <c r="CT12" s="646"/>
      <c r="CU12" s="646"/>
      <c r="CV12" s="646"/>
      <c r="CW12" s="646"/>
      <c r="CX12" s="646"/>
      <c r="CY12" s="647"/>
      <c r="CZ12" s="648">
        <v>1.4</v>
      </c>
      <c r="DA12" s="648"/>
      <c r="DB12" s="648"/>
      <c r="DC12" s="648"/>
      <c r="DD12" s="654">
        <v>22574</v>
      </c>
      <c r="DE12" s="646"/>
      <c r="DF12" s="646"/>
      <c r="DG12" s="646"/>
      <c r="DH12" s="646"/>
      <c r="DI12" s="646"/>
      <c r="DJ12" s="646"/>
      <c r="DK12" s="646"/>
      <c r="DL12" s="646"/>
      <c r="DM12" s="646"/>
      <c r="DN12" s="646"/>
      <c r="DO12" s="646"/>
      <c r="DP12" s="647"/>
      <c r="DQ12" s="654">
        <v>71875</v>
      </c>
      <c r="DR12" s="646"/>
      <c r="DS12" s="646"/>
      <c r="DT12" s="646"/>
      <c r="DU12" s="646"/>
      <c r="DV12" s="646"/>
      <c r="DW12" s="646"/>
      <c r="DX12" s="646"/>
      <c r="DY12" s="646"/>
      <c r="DZ12" s="646"/>
      <c r="EA12" s="646"/>
      <c r="EB12" s="646"/>
      <c r="EC12" s="655"/>
    </row>
    <row r="13" spans="2:143" ht="11.25" customHeight="1" x14ac:dyDescent="0.15">
      <c r="B13" s="642" t="s">
        <v>253</v>
      </c>
      <c r="C13" s="643"/>
      <c r="D13" s="643"/>
      <c r="E13" s="643"/>
      <c r="F13" s="643"/>
      <c r="G13" s="643"/>
      <c r="H13" s="643"/>
      <c r="I13" s="643"/>
      <c r="J13" s="643"/>
      <c r="K13" s="643"/>
      <c r="L13" s="643"/>
      <c r="M13" s="643"/>
      <c r="N13" s="643"/>
      <c r="O13" s="643"/>
      <c r="P13" s="643"/>
      <c r="Q13" s="644"/>
      <c r="R13" s="645" t="s">
        <v>236</v>
      </c>
      <c r="S13" s="646"/>
      <c r="T13" s="646"/>
      <c r="U13" s="646"/>
      <c r="V13" s="646"/>
      <c r="W13" s="646"/>
      <c r="X13" s="646"/>
      <c r="Y13" s="647"/>
      <c r="Z13" s="648" t="s">
        <v>233</v>
      </c>
      <c r="AA13" s="648"/>
      <c r="AB13" s="648"/>
      <c r="AC13" s="648"/>
      <c r="AD13" s="649" t="s">
        <v>236</v>
      </c>
      <c r="AE13" s="649"/>
      <c r="AF13" s="649"/>
      <c r="AG13" s="649"/>
      <c r="AH13" s="649"/>
      <c r="AI13" s="649"/>
      <c r="AJ13" s="649"/>
      <c r="AK13" s="649"/>
      <c r="AL13" s="650" t="s">
        <v>233</v>
      </c>
      <c r="AM13" s="651"/>
      <c r="AN13" s="651"/>
      <c r="AO13" s="652"/>
      <c r="AP13" s="642" t="s">
        <v>254</v>
      </c>
      <c r="AQ13" s="643"/>
      <c r="AR13" s="643"/>
      <c r="AS13" s="643"/>
      <c r="AT13" s="643"/>
      <c r="AU13" s="643"/>
      <c r="AV13" s="643"/>
      <c r="AW13" s="643"/>
      <c r="AX13" s="643"/>
      <c r="AY13" s="643"/>
      <c r="AZ13" s="643"/>
      <c r="BA13" s="643"/>
      <c r="BB13" s="643"/>
      <c r="BC13" s="643"/>
      <c r="BD13" s="643"/>
      <c r="BE13" s="643"/>
      <c r="BF13" s="644"/>
      <c r="BG13" s="645">
        <v>1481381</v>
      </c>
      <c r="BH13" s="646"/>
      <c r="BI13" s="646"/>
      <c r="BJ13" s="646"/>
      <c r="BK13" s="646"/>
      <c r="BL13" s="646"/>
      <c r="BM13" s="646"/>
      <c r="BN13" s="647"/>
      <c r="BO13" s="648">
        <v>50.6</v>
      </c>
      <c r="BP13" s="648"/>
      <c r="BQ13" s="648"/>
      <c r="BR13" s="648"/>
      <c r="BS13" s="654" t="s">
        <v>233</v>
      </c>
      <c r="BT13" s="646"/>
      <c r="BU13" s="646"/>
      <c r="BV13" s="646"/>
      <c r="BW13" s="646"/>
      <c r="BX13" s="646"/>
      <c r="BY13" s="646"/>
      <c r="BZ13" s="646"/>
      <c r="CA13" s="646"/>
      <c r="CB13" s="655"/>
      <c r="CD13" s="660" t="s">
        <v>255</v>
      </c>
      <c r="CE13" s="661"/>
      <c r="CF13" s="661"/>
      <c r="CG13" s="661"/>
      <c r="CH13" s="661"/>
      <c r="CI13" s="661"/>
      <c r="CJ13" s="661"/>
      <c r="CK13" s="661"/>
      <c r="CL13" s="661"/>
      <c r="CM13" s="661"/>
      <c r="CN13" s="661"/>
      <c r="CO13" s="661"/>
      <c r="CP13" s="661"/>
      <c r="CQ13" s="662"/>
      <c r="CR13" s="645">
        <v>715749</v>
      </c>
      <c r="CS13" s="646"/>
      <c r="CT13" s="646"/>
      <c r="CU13" s="646"/>
      <c r="CV13" s="646"/>
      <c r="CW13" s="646"/>
      <c r="CX13" s="646"/>
      <c r="CY13" s="647"/>
      <c r="CZ13" s="648">
        <v>7.9</v>
      </c>
      <c r="DA13" s="648"/>
      <c r="DB13" s="648"/>
      <c r="DC13" s="648"/>
      <c r="DD13" s="654">
        <v>239329</v>
      </c>
      <c r="DE13" s="646"/>
      <c r="DF13" s="646"/>
      <c r="DG13" s="646"/>
      <c r="DH13" s="646"/>
      <c r="DI13" s="646"/>
      <c r="DJ13" s="646"/>
      <c r="DK13" s="646"/>
      <c r="DL13" s="646"/>
      <c r="DM13" s="646"/>
      <c r="DN13" s="646"/>
      <c r="DO13" s="646"/>
      <c r="DP13" s="647"/>
      <c r="DQ13" s="654">
        <v>532759</v>
      </c>
      <c r="DR13" s="646"/>
      <c r="DS13" s="646"/>
      <c r="DT13" s="646"/>
      <c r="DU13" s="646"/>
      <c r="DV13" s="646"/>
      <c r="DW13" s="646"/>
      <c r="DX13" s="646"/>
      <c r="DY13" s="646"/>
      <c r="DZ13" s="646"/>
      <c r="EA13" s="646"/>
      <c r="EB13" s="646"/>
      <c r="EC13" s="655"/>
    </row>
    <row r="14" spans="2:143" ht="11.25" customHeight="1" x14ac:dyDescent="0.15">
      <c r="B14" s="642" t="s">
        <v>256</v>
      </c>
      <c r="C14" s="643"/>
      <c r="D14" s="643"/>
      <c r="E14" s="643"/>
      <c r="F14" s="643"/>
      <c r="G14" s="643"/>
      <c r="H14" s="643"/>
      <c r="I14" s="643"/>
      <c r="J14" s="643"/>
      <c r="K14" s="643"/>
      <c r="L14" s="643"/>
      <c r="M14" s="643"/>
      <c r="N14" s="643"/>
      <c r="O14" s="643"/>
      <c r="P14" s="643"/>
      <c r="Q14" s="644"/>
      <c r="R14" s="645">
        <v>18203</v>
      </c>
      <c r="S14" s="646"/>
      <c r="T14" s="646"/>
      <c r="U14" s="646"/>
      <c r="V14" s="646"/>
      <c r="W14" s="646"/>
      <c r="X14" s="646"/>
      <c r="Y14" s="647"/>
      <c r="Z14" s="648">
        <v>0.2</v>
      </c>
      <c r="AA14" s="648"/>
      <c r="AB14" s="648"/>
      <c r="AC14" s="648"/>
      <c r="AD14" s="649">
        <v>18203</v>
      </c>
      <c r="AE14" s="649"/>
      <c r="AF14" s="649"/>
      <c r="AG14" s="649"/>
      <c r="AH14" s="649"/>
      <c r="AI14" s="649"/>
      <c r="AJ14" s="649"/>
      <c r="AK14" s="649"/>
      <c r="AL14" s="650">
        <v>0.3</v>
      </c>
      <c r="AM14" s="651"/>
      <c r="AN14" s="651"/>
      <c r="AO14" s="652"/>
      <c r="AP14" s="642" t="s">
        <v>257</v>
      </c>
      <c r="AQ14" s="643"/>
      <c r="AR14" s="643"/>
      <c r="AS14" s="643"/>
      <c r="AT14" s="643"/>
      <c r="AU14" s="643"/>
      <c r="AV14" s="643"/>
      <c r="AW14" s="643"/>
      <c r="AX14" s="643"/>
      <c r="AY14" s="643"/>
      <c r="AZ14" s="643"/>
      <c r="BA14" s="643"/>
      <c r="BB14" s="643"/>
      <c r="BC14" s="643"/>
      <c r="BD14" s="643"/>
      <c r="BE14" s="643"/>
      <c r="BF14" s="644"/>
      <c r="BG14" s="645">
        <v>73605</v>
      </c>
      <c r="BH14" s="646"/>
      <c r="BI14" s="646"/>
      <c r="BJ14" s="646"/>
      <c r="BK14" s="646"/>
      <c r="BL14" s="646"/>
      <c r="BM14" s="646"/>
      <c r="BN14" s="647"/>
      <c r="BO14" s="648">
        <v>2.5</v>
      </c>
      <c r="BP14" s="648"/>
      <c r="BQ14" s="648"/>
      <c r="BR14" s="648"/>
      <c r="BS14" s="654" t="s">
        <v>137</v>
      </c>
      <c r="BT14" s="646"/>
      <c r="BU14" s="646"/>
      <c r="BV14" s="646"/>
      <c r="BW14" s="646"/>
      <c r="BX14" s="646"/>
      <c r="BY14" s="646"/>
      <c r="BZ14" s="646"/>
      <c r="CA14" s="646"/>
      <c r="CB14" s="655"/>
      <c r="CD14" s="660" t="s">
        <v>258</v>
      </c>
      <c r="CE14" s="661"/>
      <c r="CF14" s="661"/>
      <c r="CG14" s="661"/>
      <c r="CH14" s="661"/>
      <c r="CI14" s="661"/>
      <c r="CJ14" s="661"/>
      <c r="CK14" s="661"/>
      <c r="CL14" s="661"/>
      <c r="CM14" s="661"/>
      <c r="CN14" s="661"/>
      <c r="CO14" s="661"/>
      <c r="CP14" s="661"/>
      <c r="CQ14" s="662"/>
      <c r="CR14" s="645">
        <v>355376</v>
      </c>
      <c r="CS14" s="646"/>
      <c r="CT14" s="646"/>
      <c r="CU14" s="646"/>
      <c r="CV14" s="646"/>
      <c r="CW14" s="646"/>
      <c r="CX14" s="646"/>
      <c r="CY14" s="647"/>
      <c r="CZ14" s="648">
        <v>3.9</v>
      </c>
      <c r="DA14" s="648"/>
      <c r="DB14" s="648"/>
      <c r="DC14" s="648"/>
      <c r="DD14" s="654">
        <v>8275</v>
      </c>
      <c r="DE14" s="646"/>
      <c r="DF14" s="646"/>
      <c r="DG14" s="646"/>
      <c r="DH14" s="646"/>
      <c r="DI14" s="646"/>
      <c r="DJ14" s="646"/>
      <c r="DK14" s="646"/>
      <c r="DL14" s="646"/>
      <c r="DM14" s="646"/>
      <c r="DN14" s="646"/>
      <c r="DO14" s="646"/>
      <c r="DP14" s="647"/>
      <c r="DQ14" s="654">
        <v>344041</v>
      </c>
      <c r="DR14" s="646"/>
      <c r="DS14" s="646"/>
      <c r="DT14" s="646"/>
      <c r="DU14" s="646"/>
      <c r="DV14" s="646"/>
      <c r="DW14" s="646"/>
      <c r="DX14" s="646"/>
      <c r="DY14" s="646"/>
      <c r="DZ14" s="646"/>
      <c r="EA14" s="646"/>
      <c r="EB14" s="646"/>
      <c r="EC14" s="655"/>
    </row>
    <row r="15" spans="2:143" ht="11.25" customHeight="1" x14ac:dyDescent="0.15">
      <c r="B15" s="642" t="s">
        <v>259</v>
      </c>
      <c r="C15" s="643"/>
      <c r="D15" s="643"/>
      <c r="E15" s="643"/>
      <c r="F15" s="643"/>
      <c r="G15" s="643"/>
      <c r="H15" s="643"/>
      <c r="I15" s="643"/>
      <c r="J15" s="643"/>
      <c r="K15" s="643"/>
      <c r="L15" s="643"/>
      <c r="M15" s="643"/>
      <c r="N15" s="643"/>
      <c r="O15" s="643"/>
      <c r="P15" s="643"/>
      <c r="Q15" s="644"/>
      <c r="R15" s="645" t="s">
        <v>233</v>
      </c>
      <c r="S15" s="646"/>
      <c r="T15" s="646"/>
      <c r="U15" s="646"/>
      <c r="V15" s="646"/>
      <c r="W15" s="646"/>
      <c r="X15" s="646"/>
      <c r="Y15" s="647"/>
      <c r="Z15" s="648" t="s">
        <v>137</v>
      </c>
      <c r="AA15" s="648"/>
      <c r="AB15" s="648"/>
      <c r="AC15" s="648"/>
      <c r="AD15" s="649" t="s">
        <v>236</v>
      </c>
      <c r="AE15" s="649"/>
      <c r="AF15" s="649"/>
      <c r="AG15" s="649"/>
      <c r="AH15" s="649"/>
      <c r="AI15" s="649"/>
      <c r="AJ15" s="649"/>
      <c r="AK15" s="649"/>
      <c r="AL15" s="650" t="s">
        <v>233</v>
      </c>
      <c r="AM15" s="651"/>
      <c r="AN15" s="651"/>
      <c r="AO15" s="652"/>
      <c r="AP15" s="642" t="s">
        <v>260</v>
      </c>
      <c r="AQ15" s="643"/>
      <c r="AR15" s="643"/>
      <c r="AS15" s="643"/>
      <c r="AT15" s="643"/>
      <c r="AU15" s="643"/>
      <c r="AV15" s="643"/>
      <c r="AW15" s="643"/>
      <c r="AX15" s="643"/>
      <c r="AY15" s="643"/>
      <c r="AZ15" s="643"/>
      <c r="BA15" s="643"/>
      <c r="BB15" s="643"/>
      <c r="BC15" s="643"/>
      <c r="BD15" s="643"/>
      <c r="BE15" s="643"/>
      <c r="BF15" s="644"/>
      <c r="BG15" s="645">
        <v>95432</v>
      </c>
      <c r="BH15" s="646"/>
      <c r="BI15" s="646"/>
      <c r="BJ15" s="646"/>
      <c r="BK15" s="646"/>
      <c r="BL15" s="646"/>
      <c r="BM15" s="646"/>
      <c r="BN15" s="647"/>
      <c r="BO15" s="648">
        <v>3.3</v>
      </c>
      <c r="BP15" s="648"/>
      <c r="BQ15" s="648"/>
      <c r="BR15" s="648"/>
      <c r="BS15" s="654" t="s">
        <v>137</v>
      </c>
      <c r="BT15" s="646"/>
      <c r="BU15" s="646"/>
      <c r="BV15" s="646"/>
      <c r="BW15" s="646"/>
      <c r="BX15" s="646"/>
      <c r="BY15" s="646"/>
      <c r="BZ15" s="646"/>
      <c r="CA15" s="646"/>
      <c r="CB15" s="655"/>
      <c r="CD15" s="660" t="s">
        <v>261</v>
      </c>
      <c r="CE15" s="661"/>
      <c r="CF15" s="661"/>
      <c r="CG15" s="661"/>
      <c r="CH15" s="661"/>
      <c r="CI15" s="661"/>
      <c r="CJ15" s="661"/>
      <c r="CK15" s="661"/>
      <c r="CL15" s="661"/>
      <c r="CM15" s="661"/>
      <c r="CN15" s="661"/>
      <c r="CO15" s="661"/>
      <c r="CP15" s="661"/>
      <c r="CQ15" s="662"/>
      <c r="CR15" s="645">
        <v>1384207</v>
      </c>
      <c r="CS15" s="646"/>
      <c r="CT15" s="646"/>
      <c r="CU15" s="646"/>
      <c r="CV15" s="646"/>
      <c r="CW15" s="646"/>
      <c r="CX15" s="646"/>
      <c r="CY15" s="647"/>
      <c r="CZ15" s="648">
        <v>15.2</v>
      </c>
      <c r="DA15" s="648"/>
      <c r="DB15" s="648"/>
      <c r="DC15" s="648"/>
      <c r="DD15" s="654">
        <v>507250</v>
      </c>
      <c r="DE15" s="646"/>
      <c r="DF15" s="646"/>
      <c r="DG15" s="646"/>
      <c r="DH15" s="646"/>
      <c r="DI15" s="646"/>
      <c r="DJ15" s="646"/>
      <c r="DK15" s="646"/>
      <c r="DL15" s="646"/>
      <c r="DM15" s="646"/>
      <c r="DN15" s="646"/>
      <c r="DO15" s="646"/>
      <c r="DP15" s="647"/>
      <c r="DQ15" s="654">
        <v>936957</v>
      </c>
      <c r="DR15" s="646"/>
      <c r="DS15" s="646"/>
      <c r="DT15" s="646"/>
      <c r="DU15" s="646"/>
      <c r="DV15" s="646"/>
      <c r="DW15" s="646"/>
      <c r="DX15" s="646"/>
      <c r="DY15" s="646"/>
      <c r="DZ15" s="646"/>
      <c r="EA15" s="646"/>
      <c r="EB15" s="646"/>
      <c r="EC15" s="655"/>
    </row>
    <row r="16" spans="2:143" ht="11.25" customHeight="1" x14ac:dyDescent="0.15">
      <c r="B16" s="642" t="s">
        <v>262</v>
      </c>
      <c r="C16" s="643"/>
      <c r="D16" s="643"/>
      <c r="E16" s="643"/>
      <c r="F16" s="643"/>
      <c r="G16" s="643"/>
      <c r="H16" s="643"/>
      <c r="I16" s="643"/>
      <c r="J16" s="643"/>
      <c r="K16" s="643"/>
      <c r="L16" s="643"/>
      <c r="M16" s="643"/>
      <c r="N16" s="643"/>
      <c r="O16" s="643"/>
      <c r="P16" s="643"/>
      <c r="Q16" s="644"/>
      <c r="R16" s="645">
        <v>5395</v>
      </c>
      <c r="S16" s="646"/>
      <c r="T16" s="646"/>
      <c r="U16" s="646"/>
      <c r="V16" s="646"/>
      <c r="W16" s="646"/>
      <c r="X16" s="646"/>
      <c r="Y16" s="647"/>
      <c r="Z16" s="648">
        <v>0.1</v>
      </c>
      <c r="AA16" s="648"/>
      <c r="AB16" s="648"/>
      <c r="AC16" s="648"/>
      <c r="AD16" s="649">
        <v>5395</v>
      </c>
      <c r="AE16" s="649"/>
      <c r="AF16" s="649"/>
      <c r="AG16" s="649"/>
      <c r="AH16" s="649"/>
      <c r="AI16" s="649"/>
      <c r="AJ16" s="649"/>
      <c r="AK16" s="649"/>
      <c r="AL16" s="650">
        <v>0.1</v>
      </c>
      <c r="AM16" s="651"/>
      <c r="AN16" s="651"/>
      <c r="AO16" s="652"/>
      <c r="AP16" s="642" t="s">
        <v>263</v>
      </c>
      <c r="AQ16" s="643"/>
      <c r="AR16" s="643"/>
      <c r="AS16" s="643"/>
      <c r="AT16" s="643"/>
      <c r="AU16" s="643"/>
      <c r="AV16" s="643"/>
      <c r="AW16" s="643"/>
      <c r="AX16" s="643"/>
      <c r="AY16" s="643"/>
      <c r="AZ16" s="643"/>
      <c r="BA16" s="643"/>
      <c r="BB16" s="643"/>
      <c r="BC16" s="643"/>
      <c r="BD16" s="643"/>
      <c r="BE16" s="643"/>
      <c r="BF16" s="644"/>
      <c r="BG16" s="645">
        <v>1869</v>
      </c>
      <c r="BH16" s="646"/>
      <c r="BI16" s="646"/>
      <c r="BJ16" s="646"/>
      <c r="BK16" s="646"/>
      <c r="BL16" s="646"/>
      <c r="BM16" s="646"/>
      <c r="BN16" s="647"/>
      <c r="BO16" s="648">
        <v>0.1</v>
      </c>
      <c r="BP16" s="648"/>
      <c r="BQ16" s="648"/>
      <c r="BR16" s="648"/>
      <c r="BS16" s="654" t="s">
        <v>233</v>
      </c>
      <c r="BT16" s="646"/>
      <c r="BU16" s="646"/>
      <c r="BV16" s="646"/>
      <c r="BW16" s="646"/>
      <c r="BX16" s="646"/>
      <c r="BY16" s="646"/>
      <c r="BZ16" s="646"/>
      <c r="CA16" s="646"/>
      <c r="CB16" s="655"/>
      <c r="CD16" s="660" t="s">
        <v>264</v>
      </c>
      <c r="CE16" s="661"/>
      <c r="CF16" s="661"/>
      <c r="CG16" s="661"/>
      <c r="CH16" s="661"/>
      <c r="CI16" s="661"/>
      <c r="CJ16" s="661"/>
      <c r="CK16" s="661"/>
      <c r="CL16" s="661"/>
      <c r="CM16" s="661"/>
      <c r="CN16" s="661"/>
      <c r="CO16" s="661"/>
      <c r="CP16" s="661"/>
      <c r="CQ16" s="662"/>
      <c r="CR16" s="645" t="s">
        <v>236</v>
      </c>
      <c r="CS16" s="646"/>
      <c r="CT16" s="646"/>
      <c r="CU16" s="646"/>
      <c r="CV16" s="646"/>
      <c r="CW16" s="646"/>
      <c r="CX16" s="646"/>
      <c r="CY16" s="647"/>
      <c r="CZ16" s="648" t="s">
        <v>236</v>
      </c>
      <c r="DA16" s="648"/>
      <c r="DB16" s="648"/>
      <c r="DC16" s="648"/>
      <c r="DD16" s="654" t="s">
        <v>233</v>
      </c>
      <c r="DE16" s="646"/>
      <c r="DF16" s="646"/>
      <c r="DG16" s="646"/>
      <c r="DH16" s="646"/>
      <c r="DI16" s="646"/>
      <c r="DJ16" s="646"/>
      <c r="DK16" s="646"/>
      <c r="DL16" s="646"/>
      <c r="DM16" s="646"/>
      <c r="DN16" s="646"/>
      <c r="DO16" s="646"/>
      <c r="DP16" s="647"/>
      <c r="DQ16" s="654" t="s">
        <v>236</v>
      </c>
      <c r="DR16" s="646"/>
      <c r="DS16" s="646"/>
      <c r="DT16" s="646"/>
      <c r="DU16" s="646"/>
      <c r="DV16" s="646"/>
      <c r="DW16" s="646"/>
      <c r="DX16" s="646"/>
      <c r="DY16" s="646"/>
      <c r="DZ16" s="646"/>
      <c r="EA16" s="646"/>
      <c r="EB16" s="646"/>
      <c r="EC16" s="655"/>
    </row>
    <row r="17" spans="2:133" ht="11.25" customHeight="1" x14ac:dyDescent="0.15">
      <c r="B17" s="642" t="s">
        <v>265</v>
      </c>
      <c r="C17" s="643"/>
      <c r="D17" s="643"/>
      <c r="E17" s="643"/>
      <c r="F17" s="643"/>
      <c r="G17" s="643"/>
      <c r="H17" s="643"/>
      <c r="I17" s="643"/>
      <c r="J17" s="643"/>
      <c r="K17" s="643"/>
      <c r="L17" s="643"/>
      <c r="M17" s="643"/>
      <c r="N17" s="643"/>
      <c r="O17" s="643"/>
      <c r="P17" s="643"/>
      <c r="Q17" s="644"/>
      <c r="R17" s="645">
        <v>94824</v>
      </c>
      <c r="S17" s="646"/>
      <c r="T17" s="646"/>
      <c r="U17" s="646"/>
      <c r="V17" s="646"/>
      <c r="W17" s="646"/>
      <c r="X17" s="646"/>
      <c r="Y17" s="647"/>
      <c r="Z17" s="648">
        <v>1</v>
      </c>
      <c r="AA17" s="648"/>
      <c r="AB17" s="648"/>
      <c r="AC17" s="648"/>
      <c r="AD17" s="649">
        <v>94824</v>
      </c>
      <c r="AE17" s="649"/>
      <c r="AF17" s="649"/>
      <c r="AG17" s="649"/>
      <c r="AH17" s="649"/>
      <c r="AI17" s="649"/>
      <c r="AJ17" s="649"/>
      <c r="AK17" s="649"/>
      <c r="AL17" s="650">
        <v>1.8</v>
      </c>
      <c r="AM17" s="651"/>
      <c r="AN17" s="651"/>
      <c r="AO17" s="652"/>
      <c r="AP17" s="642" t="s">
        <v>266</v>
      </c>
      <c r="AQ17" s="643"/>
      <c r="AR17" s="643"/>
      <c r="AS17" s="643"/>
      <c r="AT17" s="643"/>
      <c r="AU17" s="643"/>
      <c r="AV17" s="643"/>
      <c r="AW17" s="643"/>
      <c r="AX17" s="643"/>
      <c r="AY17" s="643"/>
      <c r="AZ17" s="643"/>
      <c r="BA17" s="643"/>
      <c r="BB17" s="643"/>
      <c r="BC17" s="643"/>
      <c r="BD17" s="643"/>
      <c r="BE17" s="643"/>
      <c r="BF17" s="644"/>
      <c r="BG17" s="645" t="s">
        <v>236</v>
      </c>
      <c r="BH17" s="646"/>
      <c r="BI17" s="646"/>
      <c r="BJ17" s="646"/>
      <c r="BK17" s="646"/>
      <c r="BL17" s="646"/>
      <c r="BM17" s="646"/>
      <c r="BN17" s="647"/>
      <c r="BO17" s="648" t="s">
        <v>236</v>
      </c>
      <c r="BP17" s="648"/>
      <c r="BQ17" s="648"/>
      <c r="BR17" s="648"/>
      <c r="BS17" s="654" t="s">
        <v>233</v>
      </c>
      <c r="BT17" s="646"/>
      <c r="BU17" s="646"/>
      <c r="BV17" s="646"/>
      <c r="BW17" s="646"/>
      <c r="BX17" s="646"/>
      <c r="BY17" s="646"/>
      <c r="BZ17" s="646"/>
      <c r="CA17" s="646"/>
      <c r="CB17" s="655"/>
      <c r="CD17" s="660" t="s">
        <v>267</v>
      </c>
      <c r="CE17" s="661"/>
      <c r="CF17" s="661"/>
      <c r="CG17" s="661"/>
      <c r="CH17" s="661"/>
      <c r="CI17" s="661"/>
      <c r="CJ17" s="661"/>
      <c r="CK17" s="661"/>
      <c r="CL17" s="661"/>
      <c r="CM17" s="661"/>
      <c r="CN17" s="661"/>
      <c r="CO17" s="661"/>
      <c r="CP17" s="661"/>
      <c r="CQ17" s="662"/>
      <c r="CR17" s="645">
        <v>753166</v>
      </c>
      <c r="CS17" s="646"/>
      <c r="CT17" s="646"/>
      <c r="CU17" s="646"/>
      <c r="CV17" s="646"/>
      <c r="CW17" s="646"/>
      <c r="CX17" s="646"/>
      <c r="CY17" s="647"/>
      <c r="CZ17" s="648">
        <v>8.3000000000000007</v>
      </c>
      <c r="DA17" s="648"/>
      <c r="DB17" s="648"/>
      <c r="DC17" s="648"/>
      <c r="DD17" s="654" t="s">
        <v>233</v>
      </c>
      <c r="DE17" s="646"/>
      <c r="DF17" s="646"/>
      <c r="DG17" s="646"/>
      <c r="DH17" s="646"/>
      <c r="DI17" s="646"/>
      <c r="DJ17" s="646"/>
      <c r="DK17" s="646"/>
      <c r="DL17" s="646"/>
      <c r="DM17" s="646"/>
      <c r="DN17" s="646"/>
      <c r="DO17" s="646"/>
      <c r="DP17" s="647"/>
      <c r="DQ17" s="654">
        <v>753166</v>
      </c>
      <c r="DR17" s="646"/>
      <c r="DS17" s="646"/>
      <c r="DT17" s="646"/>
      <c r="DU17" s="646"/>
      <c r="DV17" s="646"/>
      <c r="DW17" s="646"/>
      <c r="DX17" s="646"/>
      <c r="DY17" s="646"/>
      <c r="DZ17" s="646"/>
      <c r="EA17" s="646"/>
      <c r="EB17" s="646"/>
      <c r="EC17" s="655"/>
    </row>
    <row r="18" spans="2:133" ht="11.25" customHeight="1" x14ac:dyDescent="0.15">
      <c r="B18" s="642" t="s">
        <v>268</v>
      </c>
      <c r="C18" s="643"/>
      <c r="D18" s="643"/>
      <c r="E18" s="643"/>
      <c r="F18" s="643"/>
      <c r="G18" s="643"/>
      <c r="H18" s="643"/>
      <c r="I18" s="643"/>
      <c r="J18" s="643"/>
      <c r="K18" s="643"/>
      <c r="L18" s="643"/>
      <c r="M18" s="643"/>
      <c r="N18" s="643"/>
      <c r="O18" s="643"/>
      <c r="P18" s="643"/>
      <c r="Q18" s="644"/>
      <c r="R18" s="645">
        <v>22339</v>
      </c>
      <c r="S18" s="646"/>
      <c r="T18" s="646"/>
      <c r="U18" s="646"/>
      <c r="V18" s="646"/>
      <c r="W18" s="646"/>
      <c r="X18" s="646"/>
      <c r="Y18" s="647"/>
      <c r="Z18" s="648">
        <v>0.2</v>
      </c>
      <c r="AA18" s="648"/>
      <c r="AB18" s="648"/>
      <c r="AC18" s="648"/>
      <c r="AD18" s="649">
        <v>22339</v>
      </c>
      <c r="AE18" s="649"/>
      <c r="AF18" s="649"/>
      <c r="AG18" s="649"/>
      <c r="AH18" s="649"/>
      <c r="AI18" s="649"/>
      <c r="AJ18" s="649"/>
      <c r="AK18" s="649"/>
      <c r="AL18" s="650">
        <v>0.4</v>
      </c>
      <c r="AM18" s="651"/>
      <c r="AN18" s="651"/>
      <c r="AO18" s="652"/>
      <c r="AP18" s="642" t="s">
        <v>269</v>
      </c>
      <c r="AQ18" s="643"/>
      <c r="AR18" s="643"/>
      <c r="AS18" s="643"/>
      <c r="AT18" s="643"/>
      <c r="AU18" s="643"/>
      <c r="AV18" s="643"/>
      <c r="AW18" s="643"/>
      <c r="AX18" s="643"/>
      <c r="AY18" s="643"/>
      <c r="AZ18" s="643"/>
      <c r="BA18" s="643"/>
      <c r="BB18" s="643"/>
      <c r="BC18" s="643"/>
      <c r="BD18" s="643"/>
      <c r="BE18" s="643"/>
      <c r="BF18" s="644"/>
      <c r="BG18" s="645" t="s">
        <v>236</v>
      </c>
      <c r="BH18" s="646"/>
      <c r="BI18" s="646"/>
      <c r="BJ18" s="646"/>
      <c r="BK18" s="646"/>
      <c r="BL18" s="646"/>
      <c r="BM18" s="646"/>
      <c r="BN18" s="647"/>
      <c r="BO18" s="648" t="s">
        <v>236</v>
      </c>
      <c r="BP18" s="648"/>
      <c r="BQ18" s="648"/>
      <c r="BR18" s="648"/>
      <c r="BS18" s="654" t="s">
        <v>236</v>
      </c>
      <c r="BT18" s="646"/>
      <c r="BU18" s="646"/>
      <c r="BV18" s="646"/>
      <c r="BW18" s="646"/>
      <c r="BX18" s="646"/>
      <c r="BY18" s="646"/>
      <c r="BZ18" s="646"/>
      <c r="CA18" s="646"/>
      <c r="CB18" s="655"/>
      <c r="CD18" s="660" t="s">
        <v>270</v>
      </c>
      <c r="CE18" s="661"/>
      <c r="CF18" s="661"/>
      <c r="CG18" s="661"/>
      <c r="CH18" s="661"/>
      <c r="CI18" s="661"/>
      <c r="CJ18" s="661"/>
      <c r="CK18" s="661"/>
      <c r="CL18" s="661"/>
      <c r="CM18" s="661"/>
      <c r="CN18" s="661"/>
      <c r="CO18" s="661"/>
      <c r="CP18" s="661"/>
      <c r="CQ18" s="662"/>
      <c r="CR18" s="645" t="s">
        <v>236</v>
      </c>
      <c r="CS18" s="646"/>
      <c r="CT18" s="646"/>
      <c r="CU18" s="646"/>
      <c r="CV18" s="646"/>
      <c r="CW18" s="646"/>
      <c r="CX18" s="646"/>
      <c r="CY18" s="647"/>
      <c r="CZ18" s="648" t="s">
        <v>137</v>
      </c>
      <c r="DA18" s="648"/>
      <c r="DB18" s="648"/>
      <c r="DC18" s="648"/>
      <c r="DD18" s="654" t="s">
        <v>236</v>
      </c>
      <c r="DE18" s="646"/>
      <c r="DF18" s="646"/>
      <c r="DG18" s="646"/>
      <c r="DH18" s="646"/>
      <c r="DI18" s="646"/>
      <c r="DJ18" s="646"/>
      <c r="DK18" s="646"/>
      <c r="DL18" s="646"/>
      <c r="DM18" s="646"/>
      <c r="DN18" s="646"/>
      <c r="DO18" s="646"/>
      <c r="DP18" s="647"/>
      <c r="DQ18" s="654" t="s">
        <v>236</v>
      </c>
      <c r="DR18" s="646"/>
      <c r="DS18" s="646"/>
      <c r="DT18" s="646"/>
      <c r="DU18" s="646"/>
      <c r="DV18" s="646"/>
      <c r="DW18" s="646"/>
      <c r="DX18" s="646"/>
      <c r="DY18" s="646"/>
      <c r="DZ18" s="646"/>
      <c r="EA18" s="646"/>
      <c r="EB18" s="646"/>
      <c r="EC18" s="655"/>
    </row>
    <row r="19" spans="2:133" ht="11.25" customHeight="1" x14ac:dyDescent="0.15">
      <c r="B19" s="642" t="s">
        <v>271</v>
      </c>
      <c r="C19" s="643"/>
      <c r="D19" s="643"/>
      <c r="E19" s="643"/>
      <c r="F19" s="643"/>
      <c r="G19" s="643"/>
      <c r="H19" s="643"/>
      <c r="I19" s="643"/>
      <c r="J19" s="643"/>
      <c r="K19" s="643"/>
      <c r="L19" s="643"/>
      <c r="M19" s="643"/>
      <c r="N19" s="643"/>
      <c r="O19" s="643"/>
      <c r="P19" s="643"/>
      <c r="Q19" s="644"/>
      <c r="R19" s="645">
        <v>2604</v>
      </c>
      <c r="S19" s="646"/>
      <c r="T19" s="646"/>
      <c r="U19" s="646"/>
      <c r="V19" s="646"/>
      <c r="W19" s="646"/>
      <c r="X19" s="646"/>
      <c r="Y19" s="647"/>
      <c r="Z19" s="648">
        <v>0</v>
      </c>
      <c r="AA19" s="648"/>
      <c r="AB19" s="648"/>
      <c r="AC19" s="648"/>
      <c r="AD19" s="649">
        <v>2604</v>
      </c>
      <c r="AE19" s="649"/>
      <c r="AF19" s="649"/>
      <c r="AG19" s="649"/>
      <c r="AH19" s="649"/>
      <c r="AI19" s="649"/>
      <c r="AJ19" s="649"/>
      <c r="AK19" s="649"/>
      <c r="AL19" s="650">
        <v>0</v>
      </c>
      <c r="AM19" s="651"/>
      <c r="AN19" s="651"/>
      <c r="AO19" s="652"/>
      <c r="AP19" s="642" t="s">
        <v>272</v>
      </c>
      <c r="AQ19" s="643"/>
      <c r="AR19" s="643"/>
      <c r="AS19" s="643"/>
      <c r="AT19" s="643"/>
      <c r="AU19" s="643"/>
      <c r="AV19" s="643"/>
      <c r="AW19" s="643"/>
      <c r="AX19" s="643"/>
      <c r="AY19" s="643"/>
      <c r="AZ19" s="643"/>
      <c r="BA19" s="643"/>
      <c r="BB19" s="643"/>
      <c r="BC19" s="643"/>
      <c r="BD19" s="643"/>
      <c r="BE19" s="643"/>
      <c r="BF19" s="644"/>
      <c r="BG19" s="645" t="s">
        <v>137</v>
      </c>
      <c r="BH19" s="646"/>
      <c r="BI19" s="646"/>
      <c r="BJ19" s="646"/>
      <c r="BK19" s="646"/>
      <c r="BL19" s="646"/>
      <c r="BM19" s="646"/>
      <c r="BN19" s="647"/>
      <c r="BO19" s="648" t="s">
        <v>233</v>
      </c>
      <c r="BP19" s="648"/>
      <c r="BQ19" s="648"/>
      <c r="BR19" s="648"/>
      <c r="BS19" s="654" t="s">
        <v>137</v>
      </c>
      <c r="BT19" s="646"/>
      <c r="BU19" s="646"/>
      <c r="BV19" s="646"/>
      <c r="BW19" s="646"/>
      <c r="BX19" s="646"/>
      <c r="BY19" s="646"/>
      <c r="BZ19" s="646"/>
      <c r="CA19" s="646"/>
      <c r="CB19" s="655"/>
      <c r="CD19" s="660" t="s">
        <v>273</v>
      </c>
      <c r="CE19" s="661"/>
      <c r="CF19" s="661"/>
      <c r="CG19" s="661"/>
      <c r="CH19" s="661"/>
      <c r="CI19" s="661"/>
      <c r="CJ19" s="661"/>
      <c r="CK19" s="661"/>
      <c r="CL19" s="661"/>
      <c r="CM19" s="661"/>
      <c r="CN19" s="661"/>
      <c r="CO19" s="661"/>
      <c r="CP19" s="661"/>
      <c r="CQ19" s="662"/>
      <c r="CR19" s="645" t="s">
        <v>236</v>
      </c>
      <c r="CS19" s="646"/>
      <c r="CT19" s="646"/>
      <c r="CU19" s="646"/>
      <c r="CV19" s="646"/>
      <c r="CW19" s="646"/>
      <c r="CX19" s="646"/>
      <c r="CY19" s="647"/>
      <c r="CZ19" s="648" t="s">
        <v>236</v>
      </c>
      <c r="DA19" s="648"/>
      <c r="DB19" s="648"/>
      <c r="DC19" s="648"/>
      <c r="DD19" s="654" t="s">
        <v>233</v>
      </c>
      <c r="DE19" s="646"/>
      <c r="DF19" s="646"/>
      <c r="DG19" s="646"/>
      <c r="DH19" s="646"/>
      <c r="DI19" s="646"/>
      <c r="DJ19" s="646"/>
      <c r="DK19" s="646"/>
      <c r="DL19" s="646"/>
      <c r="DM19" s="646"/>
      <c r="DN19" s="646"/>
      <c r="DO19" s="646"/>
      <c r="DP19" s="647"/>
      <c r="DQ19" s="654" t="s">
        <v>233</v>
      </c>
      <c r="DR19" s="646"/>
      <c r="DS19" s="646"/>
      <c r="DT19" s="646"/>
      <c r="DU19" s="646"/>
      <c r="DV19" s="646"/>
      <c r="DW19" s="646"/>
      <c r="DX19" s="646"/>
      <c r="DY19" s="646"/>
      <c r="DZ19" s="646"/>
      <c r="EA19" s="646"/>
      <c r="EB19" s="646"/>
      <c r="EC19" s="655"/>
    </row>
    <row r="20" spans="2:133" ht="11.25" customHeight="1" x14ac:dyDescent="0.15">
      <c r="B20" s="642" t="s">
        <v>274</v>
      </c>
      <c r="C20" s="643"/>
      <c r="D20" s="643"/>
      <c r="E20" s="643"/>
      <c r="F20" s="643"/>
      <c r="G20" s="643"/>
      <c r="H20" s="643"/>
      <c r="I20" s="643"/>
      <c r="J20" s="643"/>
      <c r="K20" s="643"/>
      <c r="L20" s="643"/>
      <c r="M20" s="643"/>
      <c r="N20" s="643"/>
      <c r="O20" s="643"/>
      <c r="P20" s="643"/>
      <c r="Q20" s="644"/>
      <c r="R20" s="645">
        <v>792</v>
      </c>
      <c r="S20" s="646"/>
      <c r="T20" s="646"/>
      <c r="U20" s="646"/>
      <c r="V20" s="646"/>
      <c r="W20" s="646"/>
      <c r="X20" s="646"/>
      <c r="Y20" s="647"/>
      <c r="Z20" s="648">
        <v>0</v>
      </c>
      <c r="AA20" s="648"/>
      <c r="AB20" s="648"/>
      <c r="AC20" s="648"/>
      <c r="AD20" s="649">
        <v>792</v>
      </c>
      <c r="AE20" s="649"/>
      <c r="AF20" s="649"/>
      <c r="AG20" s="649"/>
      <c r="AH20" s="649"/>
      <c r="AI20" s="649"/>
      <c r="AJ20" s="649"/>
      <c r="AK20" s="649"/>
      <c r="AL20" s="650">
        <v>0</v>
      </c>
      <c r="AM20" s="651"/>
      <c r="AN20" s="651"/>
      <c r="AO20" s="652"/>
      <c r="AP20" s="642" t="s">
        <v>275</v>
      </c>
      <c r="AQ20" s="643"/>
      <c r="AR20" s="643"/>
      <c r="AS20" s="643"/>
      <c r="AT20" s="643"/>
      <c r="AU20" s="643"/>
      <c r="AV20" s="643"/>
      <c r="AW20" s="643"/>
      <c r="AX20" s="643"/>
      <c r="AY20" s="643"/>
      <c r="AZ20" s="643"/>
      <c r="BA20" s="643"/>
      <c r="BB20" s="643"/>
      <c r="BC20" s="643"/>
      <c r="BD20" s="643"/>
      <c r="BE20" s="643"/>
      <c r="BF20" s="644"/>
      <c r="BG20" s="645" t="s">
        <v>137</v>
      </c>
      <c r="BH20" s="646"/>
      <c r="BI20" s="646"/>
      <c r="BJ20" s="646"/>
      <c r="BK20" s="646"/>
      <c r="BL20" s="646"/>
      <c r="BM20" s="646"/>
      <c r="BN20" s="647"/>
      <c r="BO20" s="648" t="s">
        <v>137</v>
      </c>
      <c r="BP20" s="648"/>
      <c r="BQ20" s="648"/>
      <c r="BR20" s="648"/>
      <c r="BS20" s="654" t="s">
        <v>236</v>
      </c>
      <c r="BT20" s="646"/>
      <c r="BU20" s="646"/>
      <c r="BV20" s="646"/>
      <c r="BW20" s="646"/>
      <c r="BX20" s="646"/>
      <c r="BY20" s="646"/>
      <c r="BZ20" s="646"/>
      <c r="CA20" s="646"/>
      <c r="CB20" s="655"/>
      <c r="CD20" s="660" t="s">
        <v>276</v>
      </c>
      <c r="CE20" s="661"/>
      <c r="CF20" s="661"/>
      <c r="CG20" s="661"/>
      <c r="CH20" s="661"/>
      <c r="CI20" s="661"/>
      <c r="CJ20" s="661"/>
      <c r="CK20" s="661"/>
      <c r="CL20" s="661"/>
      <c r="CM20" s="661"/>
      <c r="CN20" s="661"/>
      <c r="CO20" s="661"/>
      <c r="CP20" s="661"/>
      <c r="CQ20" s="662"/>
      <c r="CR20" s="645">
        <v>9104600</v>
      </c>
      <c r="CS20" s="646"/>
      <c r="CT20" s="646"/>
      <c r="CU20" s="646"/>
      <c r="CV20" s="646"/>
      <c r="CW20" s="646"/>
      <c r="CX20" s="646"/>
      <c r="CY20" s="647"/>
      <c r="CZ20" s="648">
        <v>100</v>
      </c>
      <c r="DA20" s="648"/>
      <c r="DB20" s="648"/>
      <c r="DC20" s="648"/>
      <c r="DD20" s="654">
        <v>944056</v>
      </c>
      <c r="DE20" s="646"/>
      <c r="DF20" s="646"/>
      <c r="DG20" s="646"/>
      <c r="DH20" s="646"/>
      <c r="DI20" s="646"/>
      <c r="DJ20" s="646"/>
      <c r="DK20" s="646"/>
      <c r="DL20" s="646"/>
      <c r="DM20" s="646"/>
      <c r="DN20" s="646"/>
      <c r="DO20" s="646"/>
      <c r="DP20" s="647"/>
      <c r="DQ20" s="654">
        <v>5977514</v>
      </c>
      <c r="DR20" s="646"/>
      <c r="DS20" s="646"/>
      <c r="DT20" s="646"/>
      <c r="DU20" s="646"/>
      <c r="DV20" s="646"/>
      <c r="DW20" s="646"/>
      <c r="DX20" s="646"/>
      <c r="DY20" s="646"/>
      <c r="DZ20" s="646"/>
      <c r="EA20" s="646"/>
      <c r="EB20" s="646"/>
      <c r="EC20" s="655"/>
    </row>
    <row r="21" spans="2:133" ht="11.25" customHeight="1" x14ac:dyDescent="0.15">
      <c r="B21" s="642" t="s">
        <v>277</v>
      </c>
      <c r="C21" s="643"/>
      <c r="D21" s="643"/>
      <c r="E21" s="643"/>
      <c r="F21" s="643"/>
      <c r="G21" s="643"/>
      <c r="H21" s="643"/>
      <c r="I21" s="643"/>
      <c r="J21" s="643"/>
      <c r="K21" s="643"/>
      <c r="L21" s="643"/>
      <c r="M21" s="643"/>
      <c r="N21" s="643"/>
      <c r="O21" s="643"/>
      <c r="P21" s="643"/>
      <c r="Q21" s="644"/>
      <c r="R21" s="645">
        <v>69089</v>
      </c>
      <c r="S21" s="646"/>
      <c r="T21" s="646"/>
      <c r="U21" s="646"/>
      <c r="V21" s="646"/>
      <c r="W21" s="646"/>
      <c r="X21" s="646"/>
      <c r="Y21" s="647"/>
      <c r="Z21" s="648">
        <v>0.7</v>
      </c>
      <c r="AA21" s="648"/>
      <c r="AB21" s="648"/>
      <c r="AC21" s="648"/>
      <c r="AD21" s="649">
        <v>69089</v>
      </c>
      <c r="AE21" s="649"/>
      <c r="AF21" s="649"/>
      <c r="AG21" s="649"/>
      <c r="AH21" s="649"/>
      <c r="AI21" s="649"/>
      <c r="AJ21" s="649"/>
      <c r="AK21" s="649"/>
      <c r="AL21" s="650">
        <v>1.3</v>
      </c>
      <c r="AM21" s="651"/>
      <c r="AN21" s="651"/>
      <c r="AO21" s="652"/>
      <c r="AP21" s="664" t="s">
        <v>278</v>
      </c>
      <c r="AQ21" s="665"/>
      <c r="AR21" s="665"/>
      <c r="AS21" s="665"/>
      <c r="AT21" s="665"/>
      <c r="AU21" s="665"/>
      <c r="AV21" s="665"/>
      <c r="AW21" s="665"/>
      <c r="AX21" s="665"/>
      <c r="AY21" s="665"/>
      <c r="AZ21" s="665"/>
      <c r="BA21" s="665"/>
      <c r="BB21" s="665"/>
      <c r="BC21" s="665"/>
      <c r="BD21" s="665"/>
      <c r="BE21" s="665"/>
      <c r="BF21" s="666"/>
      <c r="BG21" s="645" t="s">
        <v>233</v>
      </c>
      <c r="BH21" s="646"/>
      <c r="BI21" s="646"/>
      <c r="BJ21" s="646"/>
      <c r="BK21" s="646"/>
      <c r="BL21" s="646"/>
      <c r="BM21" s="646"/>
      <c r="BN21" s="647"/>
      <c r="BO21" s="648" t="s">
        <v>236</v>
      </c>
      <c r="BP21" s="648"/>
      <c r="BQ21" s="648"/>
      <c r="BR21" s="648"/>
      <c r="BS21" s="654" t="s">
        <v>236</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279</v>
      </c>
      <c r="C22" s="643"/>
      <c r="D22" s="643"/>
      <c r="E22" s="643"/>
      <c r="F22" s="643"/>
      <c r="G22" s="643"/>
      <c r="H22" s="643"/>
      <c r="I22" s="643"/>
      <c r="J22" s="643"/>
      <c r="K22" s="643"/>
      <c r="L22" s="643"/>
      <c r="M22" s="643"/>
      <c r="N22" s="643"/>
      <c r="O22" s="643"/>
      <c r="P22" s="643"/>
      <c r="Q22" s="644"/>
      <c r="R22" s="645">
        <v>1762901</v>
      </c>
      <c r="S22" s="646"/>
      <c r="T22" s="646"/>
      <c r="U22" s="646"/>
      <c r="V22" s="646"/>
      <c r="W22" s="646"/>
      <c r="X22" s="646"/>
      <c r="Y22" s="647"/>
      <c r="Z22" s="648">
        <v>18.600000000000001</v>
      </c>
      <c r="AA22" s="648"/>
      <c r="AB22" s="648"/>
      <c r="AC22" s="648"/>
      <c r="AD22" s="649">
        <v>1641427</v>
      </c>
      <c r="AE22" s="649"/>
      <c r="AF22" s="649"/>
      <c r="AG22" s="649"/>
      <c r="AH22" s="649"/>
      <c r="AI22" s="649"/>
      <c r="AJ22" s="649"/>
      <c r="AK22" s="649"/>
      <c r="AL22" s="650">
        <v>31.3</v>
      </c>
      <c r="AM22" s="651"/>
      <c r="AN22" s="651"/>
      <c r="AO22" s="652"/>
      <c r="AP22" s="664" t="s">
        <v>280</v>
      </c>
      <c r="AQ22" s="665"/>
      <c r="AR22" s="665"/>
      <c r="AS22" s="665"/>
      <c r="AT22" s="665"/>
      <c r="AU22" s="665"/>
      <c r="AV22" s="665"/>
      <c r="AW22" s="665"/>
      <c r="AX22" s="665"/>
      <c r="AY22" s="665"/>
      <c r="AZ22" s="665"/>
      <c r="BA22" s="665"/>
      <c r="BB22" s="665"/>
      <c r="BC22" s="665"/>
      <c r="BD22" s="665"/>
      <c r="BE22" s="665"/>
      <c r="BF22" s="666"/>
      <c r="BG22" s="645" t="s">
        <v>137</v>
      </c>
      <c r="BH22" s="646"/>
      <c r="BI22" s="646"/>
      <c r="BJ22" s="646"/>
      <c r="BK22" s="646"/>
      <c r="BL22" s="646"/>
      <c r="BM22" s="646"/>
      <c r="BN22" s="647"/>
      <c r="BO22" s="648" t="s">
        <v>137</v>
      </c>
      <c r="BP22" s="648"/>
      <c r="BQ22" s="648"/>
      <c r="BR22" s="648"/>
      <c r="BS22" s="654" t="s">
        <v>236</v>
      </c>
      <c r="BT22" s="646"/>
      <c r="BU22" s="646"/>
      <c r="BV22" s="646"/>
      <c r="BW22" s="646"/>
      <c r="BX22" s="646"/>
      <c r="BY22" s="646"/>
      <c r="BZ22" s="646"/>
      <c r="CA22" s="646"/>
      <c r="CB22" s="655"/>
      <c r="CD22" s="627" t="s">
        <v>281</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282</v>
      </c>
      <c r="C23" s="643"/>
      <c r="D23" s="643"/>
      <c r="E23" s="643"/>
      <c r="F23" s="643"/>
      <c r="G23" s="643"/>
      <c r="H23" s="643"/>
      <c r="I23" s="643"/>
      <c r="J23" s="643"/>
      <c r="K23" s="643"/>
      <c r="L23" s="643"/>
      <c r="M23" s="643"/>
      <c r="N23" s="643"/>
      <c r="O23" s="643"/>
      <c r="P23" s="643"/>
      <c r="Q23" s="644"/>
      <c r="R23" s="645">
        <v>1641427</v>
      </c>
      <c r="S23" s="646"/>
      <c r="T23" s="646"/>
      <c r="U23" s="646"/>
      <c r="V23" s="646"/>
      <c r="W23" s="646"/>
      <c r="X23" s="646"/>
      <c r="Y23" s="647"/>
      <c r="Z23" s="648">
        <v>17.3</v>
      </c>
      <c r="AA23" s="648"/>
      <c r="AB23" s="648"/>
      <c r="AC23" s="648"/>
      <c r="AD23" s="649">
        <v>1641427</v>
      </c>
      <c r="AE23" s="649"/>
      <c r="AF23" s="649"/>
      <c r="AG23" s="649"/>
      <c r="AH23" s="649"/>
      <c r="AI23" s="649"/>
      <c r="AJ23" s="649"/>
      <c r="AK23" s="649"/>
      <c r="AL23" s="650">
        <v>31.3</v>
      </c>
      <c r="AM23" s="651"/>
      <c r="AN23" s="651"/>
      <c r="AO23" s="652"/>
      <c r="AP23" s="664" t="s">
        <v>283</v>
      </c>
      <c r="AQ23" s="665"/>
      <c r="AR23" s="665"/>
      <c r="AS23" s="665"/>
      <c r="AT23" s="665"/>
      <c r="AU23" s="665"/>
      <c r="AV23" s="665"/>
      <c r="AW23" s="665"/>
      <c r="AX23" s="665"/>
      <c r="AY23" s="665"/>
      <c r="AZ23" s="665"/>
      <c r="BA23" s="665"/>
      <c r="BB23" s="665"/>
      <c r="BC23" s="665"/>
      <c r="BD23" s="665"/>
      <c r="BE23" s="665"/>
      <c r="BF23" s="666"/>
      <c r="BG23" s="645" t="s">
        <v>236</v>
      </c>
      <c r="BH23" s="646"/>
      <c r="BI23" s="646"/>
      <c r="BJ23" s="646"/>
      <c r="BK23" s="646"/>
      <c r="BL23" s="646"/>
      <c r="BM23" s="646"/>
      <c r="BN23" s="647"/>
      <c r="BO23" s="648" t="s">
        <v>236</v>
      </c>
      <c r="BP23" s="648"/>
      <c r="BQ23" s="648"/>
      <c r="BR23" s="648"/>
      <c r="BS23" s="654" t="s">
        <v>137</v>
      </c>
      <c r="BT23" s="646"/>
      <c r="BU23" s="646"/>
      <c r="BV23" s="646"/>
      <c r="BW23" s="646"/>
      <c r="BX23" s="646"/>
      <c r="BY23" s="646"/>
      <c r="BZ23" s="646"/>
      <c r="CA23" s="646"/>
      <c r="CB23" s="655"/>
      <c r="CD23" s="627" t="s">
        <v>221</v>
      </c>
      <c r="CE23" s="628"/>
      <c r="CF23" s="628"/>
      <c r="CG23" s="628"/>
      <c r="CH23" s="628"/>
      <c r="CI23" s="628"/>
      <c r="CJ23" s="628"/>
      <c r="CK23" s="628"/>
      <c r="CL23" s="628"/>
      <c r="CM23" s="628"/>
      <c r="CN23" s="628"/>
      <c r="CO23" s="628"/>
      <c r="CP23" s="628"/>
      <c r="CQ23" s="629"/>
      <c r="CR23" s="627" t="s">
        <v>284</v>
      </c>
      <c r="CS23" s="628"/>
      <c r="CT23" s="628"/>
      <c r="CU23" s="628"/>
      <c r="CV23" s="628"/>
      <c r="CW23" s="628"/>
      <c r="CX23" s="628"/>
      <c r="CY23" s="629"/>
      <c r="CZ23" s="627" t="s">
        <v>285</v>
      </c>
      <c r="DA23" s="628"/>
      <c r="DB23" s="628"/>
      <c r="DC23" s="629"/>
      <c r="DD23" s="627" t="s">
        <v>286</v>
      </c>
      <c r="DE23" s="628"/>
      <c r="DF23" s="628"/>
      <c r="DG23" s="628"/>
      <c r="DH23" s="628"/>
      <c r="DI23" s="628"/>
      <c r="DJ23" s="628"/>
      <c r="DK23" s="629"/>
      <c r="DL23" s="676" t="s">
        <v>287</v>
      </c>
      <c r="DM23" s="677"/>
      <c r="DN23" s="677"/>
      <c r="DO23" s="677"/>
      <c r="DP23" s="677"/>
      <c r="DQ23" s="677"/>
      <c r="DR23" s="677"/>
      <c r="DS23" s="677"/>
      <c r="DT23" s="677"/>
      <c r="DU23" s="677"/>
      <c r="DV23" s="678"/>
      <c r="DW23" s="627" t="s">
        <v>288</v>
      </c>
      <c r="DX23" s="628"/>
      <c r="DY23" s="628"/>
      <c r="DZ23" s="628"/>
      <c r="EA23" s="628"/>
      <c r="EB23" s="628"/>
      <c r="EC23" s="629"/>
    </row>
    <row r="24" spans="2:133" ht="11.25" customHeight="1" x14ac:dyDescent="0.15">
      <c r="B24" s="642" t="s">
        <v>289</v>
      </c>
      <c r="C24" s="643"/>
      <c r="D24" s="643"/>
      <c r="E24" s="643"/>
      <c r="F24" s="643"/>
      <c r="G24" s="643"/>
      <c r="H24" s="643"/>
      <c r="I24" s="643"/>
      <c r="J24" s="643"/>
      <c r="K24" s="643"/>
      <c r="L24" s="643"/>
      <c r="M24" s="643"/>
      <c r="N24" s="643"/>
      <c r="O24" s="643"/>
      <c r="P24" s="643"/>
      <c r="Q24" s="644"/>
      <c r="R24" s="645">
        <v>121474</v>
      </c>
      <c r="S24" s="646"/>
      <c r="T24" s="646"/>
      <c r="U24" s="646"/>
      <c r="V24" s="646"/>
      <c r="W24" s="646"/>
      <c r="X24" s="646"/>
      <c r="Y24" s="647"/>
      <c r="Z24" s="648">
        <v>1.3</v>
      </c>
      <c r="AA24" s="648"/>
      <c r="AB24" s="648"/>
      <c r="AC24" s="648"/>
      <c r="AD24" s="649" t="s">
        <v>236</v>
      </c>
      <c r="AE24" s="649"/>
      <c r="AF24" s="649"/>
      <c r="AG24" s="649"/>
      <c r="AH24" s="649"/>
      <c r="AI24" s="649"/>
      <c r="AJ24" s="649"/>
      <c r="AK24" s="649"/>
      <c r="AL24" s="650" t="s">
        <v>236</v>
      </c>
      <c r="AM24" s="651"/>
      <c r="AN24" s="651"/>
      <c r="AO24" s="652"/>
      <c r="AP24" s="664" t="s">
        <v>290</v>
      </c>
      <c r="AQ24" s="665"/>
      <c r="AR24" s="665"/>
      <c r="AS24" s="665"/>
      <c r="AT24" s="665"/>
      <c r="AU24" s="665"/>
      <c r="AV24" s="665"/>
      <c r="AW24" s="665"/>
      <c r="AX24" s="665"/>
      <c r="AY24" s="665"/>
      <c r="AZ24" s="665"/>
      <c r="BA24" s="665"/>
      <c r="BB24" s="665"/>
      <c r="BC24" s="665"/>
      <c r="BD24" s="665"/>
      <c r="BE24" s="665"/>
      <c r="BF24" s="666"/>
      <c r="BG24" s="645" t="s">
        <v>233</v>
      </c>
      <c r="BH24" s="646"/>
      <c r="BI24" s="646"/>
      <c r="BJ24" s="646"/>
      <c r="BK24" s="646"/>
      <c r="BL24" s="646"/>
      <c r="BM24" s="646"/>
      <c r="BN24" s="647"/>
      <c r="BO24" s="648" t="s">
        <v>236</v>
      </c>
      <c r="BP24" s="648"/>
      <c r="BQ24" s="648"/>
      <c r="BR24" s="648"/>
      <c r="BS24" s="654" t="s">
        <v>233</v>
      </c>
      <c r="BT24" s="646"/>
      <c r="BU24" s="646"/>
      <c r="BV24" s="646"/>
      <c r="BW24" s="646"/>
      <c r="BX24" s="646"/>
      <c r="BY24" s="646"/>
      <c r="BZ24" s="646"/>
      <c r="CA24" s="646"/>
      <c r="CB24" s="655"/>
      <c r="CD24" s="656" t="s">
        <v>291</v>
      </c>
      <c r="CE24" s="657"/>
      <c r="CF24" s="657"/>
      <c r="CG24" s="657"/>
      <c r="CH24" s="657"/>
      <c r="CI24" s="657"/>
      <c r="CJ24" s="657"/>
      <c r="CK24" s="657"/>
      <c r="CL24" s="657"/>
      <c r="CM24" s="657"/>
      <c r="CN24" s="657"/>
      <c r="CO24" s="657"/>
      <c r="CP24" s="657"/>
      <c r="CQ24" s="658"/>
      <c r="CR24" s="634">
        <v>3431395</v>
      </c>
      <c r="CS24" s="635"/>
      <c r="CT24" s="635"/>
      <c r="CU24" s="635"/>
      <c r="CV24" s="635"/>
      <c r="CW24" s="635"/>
      <c r="CX24" s="635"/>
      <c r="CY24" s="636"/>
      <c r="CZ24" s="639">
        <v>37.700000000000003</v>
      </c>
      <c r="DA24" s="640"/>
      <c r="DB24" s="640"/>
      <c r="DC24" s="659"/>
      <c r="DD24" s="684">
        <v>2015490</v>
      </c>
      <c r="DE24" s="635"/>
      <c r="DF24" s="635"/>
      <c r="DG24" s="635"/>
      <c r="DH24" s="635"/>
      <c r="DI24" s="635"/>
      <c r="DJ24" s="635"/>
      <c r="DK24" s="636"/>
      <c r="DL24" s="684">
        <v>2005498</v>
      </c>
      <c r="DM24" s="635"/>
      <c r="DN24" s="635"/>
      <c r="DO24" s="635"/>
      <c r="DP24" s="635"/>
      <c r="DQ24" s="635"/>
      <c r="DR24" s="635"/>
      <c r="DS24" s="635"/>
      <c r="DT24" s="635"/>
      <c r="DU24" s="635"/>
      <c r="DV24" s="636"/>
      <c r="DW24" s="639">
        <v>36</v>
      </c>
      <c r="DX24" s="640"/>
      <c r="DY24" s="640"/>
      <c r="DZ24" s="640"/>
      <c r="EA24" s="640"/>
      <c r="EB24" s="640"/>
      <c r="EC24" s="641"/>
    </row>
    <row r="25" spans="2:133" ht="11.25" customHeight="1" x14ac:dyDescent="0.15">
      <c r="B25" s="642" t="s">
        <v>292</v>
      </c>
      <c r="C25" s="643"/>
      <c r="D25" s="643"/>
      <c r="E25" s="643"/>
      <c r="F25" s="643"/>
      <c r="G25" s="643"/>
      <c r="H25" s="643"/>
      <c r="I25" s="643"/>
      <c r="J25" s="643"/>
      <c r="K25" s="643"/>
      <c r="L25" s="643"/>
      <c r="M25" s="643"/>
      <c r="N25" s="643"/>
      <c r="O25" s="643"/>
      <c r="P25" s="643"/>
      <c r="Q25" s="644"/>
      <c r="R25" s="645" t="s">
        <v>236</v>
      </c>
      <c r="S25" s="646"/>
      <c r="T25" s="646"/>
      <c r="U25" s="646"/>
      <c r="V25" s="646"/>
      <c r="W25" s="646"/>
      <c r="X25" s="646"/>
      <c r="Y25" s="647"/>
      <c r="Z25" s="648" t="s">
        <v>236</v>
      </c>
      <c r="AA25" s="648"/>
      <c r="AB25" s="648"/>
      <c r="AC25" s="648"/>
      <c r="AD25" s="649" t="s">
        <v>137</v>
      </c>
      <c r="AE25" s="649"/>
      <c r="AF25" s="649"/>
      <c r="AG25" s="649"/>
      <c r="AH25" s="649"/>
      <c r="AI25" s="649"/>
      <c r="AJ25" s="649"/>
      <c r="AK25" s="649"/>
      <c r="AL25" s="650" t="s">
        <v>233</v>
      </c>
      <c r="AM25" s="651"/>
      <c r="AN25" s="651"/>
      <c r="AO25" s="652"/>
      <c r="AP25" s="664" t="s">
        <v>293</v>
      </c>
      <c r="AQ25" s="665"/>
      <c r="AR25" s="665"/>
      <c r="AS25" s="665"/>
      <c r="AT25" s="665"/>
      <c r="AU25" s="665"/>
      <c r="AV25" s="665"/>
      <c r="AW25" s="665"/>
      <c r="AX25" s="665"/>
      <c r="AY25" s="665"/>
      <c r="AZ25" s="665"/>
      <c r="BA25" s="665"/>
      <c r="BB25" s="665"/>
      <c r="BC25" s="665"/>
      <c r="BD25" s="665"/>
      <c r="BE25" s="665"/>
      <c r="BF25" s="666"/>
      <c r="BG25" s="645" t="s">
        <v>137</v>
      </c>
      <c r="BH25" s="646"/>
      <c r="BI25" s="646"/>
      <c r="BJ25" s="646"/>
      <c r="BK25" s="646"/>
      <c r="BL25" s="646"/>
      <c r="BM25" s="646"/>
      <c r="BN25" s="647"/>
      <c r="BO25" s="648" t="s">
        <v>236</v>
      </c>
      <c r="BP25" s="648"/>
      <c r="BQ25" s="648"/>
      <c r="BR25" s="648"/>
      <c r="BS25" s="654" t="s">
        <v>236</v>
      </c>
      <c r="BT25" s="646"/>
      <c r="BU25" s="646"/>
      <c r="BV25" s="646"/>
      <c r="BW25" s="646"/>
      <c r="BX25" s="646"/>
      <c r="BY25" s="646"/>
      <c r="BZ25" s="646"/>
      <c r="CA25" s="646"/>
      <c r="CB25" s="655"/>
      <c r="CD25" s="660" t="s">
        <v>294</v>
      </c>
      <c r="CE25" s="661"/>
      <c r="CF25" s="661"/>
      <c r="CG25" s="661"/>
      <c r="CH25" s="661"/>
      <c r="CI25" s="661"/>
      <c r="CJ25" s="661"/>
      <c r="CK25" s="661"/>
      <c r="CL25" s="661"/>
      <c r="CM25" s="661"/>
      <c r="CN25" s="661"/>
      <c r="CO25" s="661"/>
      <c r="CP25" s="661"/>
      <c r="CQ25" s="662"/>
      <c r="CR25" s="645">
        <v>1274250</v>
      </c>
      <c r="CS25" s="681"/>
      <c r="CT25" s="681"/>
      <c r="CU25" s="681"/>
      <c r="CV25" s="681"/>
      <c r="CW25" s="681"/>
      <c r="CX25" s="681"/>
      <c r="CY25" s="682"/>
      <c r="CZ25" s="650">
        <v>14</v>
      </c>
      <c r="DA25" s="679"/>
      <c r="DB25" s="679"/>
      <c r="DC25" s="683"/>
      <c r="DD25" s="654">
        <v>888657</v>
      </c>
      <c r="DE25" s="681"/>
      <c r="DF25" s="681"/>
      <c r="DG25" s="681"/>
      <c r="DH25" s="681"/>
      <c r="DI25" s="681"/>
      <c r="DJ25" s="681"/>
      <c r="DK25" s="682"/>
      <c r="DL25" s="654">
        <v>888128</v>
      </c>
      <c r="DM25" s="681"/>
      <c r="DN25" s="681"/>
      <c r="DO25" s="681"/>
      <c r="DP25" s="681"/>
      <c r="DQ25" s="681"/>
      <c r="DR25" s="681"/>
      <c r="DS25" s="681"/>
      <c r="DT25" s="681"/>
      <c r="DU25" s="681"/>
      <c r="DV25" s="682"/>
      <c r="DW25" s="650">
        <v>15.9</v>
      </c>
      <c r="DX25" s="679"/>
      <c r="DY25" s="679"/>
      <c r="DZ25" s="679"/>
      <c r="EA25" s="679"/>
      <c r="EB25" s="679"/>
      <c r="EC25" s="680"/>
    </row>
    <row r="26" spans="2:133" ht="11.25" customHeight="1" x14ac:dyDescent="0.15">
      <c r="B26" s="642" t="s">
        <v>295</v>
      </c>
      <c r="C26" s="643"/>
      <c r="D26" s="643"/>
      <c r="E26" s="643"/>
      <c r="F26" s="643"/>
      <c r="G26" s="643"/>
      <c r="H26" s="643"/>
      <c r="I26" s="643"/>
      <c r="J26" s="643"/>
      <c r="K26" s="643"/>
      <c r="L26" s="643"/>
      <c r="M26" s="643"/>
      <c r="N26" s="643"/>
      <c r="O26" s="643"/>
      <c r="P26" s="643"/>
      <c r="Q26" s="644"/>
      <c r="R26" s="645">
        <v>5351474</v>
      </c>
      <c r="S26" s="646"/>
      <c r="T26" s="646"/>
      <c r="U26" s="646"/>
      <c r="V26" s="646"/>
      <c r="W26" s="646"/>
      <c r="X26" s="646"/>
      <c r="Y26" s="647"/>
      <c r="Z26" s="648">
        <v>56.5</v>
      </c>
      <c r="AA26" s="648"/>
      <c r="AB26" s="648"/>
      <c r="AC26" s="648"/>
      <c r="AD26" s="649">
        <v>5230000</v>
      </c>
      <c r="AE26" s="649"/>
      <c r="AF26" s="649"/>
      <c r="AG26" s="649"/>
      <c r="AH26" s="649"/>
      <c r="AI26" s="649"/>
      <c r="AJ26" s="649"/>
      <c r="AK26" s="649"/>
      <c r="AL26" s="650">
        <v>99.6</v>
      </c>
      <c r="AM26" s="651"/>
      <c r="AN26" s="651"/>
      <c r="AO26" s="652"/>
      <c r="AP26" s="664" t="s">
        <v>296</v>
      </c>
      <c r="AQ26" s="694"/>
      <c r="AR26" s="694"/>
      <c r="AS26" s="694"/>
      <c r="AT26" s="694"/>
      <c r="AU26" s="694"/>
      <c r="AV26" s="694"/>
      <c r="AW26" s="694"/>
      <c r="AX26" s="694"/>
      <c r="AY26" s="694"/>
      <c r="AZ26" s="694"/>
      <c r="BA26" s="694"/>
      <c r="BB26" s="694"/>
      <c r="BC26" s="694"/>
      <c r="BD26" s="694"/>
      <c r="BE26" s="694"/>
      <c r="BF26" s="666"/>
      <c r="BG26" s="645" t="s">
        <v>236</v>
      </c>
      <c r="BH26" s="646"/>
      <c r="BI26" s="646"/>
      <c r="BJ26" s="646"/>
      <c r="BK26" s="646"/>
      <c r="BL26" s="646"/>
      <c r="BM26" s="646"/>
      <c r="BN26" s="647"/>
      <c r="BO26" s="648" t="s">
        <v>236</v>
      </c>
      <c r="BP26" s="648"/>
      <c r="BQ26" s="648"/>
      <c r="BR26" s="648"/>
      <c r="BS26" s="654" t="s">
        <v>137</v>
      </c>
      <c r="BT26" s="646"/>
      <c r="BU26" s="646"/>
      <c r="BV26" s="646"/>
      <c r="BW26" s="646"/>
      <c r="BX26" s="646"/>
      <c r="BY26" s="646"/>
      <c r="BZ26" s="646"/>
      <c r="CA26" s="646"/>
      <c r="CB26" s="655"/>
      <c r="CD26" s="660" t="s">
        <v>297</v>
      </c>
      <c r="CE26" s="661"/>
      <c r="CF26" s="661"/>
      <c r="CG26" s="661"/>
      <c r="CH26" s="661"/>
      <c r="CI26" s="661"/>
      <c r="CJ26" s="661"/>
      <c r="CK26" s="661"/>
      <c r="CL26" s="661"/>
      <c r="CM26" s="661"/>
      <c r="CN26" s="661"/>
      <c r="CO26" s="661"/>
      <c r="CP26" s="661"/>
      <c r="CQ26" s="662"/>
      <c r="CR26" s="645">
        <v>851161</v>
      </c>
      <c r="CS26" s="646"/>
      <c r="CT26" s="646"/>
      <c r="CU26" s="646"/>
      <c r="CV26" s="646"/>
      <c r="CW26" s="646"/>
      <c r="CX26" s="646"/>
      <c r="CY26" s="647"/>
      <c r="CZ26" s="650">
        <v>9.3000000000000007</v>
      </c>
      <c r="DA26" s="679"/>
      <c r="DB26" s="679"/>
      <c r="DC26" s="683"/>
      <c r="DD26" s="654">
        <v>484711</v>
      </c>
      <c r="DE26" s="646"/>
      <c r="DF26" s="646"/>
      <c r="DG26" s="646"/>
      <c r="DH26" s="646"/>
      <c r="DI26" s="646"/>
      <c r="DJ26" s="646"/>
      <c r="DK26" s="647"/>
      <c r="DL26" s="654" t="s">
        <v>236</v>
      </c>
      <c r="DM26" s="646"/>
      <c r="DN26" s="646"/>
      <c r="DO26" s="646"/>
      <c r="DP26" s="646"/>
      <c r="DQ26" s="646"/>
      <c r="DR26" s="646"/>
      <c r="DS26" s="646"/>
      <c r="DT26" s="646"/>
      <c r="DU26" s="646"/>
      <c r="DV26" s="647"/>
      <c r="DW26" s="650" t="s">
        <v>236</v>
      </c>
      <c r="DX26" s="679"/>
      <c r="DY26" s="679"/>
      <c r="DZ26" s="679"/>
      <c r="EA26" s="679"/>
      <c r="EB26" s="679"/>
      <c r="EC26" s="680"/>
    </row>
    <row r="27" spans="2:133" ht="11.25" customHeight="1" x14ac:dyDescent="0.15">
      <c r="B27" s="642" t="s">
        <v>298</v>
      </c>
      <c r="C27" s="643"/>
      <c r="D27" s="643"/>
      <c r="E27" s="643"/>
      <c r="F27" s="643"/>
      <c r="G27" s="643"/>
      <c r="H27" s="643"/>
      <c r="I27" s="643"/>
      <c r="J27" s="643"/>
      <c r="K27" s="643"/>
      <c r="L27" s="643"/>
      <c r="M27" s="643"/>
      <c r="N27" s="643"/>
      <c r="O27" s="643"/>
      <c r="P27" s="643"/>
      <c r="Q27" s="644"/>
      <c r="R27" s="645">
        <v>2016</v>
      </c>
      <c r="S27" s="646"/>
      <c r="T27" s="646"/>
      <c r="U27" s="646"/>
      <c r="V27" s="646"/>
      <c r="W27" s="646"/>
      <c r="X27" s="646"/>
      <c r="Y27" s="647"/>
      <c r="Z27" s="648">
        <v>0</v>
      </c>
      <c r="AA27" s="648"/>
      <c r="AB27" s="648"/>
      <c r="AC27" s="648"/>
      <c r="AD27" s="649">
        <v>2016</v>
      </c>
      <c r="AE27" s="649"/>
      <c r="AF27" s="649"/>
      <c r="AG27" s="649"/>
      <c r="AH27" s="649"/>
      <c r="AI27" s="649"/>
      <c r="AJ27" s="649"/>
      <c r="AK27" s="649"/>
      <c r="AL27" s="650">
        <v>0</v>
      </c>
      <c r="AM27" s="651"/>
      <c r="AN27" s="651"/>
      <c r="AO27" s="652"/>
      <c r="AP27" s="642" t="s">
        <v>299</v>
      </c>
      <c r="AQ27" s="643"/>
      <c r="AR27" s="643"/>
      <c r="AS27" s="643"/>
      <c r="AT27" s="643"/>
      <c r="AU27" s="643"/>
      <c r="AV27" s="643"/>
      <c r="AW27" s="643"/>
      <c r="AX27" s="643"/>
      <c r="AY27" s="643"/>
      <c r="AZ27" s="643"/>
      <c r="BA27" s="643"/>
      <c r="BB27" s="643"/>
      <c r="BC27" s="643"/>
      <c r="BD27" s="643"/>
      <c r="BE27" s="643"/>
      <c r="BF27" s="644"/>
      <c r="BG27" s="645">
        <v>2925715</v>
      </c>
      <c r="BH27" s="646"/>
      <c r="BI27" s="646"/>
      <c r="BJ27" s="646"/>
      <c r="BK27" s="646"/>
      <c r="BL27" s="646"/>
      <c r="BM27" s="646"/>
      <c r="BN27" s="647"/>
      <c r="BO27" s="648">
        <v>100</v>
      </c>
      <c r="BP27" s="648"/>
      <c r="BQ27" s="648"/>
      <c r="BR27" s="648"/>
      <c r="BS27" s="654" t="s">
        <v>236</v>
      </c>
      <c r="BT27" s="646"/>
      <c r="BU27" s="646"/>
      <c r="BV27" s="646"/>
      <c r="BW27" s="646"/>
      <c r="BX27" s="646"/>
      <c r="BY27" s="646"/>
      <c r="BZ27" s="646"/>
      <c r="CA27" s="646"/>
      <c r="CB27" s="655"/>
      <c r="CD27" s="660" t="s">
        <v>300</v>
      </c>
      <c r="CE27" s="661"/>
      <c r="CF27" s="661"/>
      <c r="CG27" s="661"/>
      <c r="CH27" s="661"/>
      <c r="CI27" s="661"/>
      <c r="CJ27" s="661"/>
      <c r="CK27" s="661"/>
      <c r="CL27" s="661"/>
      <c r="CM27" s="661"/>
      <c r="CN27" s="661"/>
      <c r="CO27" s="661"/>
      <c r="CP27" s="661"/>
      <c r="CQ27" s="662"/>
      <c r="CR27" s="645">
        <v>1403979</v>
      </c>
      <c r="CS27" s="681"/>
      <c r="CT27" s="681"/>
      <c r="CU27" s="681"/>
      <c r="CV27" s="681"/>
      <c r="CW27" s="681"/>
      <c r="CX27" s="681"/>
      <c r="CY27" s="682"/>
      <c r="CZ27" s="650">
        <v>15.4</v>
      </c>
      <c r="DA27" s="679"/>
      <c r="DB27" s="679"/>
      <c r="DC27" s="683"/>
      <c r="DD27" s="654">
        <v>373667</v>
      </c>
      <c r="DE27" s="681"/>
      <c r="DF27" s="681"/>
      <c r="DG27" s="681"/>
      <c r="DH27" s="681"/>
      <c r="DI27" s="681"/>
      <c r="DJ27" s="681"/>
      <c r="DK27" s="682"/>
      <c r="DL27" s="654">
        <v>364204</v>
      </c>
      <c r="DM27" s="681"/>
      <c r="DN27" s="681"/>
      <c r="DO27" s="681"/>
      <c r="DP27" s="681"/>
      <c r="DQ27" s="681"/>
      <c r="DR27" s="681"/>
      <c r="DS27" s="681"/>
      <c r="DT27" s="681"/>
      <c r="DU27" s="681"/>
      <c r="DV27" s="682"/>
      <c r="DW27" s="650">
        <v>6.5</v>
      </c>
      <c r="DX27" s="679"/>
      <c r="DY27" s="679"/>
      <c r="DZ27" s="679"/>
      <c r="EA27" s="679"/>
      <c r="EB27" s="679"/>
      <c r="EC27" s="680"/>
    </row>
    <row r="28" spans="2:133" ht="11.25" customHeight="1" x14ac:dyDescent="0.15">
      <c r="B28" s="642" t="s">
        <v>301</v>
      </c>
      <c r="C28" s="643"/>
      <c r="D28" s="643"/>
      <c r="E28" s="643"/>
      <c r="F28" s="643"/>
      <c r="G28" s="643"/>
      <c r="H28" s="643"/>
      <c r="I28" s="643"/>
      <c r="J28" s="643"/>
      <c r="K28" s="643"/>
      <c r="L28" s="643"/>
      <c r="M28" s="643"/>
      <c r="N28" s="643"/>
      <c r="O28" s="643"/>
      <c r="P28" s="643"/>
      <c r="Q28" s="644"/>
      <c r="R28" s="645">
        <v>83117</v>
      </c>
      <c r="S28" s="646"/>
      <c r="T28" s="646"/>
      <c r="U28" s="646"/>
      <c r="V28" s="646"/>
      <c r="W28" s="646"/>
      <c r="X28" s="646"/>
      <c r="Y28" s="647"/>
      <c r="Z28" s="648">
        <v>0.9</v>
      </c>
      <c r="AA28" s="648"/>
      <c r="AB28" s="648"/>
      <c r="AC28" s="648"/>
      <c r="AD28" s="649" t="s">
        <v>233</v>
      </c>
      <c r="AE28" s="649"/>
      <c r="AF28" s="649"/>
      <c r="AG28" s="649"/>
      <c r="AH28" s="649"/>
      <c r="AI28" s="649"/>
      <c r="AJ28" s="649"/>
      <c r="AK28" s="649"/>
      <c r="AL28" s="650" t="s">
        <v>236</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302</v>
      </c>
      <c r="CE28" s="661"/>
      <c r="CF28" s="661"/>
      <c r="CG28" s="661"/>
      <c r="CH28" s="661"/>
      <c r="CI28" s="661"/>
      <c r="CJ28" s="661"/>
      <c r="CK28" s="661"/>
      <c r="CL28" s="661"/>
      <c r="CM28" s="661"/>
      <c r="CN28" s="661"/>
      <c r="CO28" s="661"/>
      <c r="CP28" s="661"/>
      <c r="CQ28" s="662"/>
      <c r="CR28" s="645">
        <v>753166</v>
      </c>
      <c r="CS28" s="646"/>
      <c r="CT28" s="646"/>
      <c r="CU28" s="646"/>
      <c r="CV28" s="646"/>
      <c r="CW28" s="646"/>
      <c r="CX28" s="646"/>
      <c r="CY28" s="647"/>
      <c r="CZ28" s="650">
        <v>8.3000000000000007</v>
      </c>
      <c r="DA28" s="679"/>
      <c r="DB28" s="679"/>
      <c r="DC28" s="683"/>
      <c r="DD28" s="654">
        <v>753166</v>
      </c>
      <c r="DE28" s="646"/>
      <c r="DF28" s="646"/>
      <c r="DG28" s="646"/>
      <c r="DH28" s="646"/>
      <c r="DI28" s="646"/>
      <c r="DJ28" s="646"/>
      <c r="DK28" s="647"/>
      <c r="DL28" s="654">
        <v>753166</v>
      </c>
      <c r="DM28" s="646"/>
      <c r="DN28" s="646"/>
      <c r="DO28" s="646"/>
      <c r="DP28" s="646"/>
      <c r="DQ28" s="646"/>
      <c r="DR28" s="646"/>
      <c r="DS28" s="646"/>
      <c r="DT28" s="646"/>
      <c r="DU28" s="646"/>
      <c r="DV28" s="647"/>
      <c r="DW28" s="650">
        <v>13.5</v>
      </c>
      <c r="DX28" s="679"/>
      <c r="DY28" s="679"/>
      <c r="DZ28" s="679"/>
      <c r="EA28" s="679"/>
      <c r="EB28" s="679"/>
      <c r="EC28" s="680"/>
    </row>
    <row r="29" spans="2:133" ht="11.25" customHeight="1" x14ac:dyDescent="0.15">
      <c r="B29" s="642" t="s">
        <v>303</v>
      </c>
      <c r="C29" s="643"/>
      <c r="D29" s="643"/>
      <c r="E29" s="643"/>
      <c r="F29" s="643"/>
      <c r="G29" s="643"/>
      <c r="H29" s="643"/>
      <c r="I29" s="643"/>
      <c r="J29" s="643"/>
      <c r="K29" s="643"/>
      <c r="L29" s="643"/>
      <c r="M29" s="643"/>
      <c r="N29" s="643"/>
      <c r="O29" s="643"/>
      <c r="P29" s="643"/>
      <c r="Q29" s="644"/>
      <c r="R29" s="645">
        <v>116672</v>
      </c>
      <c r="S29" s="646"/>
      <c r="T29" s="646"/>
      <c r="U29" s="646"/>
      <c r="V29" s="646"/>
      <c r="W29" s="646"/>
      <c r="X29" s="646"/>
      <c r="Y29" s="647"/>
      <c r="Z29" s="648">
        <v>1.2</v>
      </c>
      <c r="AA29" s="648"/>
      <c r="AB29" s="648"/>
      <c r="AC29" s="648"/>
      <c r="AD29" s="649">
        <v>8943</v>
      </c>
      <c r="AE29" s="649"/>
      <c r="AF29" s="649"/>
      <c r="AG29" s="649"/>
      <c r="AH29" s="649"/>
      <c r="AI29" s="649"/>
      <c r="AJ29" s="649"/>
      <c r="AK29" s="649"/>
      <c r="AL29" s="650">
        <v>0.2</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304</v>
      </c>
      <c r="CE29" s="686"/>
      <c r="CF29" s="660" t="s">
        <v>305</v>
      </c>
      <c r="CG29" s="661"/>
      <c r="CH29" s="661"/>
      <c r="CI29" s="661"/>
      <c r="CJ29" s="661"/>
      <c r="CK29" s="661"/>
      <c r="CL29" s="661"/>
      <c r="CM29" s="661"/>
      <c r="CN29" s="661"/>
      <c r="CO29" s="661"/>
      <c r="CP29" s="661"/>
      <c r="CQ29" s="662"/>
      <c r="CR29" s="645">
        <v>753166</v>
      </c>
      <c r="CS29" s="681"/>
      <c r="CT29" s="681"/>
      <c r="CU29" s="681"/>
      <c r="CV29" s="681"/>
      <c r="CW29" s="681"/>
      <c r="CX29" s="681"/>
      <c r="CY29" s="682"/>
      <c r="CZ29" s="650">
        <v>8.3000000000000007</v>
      </c>
      <c r="DA29" s="679"/>
      <c r="DB29" s="679"/>
      <c r="DC29" s="683"/>
      <c r="DD29" s="654">
        <v>753166</v>
      </c>
      <c r="DE29" s="681"/>
      <c r="DF29" s="681"/>
      <c r="DG29" s="681"/>
      <c r="DH29" s="681"/>
      <c r="DI29" s="681"/>
      <c r="DJ29" s="681"/>
      <c r="DK29" s="682"/>
      <c r="DL29" s="654">
        <v>753166</v>
      </c>
      <c r="DM29" s="681"/>
      <c r="DN29" s="681"/>
      <c r="DO29" s="681"/>
      <c r="DP29" s="681"/>
      <c r="DQ29" s="681"/>
      <c r="DR29" s="681"/>
      <c r="DS29" s="681"/>
      <c r="DT29" s="681"/>
      <c r="DU29" s="681"/>
      <c r="DV29" s="682"/>
      <c r="DW29" s="650">
        <v>13.5</v>
      </c>
      <c r="DX29" s="679"/>
      <c r="DY29" s="679"/>
      <c r="DZ29" s="679"/>
      <c r="EA29" s="679"/>
      <c r="EB29" s="679"/>
      <c r="EC29" s="680"/>
    </row>
    <row r="30" spans="2:133" ht="11.25" customHeight="1" x14ac:dyDescent="0.15">
      <c r="B30" s="642" t="s">
        <v>306</v>
      </c>
      <c r="C30" s="643"/>
      <c r="D30" s="643"/>
      <c r="E30" s="643"/>
      <c r="F30" s="643"/>
      <c r="G30" s="643"/>
      <c r="H30" s="643"/>
      <c r="I30" s="643"/>
      <c r="J30" s="643"/>
      <c r="K30" s="643"/>
      <c r="L30" s="643"/>
      <c r="M30" s="643"/>
      <c r="N30" s="643"/>
      <c r="O30" s="643"/>
      <c r="P30" s="643"/>
      <c r="Q30" s="644"/>
      <c r="R30" s="645">
        <v>37881</v>
      </c>
      <c r="S30" s="646"/>
      <c r="T30" s="646"/>
      <c r="U30" s="646"/>
      <c r="V30" s="646"/>
      <c r="W30" s="646"/>
      <c r="X30" s="646"/>
      <c r="Y30" s="647"/>
      <c r="Z30" s="648">
        <v>0.4</v>
      </c>
      <c r="AA30" s="648"/>
      <c r="AB30" s="648"/>
      <c r="AC30" s="648"/>
      <c r="AD30" s="649" t="s">
        <v>236</v>
      </c>
      <c r="AE30" s="649"/>
      <c r="AF30" s="649"/>
      <c r="AG30" s="649"/>
      <c r="AH30" s="649"/>
      <c r="AI30" s="649"/>
      <c r="AJ30" s="649"/>
      <c r="AK30" s="649"/>
      <c r="AL30" s="650" t="s">
        <v>236</v>
      </c>
      <c r="AM30" s="651"/>
      <c r="AN30" s="651"/>
      <c r="AO30" s="652"/>
      <c r="AP30" s="624" t="s">
        <v>221</v>
      </c>
      <c r="AQ30" s="625"/>
      <c r="AR30" s="625"/>
      <c r="AS30" s="625"/>
      <c r="AT30" s="625"/>
      <c r="AU30" s="625"/>
      <c r="AV30" s="625"/>
      <c r="AW30" s="625"/>
      <c r="AX30" s="625"/>
      <c r="AY30" s="625"/>
      <c r="AZ30" s="625"/>
      <c r="BA30" s="625"/>
      <c r="BB30" s="625"/>
      <c r="BC30" s="625"/>
      <c r="BD30" s="625"/>
      <c r="BE30" s="625"/>
      <c r="BF30" s="626"/>
      <c r="BG30" s="624" t="s">
        <v>307</v>
      </c>
      <c r="BH30" s="698"/>
      <c r="BI30" s="698"/>
      <c r="BJ30" s="698"/>
      <c r="BK30" s="698"/>
      <c r="BL30" s="698"/>
      <c r="BM30" s="698"/>
      <c r="BN30" s="698"/>
      <c r="BO30" s="698"/>
      <c r="BP30" s="698"/>
      <c r="BQ30" s="699"/>
      <c r="BR30" s="624" t="s">
        <v>308</v>
      </c>
      <c r="BS30" s="698"/>
      <c r="BT30" s="698"/>
      <c r="BU30" s="698"/>
      <c r="BV30" s="698"/>
      <c r="BW30" s="698"/>
      <c r="BX30" s="698"/>
      <c r="BY30" s="698"/>
      <c r="BZ30" s="698"/>
      <c r="CA30" s="698"/>
      <c r="CB30" s="699"/>
      <c r="CD30" s="687"/>
      <c r="CE30" s="688"/>
      <c r="CF30" s="660" t="s">
        <v>309</v>
      </c>
      <c r="CG30" s="661"/>
      <c r="CH30" s="661"/>
      <c r="CI30" s="661"/>
      <c r="CJ30" s="661"/>
      <c r="CK30" s="661"/>
      <c r="CL30" s="661"/>
      <c r="CM30" s="661"/>
      <c r="CN30" s="661"/>
      <c r="CO30" s="661"/>
      <c r="CP30" s="661"/>
      <c r="CQ30" s="662"/>
      <c r="CR30" s="645">
        <v>704238</v>
      </c>
      <c r="CS30" s="646"/>
      <c r="CT30" s="646"/>
      <c r="CU30" s="646"/>
      <c r="CV30" s="646"/>
      <c r="CW30" s="646"/>
      <c r="CX30" s="646"/>
      <c r="CY30" s="647"/>
      <c r="CZ30" s="650">
        <v>7.7</v>
      </c>
      <c r="DA30" s="679"/>
      <c r="DB30" s="679"/>
      <c r="DC30" s="683"/>
      <c r="DD30" s="654">
        <v>704238</v>
      </c>
      <c r="DE30" s="646"/>
      <c r="DF30" s="646"/>
      <c r="DG30" s="646"/>
      <c r="DH30" s="646"/>
      <c r="DI30" s="646"/>
      <c r="DJ30" s="646"/>
      <c r="DK30" s="647"/>
      <c r="DL30" s="654">
        <v>704238</v>
      </c>
      <c r="DM30" s="646"/>
      <c r="DN30" s="646"/>
      <c r="DO30" s="646"/>
      <c r="DP30" s="646"/>
      <c r="DQ30" s="646"/>
      <c r="DR30" s="646"/>
      <c r="DS30" s="646"/>
      <c r="DT30" s="646"/>
      <c r="DU30" s="646"/>
      <c r="DV30" s="647"/>
      <c r="DW30" s="650">
        <v>12.6</v>
      </c>
      <c r="DX30" s="679"/>
      <c r="DY30" s="679"/>
      <c r="DZ30" s="679"/>
      <c r="EA30" s="679"/>
      <c r="EB30" s="679"/>
      <c r="EC30" s="680"/>
    </row>
    <row r="31" spans="2:133" ht="11.25" customHeight="1" x14ac:dyDescent="0.15">
      <c r="B31" s="642" t="s">
        <v>310</v>
      </c>
      <c r="C31" s="643"/>
      <c r="D31" s="643"/>
      <c r="E31" s="643"/>
      <c r="F31" s="643"/>
      <c r="G31" s="643"/>
      <c r="H31" s="643"/>
      <c r="I31" s="643"/>
      <c r="J31" s="643"/>
      <c r="K31" s="643"/>
      <c r="L31" s="643"/>
      <c r="M31" s="643"/>
      <c r="N31" s="643"/>
      <c r="O31" s="643"/>
      <c r="P31" s="643"/>
      <c r="Q31" s="644"/>
      <c r="R31" s="645">
        <v>736589</v>
      </c>
      <c r="S31" s="646"/>
      <c r="T31" s="646"/>
      <c r="U31" s="646"/>
      <c r="V31" s="646"/>
      <c r="W31" s="646"/>
      <c r="X31" s="646"/>
      <c r="Y31" s="647"/>
      <c r="Z31" s="648">
        <v>7.8</v>
      </c>
      <c r="AA31" s="648"/>
      <c r="AB31" s="648"/>
      <c r="AC31" s="648"/>
      <c r="AD31" s="649" t="s">
        <v>236</v>
      </c>
      <c r="AE31" s="649"/>
      <c r="AF31" s="649"/>
      <c r="AG31" s="649"/>
      <c r="AH31" s="649"/>
      <c r="AI31" s="649"/>
      <c r="AJ31" s="649"/>
      <c r="AK31" s="649"/>
      <c r="AL31" s="650" t="s">
        <v>236</v>
      </c>
      <c r="AM31" s="651"/>
      <c r="AN31" s="651"/>
      <c r="AO31" s="652"/>
      <c r="AP31" s="702" t="s">
        <v>311</v>
      </c>
      <c r="AQ31" s="703"/>
      <c r="AR31" s="703"/>
      <c r="AS31" s="703"/>
      <c r="AT31" s="708" t="s">
        <v>312</v>
      </c>
      <c r="AU31" s="231"/>
      <c r="AV31" s="231"/>
      <c r="AW31" s="231"/>
      <c r="AX31" s="631" t="s">
        <v>187</v>
      </c>
      <c r="AY31" s="632"/>
      <c r="AZ31" s="632"/>
      <c r="BA31" s="632"/>
      <c r="BB31" s="632"/>
      <c r="BC31" s="632"/>
      <c r="BD31" s="632"/>
      <c r="BE31" s="632"/>
      <c r="BF31" s="633"/>
      <c r="BG31" s="713">
        <v>99.6</v>
      </c>
      <c r="BH31" s="700"/>
      <c r="BI31" s="700"/>
      <c r="BJ31" s="700"/>
      <c r="BK31" s="700"/>
      <c r="BL31" s="700"/>
      <c r="BM31" s="640">
        <v>98.4</v>
      </c>
      <c r="BN31" s="700"/>
      <c r="BO31" s="700"/>
      <c r="BP31" s="700"/>
      <c r="BQ31" s="701"/>
      <c r="BR31" s="713">
        <v>99.6</v>
      </c>
      <c r="BS31" s="700"/>
      <c r="BT31" s="700"/>
      <c r="BU31" s="700"/>
      <c r="BV31" s="700"/>
      <c r="BW31" s="700"/>
      <c r="BX31" s="640">
        <v>98.3</v>
      </c>
      <c r="BY31" s="700"/>
      <c r="BZ31" s="700"/>
      <c r="CA31" s="700"/>
      <c r="CB31" s="701"/>
      <c r="CD31" s="687"/>
      <c r="CE31" s="688"/>
      <c r="CF31" s="660" t="s">
        <v>313</v>
      </c>
      <c r="CG31" s="661"/>
      <c r="CH31" s="661"/>
      <c r="CI31" s="661"/>
      <c r="CJ31" s="661"/>
      <c r="CK31" s="661"/>
      <c r="CL31" s="661"/>
      <c r="CM31" s="661"/>
      <c r="CN31" s="661"/>
      <c r="CO31" s="661"/>
      <c r="CP31" s="661"/>
      <c r="CQ31" s="662"/>
      <c r="CR31" s="645">
        <v>48928</v>
      </c>
      <c r="CS31" s="681"/>
      <c r="CT31" s="681"/>
      <c r="CU31" s="681"/>
      <c r="CV31" s="681"/>
      <c r="CW31" s="681"/>
      <c r="CX31" s="681"/>
      <c r="CY31" s="682"/>
      <c r="CZ31" s="650">
        <v>0.5</v>
      </c>
      <c r="DA31" s="679"/>
      <c r="DB31" s="679"/>
      <c r="DC31" s="683"/>
      <c r="DD31" s="654">
        <v>48928</v>
      </c>
      <c r="DE31" s="681"/>
      <c r="DF31" s="681"/>
      <c r="DG31" s="681"/>
      <c r="DH31" s="681"/>
      <c r="DI31" s="681"/>
      <c r="DJ31" s="681"/>
      <c r="DK31" s="682"/>
      <c r="DL31" s="654">
        <v>48928</v>
      </c>
      <c r="DM31" s="681"/>
      <c r="DN31" s="681"/>
      <c r="DO31" s="681"/>
      <c r="DP31" s="681"/>
      <c r="DQ31" s="681"/>
      <c r="DR31" s="681"/>
      <c r="DS31" s="681"/>
      <c r="DT31" s="681"/>
      <c r="DU31" s="681"/>
      <c r="DV31" s="682"/>
      <c r="DW31" s="650">
        <v>0.9</v>
      </c>
      <c r="DX31" s="679"/>
      <c r="DY31" s="679"/>
      <c r="DZ31" s="679"/>
      <c r="EA31" s="679"/>
      <c r="EB31" s="679"/>
      <c r="EC31" s="680"/>
    </row>
    <row r="32" spans="2:133" ht="11.25" customHeight="1" x14ac:dyDescent="0.15">
      <c r="B32" s="691" t="s">
        <v>314</v>
      </c>
      <c r="C32" s="692"/>
      <c r="D32" s="692"/>
      <c r="E32" s="692"/>
      <c r="F32" s="692"/>
      <c r="G32" s="692"/>
      <c r="H32" s="692"/>
      <c r="I32" s="692"/>
      <c r="J32" s="692"/>
      <c r="K32" s="692"/>
      <c r="L32" s="692"/>
      <c r="M32" s="692"/>
      <c r="N32" s="692"/>
      <c r="O32" s="692"/>
      <c r="P32" s="692"/>
      <c r="Q32" s="693"/>
      <c r="R32" s="645" t="s">
        <v>137</v>
      </c>
      <c r="S32" s="646"/>
      <c r="T32" s="646"/>
      <c r="U32" s="646"/>
      <c r="V32" s="646"/>
      <c r="W32" s="646"/>
      <c r="X32" s="646"/>
      <c r="Y32" s="647"/>
      <c r="Z32" s="648" t="s">
        <v>236</v>
      </c>
      <c r="AA32" s="648"/>
      <c r="AB32" s="648"/>
      <c r="AC32" s="648"/>
      <c r="AD32" s="649" t="s">
        <v>233</v>
      </c>
      <c r="AE32" s="649"/>
      <c r="AF32" s="649"/>
      <c r="AG32" s="649"/>
      <c r="AH32" s="649"/>
      <c r="AI32" s="649"/>
      <c r="AJ32" s="649"/>
      <c r="AK32" s="649"/>
      <c r="AL32" s="650" t="s">
        <v>236</v>
      </c>
      <c r="AM32" s="651"/>
      <c r="AN32" s="651"/>
      <c r="AO32" s="652"/>
      <c r="AP32" s="704"/>
      <c r="AQ32" s="705"/>
      <c r="AR32" s="705"/>
      <c r="AS32" s="705"/>
      <c r="AT32" s="709"/>
      <c r="AU32" s="230" t="s">
        <v>315</v>
      </c>
      <c r="AV32" s="230"/>
      <c r="AW32" s="230"/>
      <c r="AX32" s="642" t="s">
        <v>316</v>
      </c>
      <c r="AY32" s="643"/>
      <c r="AZ32" s="643"/>
      <c r="BA32" s="643"/>
      <c r="BB32" s="643"/>
      <c r="BC32" s="643"/>
      <c r="BD32" s="643"/>
      <c r="BE32" s="643"/>
      <c r="BF32" s="644"/>
      <c r="BG32" s="714">
        <v>99.5</v>
      </c>
      <c r="BH32" s="681"/>
      <c r="BI32" s="681"/>
      <c r="BJ32" s="681"/>
      <c r="BK32" s="681"/>
      <c r="BL32" s="681"/>
      <c r="BM32" s="651">
        <v>98.7</v>
      </c>
      <c r="BN32" s="711"/>
      <c r="BO32" s="711"/>
      <c r="BP32" s="711"/>
      <c r="BQ32" s="712"/>
      <c r="BR32" s="714">
        <v>99.6</v>
      </c>
      <c r="BS32" s="681"/>
      <c r="BT32" s="681"/>
      <c r="BU32" s="681"/>
      <c r="BV32" s="681"/>
      <c r="BW32" s="681"/>
      <c r="BX32" s="651">
        <v>98.7</v>
      </c>
      <c r="BY32" s="711"/>
      <c r="BZ32" s="711"/>
      <c r="CA32" s="711"/>
      <c r="CB32" s="712"/>
      <c r="CD32" s="689"/>
      <c r="CE32" s="690"/>
      <c r="CF32" s="660" t="s">
        <v>317</v>
      </c>
      <c r="CG32" s="661"/>
      <c r="CH32" s="661"/>
      <c r="CI32" s="661"/>
      <c r="CJ32" s="661"/>
      <c r="CK32" s="661"/>
      <c r="CL32" s="661"/>
      <c r="CM32" s="661"/>
      <c r="CN32" s="661"/>
      <c r="CO32" s="661"/>
      <c r="CP32" s="661"/>
      <c r="CQ32" s="662"/>
      <c r="CR32" s="645" t="s">
        <v>233</v>
      </c>
      <c r="CS32" s="646"/>
      <c r="CT32" s="646"/>
      <c r="CU32" s="646"/>
      <c r="CV32" s="646"/>
      <c r="CW32" s="646"/>
      <c r="CX32" s="646"/>
      <c r="CY32" s="647"/>
      <c r="CZ32" s="650" t="s">
        <v>236</v>
      </c>
      <c r="DA32" s="679"/>
      <c r="DB32" s="679"/>
      <c r="DC32" s="683"/>
      <c r="DD32" s="654" t="s">
        <v>236</v>
      </c>
      <c r="DE32" s="646"/>
      <c r="DF32" s="646"/>
      <c r="DG32" s="646"/>
      <c r="DH32" s="646"/>
      <c r="DI32" s="646"/>
      <c r="DJ32" s="646"/>
      <c r="DK32" s="647"/>
      <c r="DL32" s="654" t="s">
        <v>233</v>
      </c>
      <c r="DM32" s="646"/>
      <c r="DN32" s="646"/>
      <c r="DO32" s="646"/>
      <c r="DP32" s="646"/>
      <c r="DQ32" s="646"/>
      <c r="DR32" s="646"/>
      <c r="DS32" s="646"/>
      <c r="DT32" s="646"/>
      <c r="DU32" s="646"/>
      <c r="DV32" s="647"/>
      <c r="DW32" s="650" t="s">
        <v>236</v>
      </c>
      <c r="DX32" s="679"/>
      <c r="DY32" s="679"/>
      <c r="DZ32" s="679"/>
      <c r="EA32" s="679"/>
      <c r="EB32" s="679"/>
      <c r="EC32" s="680"/>
    </row>
    <row r="33" spans="2:133" ht="11.25" customHeight="1" x14ac:dyDescent="0.15">
      <c r="B33" s="642" t="s">
        <v>318</v>
      </c>
      <c r="C33" s="643"/>
      <c r="D33" s="643"/>
      <c r="E33" s="643"/>
      <c r="F33" s="643"/>
      <c r="G33" s="643"/>
      <c r="H33" s="643"/>
      <c r="I33" s="643"/>
      <c r="J33" s="643"/>
      <c r="K33" s="643"/>
      <c r="L33" s="643"/>
      <c r="M33" s="643"/>
      <c r="N33" s="643"/>
      <c r="O33" s="643"/>
      <c r="P33" s="643"/>
      <c r="Q33" s="644"/>
      <c r="R33" s="645">
        <v>683372</v>
      </c>
      <c r="S33" s="646"/>
      <c r="T33" s="646"/>
      <c r="U33" s="646"/>
      <c r="V33" s="646"/>
      <c r="W33" s="646"/>
      <c r="X33" s="646"/>
      <c r="Y33" s="647"/>
      <c r="Z33" s="648">
        <v>7.2</v>
      </c>
      <c r="AA33" s="648"/>
      <c r="AB33" s="648"/>
      <c r="AC33" s="648"/>
      <c r="AD33" s="649" t="s">
        <v>233</v>
      </c>
      <c r="AE33" s="649"/>
      <c r="AF33" s="649"/>
      <c r="AG33" s="649"/>
      <c r="AH33" s="649"/>
      <c r="AI33" s="649"/>
      <c r="AJ33" s="649"/>
      <c r="AK33" s="649"/>
      <c r="AL33" s="650" t="s">
        <v>236</v>
      </c>
      <c r="AM33" s="651"/>
      <c r="AN33" s="651"/>
      <c r="AO33" s="652"/>
      <c r="AP33" s="706"/>
      <c r="AQ33" s="707"/>
      <c r="AR33" s="707"/>
      <c r="AS33" s="707"/>
      <c r="AT33" s="710"/>
      <c r="AU33" s="232"/>
      <c r="AV33" s="232"/>
      <c r="AW33" s="232"/>
      <c r="AX33" s="695" t="s">
        <v>319</v>
      </c>
      <c r="AY33" s="696"/>
      <c r="AZ33" s="696"/>
      <c r="BA33" s="696"/>
      <c r="BB33" s="696"/>
      <c r="BC33" s="696"/>
      <c r="BD33" s="696"/>
      <c r="BE33" s="696"/>
      <c r="BF33" s="697"/>
      <c r="BG33" s="715">
        <v>99.6</v>
      </c>
      <c r="BH33" s="716"/>
      <c r="BI33" s="716"/>
      <c r="BJ33" s="716"/>
      <c r="BK33" s="716"/>
      <c r="BL33" s="716"/>
      <c r="BM33" s="717">
        <v>98.1</v>
      </c>
      <c r="BN33" s="716"/>
      <c r="BO33" s="716"/>
      <c r="BP33" s="716"/>
      <c r="BQ33" s="718"/>
      <c r="BR33" s="715">
        <v>99.6</v>
      </c>
      <c r="BS33" s="716"/>
      <c r="BT33" s="716"/>
      <c r="BU33" s="716"/>
      <c r="BV33" s="716"/>
      <c r="BW33" s="716"/>
      <c r="BX33" s="717">
        <v>97.9</v>
      </c>
      <c r="BY33" s="716"/>
      <c r="BZ33" s="716"/>
      <c r="CA33" s="716"/>
      <c r="CB33" s="718"/>
      <c r="CD33" s="660" t="s">
        <v>320</v>
      </c>
      <c r="CE33" s="661"/>
      <c r="CF33" s="661"/>
      <c r="CG33" s="661"/>
      <c r="CH33" s="661"/>
      <c r="CI33" s="661"/>
      <c r="CJ33" s="661"/>
      <c r="CK33" s="661"/>
      <c r="CL33" s="661"/>
      <c r="CM33" s="661"/>
      <c r="CN33" s="661"/>
      <c r="CO33" s="661"/>
      <c r="CP33" s="661"/>
      <c r="CQ33" s="662"/>
      <c r="CR33" s="645">
        <v>4729149</v>
      </c>
      <c r="CS33" s="681"/>
      <c r="CT33" s="681"/>
      <c r="CU33" s="681"/>
      <c r="CV33" s="681"/>
      <c r="CW33" s="681"/>
      <c r="CX33" s="681"/>
      <c r="CY33" s="682"/>
      <c r="CZ33" s="650">
        <v>51.9</v>
      </c>
      <c r="DA33" s="679"/>
      <c r="DB33" s="679"/>
      <c r="DC33" s="683"/>
      <c r="DD33" s="654">
        <v>3554390</v>
      </c>
      <c r="DE33" s="681"/>
      <c r="DF33" s="681"/>
      <c r="DG33" s="681"/>
      <c r="DH33" s="681"/>
      <c r="DI33" s="681"/>
      <c r="DJ33" s="681"/>
      <c r="DK33" s="682"/>
      <c r="DL33" s="654">
        <v>2424426</v>
      </c>
      <c r="DM33" s="681"/>
      <c r="DN33" s="681"/>
      <c r="DO33" s="681"/>
      <c r="DP33" s="681"/>
      <c r="DQ33" s="681"/>
      <c r="DR33" s="681"/>
      <c r="DS33" s="681"/>
      <c r="DT33" s="681"/>
      <c r="DU33" s="681"/>
      <c r="DV33" s="682"/>
      <c r="DW33" s="650">
        <v>43.5</v>
      </c>
      <c r="DX33" s="679"/>
      <c r="DY33" s="679"/>
      <c r="DZ33" s="679"/>
      <c r="EA33" s="679"/>
      <c r="EB33" s="679"/>
      <c r="EC33" s="680"/>
    </row>
    <row r="34" spans="2:133" ht="11.25" customHeight="1" x14ac:dyDescent="0.15">
      <c r="B34" s="642" t="s">
        <v>321</v>
      </c>
      <c r="C34" s="643"/>
      <c r="D34" s="643"/>
      <c r="E34" s="643"/>
      <c r="F34" s="643"/>
      <c r="G34" s="643"/>
      <c r="H34" s="643"/>
      <c r="I34" s="643"/>
      <c r="J34" s="643"/>
      <c r="K34" s="643"/>
      <c r="L34" s="643"/>
      <c r="M34" s="643"/>
      <c r="N34" s="643"/>
      <c r="O34" s="643"/>
      <c r="P34" s="643"/>
      <c r="Q34" s="644"/>
      <c r="R34" s="645">
        <v>34235</v>
      </c>
      <c r="S34" s="646"/>
      <c r="T34" s="646"/>
      <c r="U34" s="646"/>
      <c r="V34" s="646"/>
      <c r="W34" s="646"/>
      <c r="X34" s="646"/>
      <c r="Y34" s="647"/>
      <c r="Z34" s="648">
        <v>0.4</v>
      </c>
      <c r="AA34" s="648"/>
      <c r="AB34" s="648"/>
      <c r="AC34" s="648"/>
      <c r="AD34" s="649">
        <v>4637</v>
      </c>
      <c r="AE34" s="649"/>
      <c r="AF34" s="649"/>
      <c r="AG34" s="649"/>
      <c r="AH34" s="649"/>
      <c r="AI34" s="649"/>
      <c r="AJ34" s="649"/>
      <c r="AK34" s="649"/>
      <c r="AL34" s="650">
        <v>0.1</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322</v>
      </c>
      <c r="CE34" s="661"/>
      <c r="CF34" s="661"/>
      <c r="CG34" s="661"/>
      <c r="CH34" s="661"/>
      <c r="CI34" s="661"/>
      <c r="CJ34" s="661"/>
      <c r="CK34" s="661"/>
      <c r="CL34" s="661"/>
      <c r="CM34" s="661"/>
      <c r="CN34" s="661"/>
      <c r="CO34" s="661"/>
      <c r="CP34" s="661"/>
      <c r="CQ34" s="662"/>
      <c r="CR34" s="645">
        <v>1447340</v>
      </c>
      <c r="CS34" s="646"/>
      <c r="CT34" s="646"/>
      <c r="CU34" s="646"/>
      <c r="CV34" s="646"/>
      <c r="CW34" s="646"/>
      <c r="CX34" s="646"/>
      <c r="CY34" s="647"/>
      <c r="CZ34" s="650">
        <v>15.9</v>
      </c>
      <c r="DA34" s="679"/>
      <c r="DB34" s="679"/>
      <c r="DC34" s="683"/>
      <c r="DD34" s="654">
        <v>997178</v>
      </c>
      <c r="DE34" s="646"/>
      <c r="DF34" s="646"/>
      <c r="DG34" s="646"/>
      <c r="DH34" s="646"/>
      <c r="DI34" s="646"/>
      <c r="DJ34" s="646"/>
      <c r="DK34" s="647"/>
      <c r="DL34" s="654">
        <v>704187</v>
      </c>
      <c r="DM34" s="646"/>
      <c r="DN34" s="646"/>
      <c r="DO34" s="646"/>
      <c r="DP34" s="646"/>
      <c r="DQ34" s="646"/>
      <c r="DR34" s="646"/>
      <c r="DS34" s="646"/>
      <c r="DT34" s="646"/>
      <c r="DU34" s="646"/>
      <c r="DV34" s="647"/>
      <c r="DW34" s="650">
        <v>12.6</v>
      </c>
      <c r="DX34" s="679"/>
      <c r="DY34" s="679"/>
      <c r="DZ34" s="679"/>
      <c r="EA34" s="679"/>
      <c r="EB34" s="679"/>
      <c r="EC34" s="680"/>
    </row>
    <row r="35" spans="2:133" ht="11.25" customHeight="1" x14ac:dyDescent="0.15">
      <c r="B35" s="642" t="s">
        <v>323</v>
      </c>
      <c r="C35" s="643"/>
      <c r="D35" s="643"/>
      <c r="E35" s="643"/>
      <c r="F35" s="643"/>
      <c r="G35" s="643"/>
      <c r="H35" s="643"/>
      <c r="I35" s="643"/>
      <c r="J35" s="643"/>
      <c r="K35" s="643"/>
      <c r="L35" s="643"/>
      <c r="M35" s="643"/>
      <c r="N35" s="643"/>
      <c r="O35" s="643"/>
      <c r="P35" s="643"/>
      <c r="Q35" s="644"/>
      <c r="R35" s="645">
        <v>407688</v>
      </c>
      <c r="S35" s="646"/>
      <c r="T35" s="646"/>
      <c r="U35" s="646"/>
      <c r="V35" s="646"/>
      <c r="W35" s="646"/>
      <c r="X35" s="646"/>
      <c r="Y35" s="647"/>
      <c r="Z35" s="648">
        <v>4.3</v>
      </c>
      <c r="AA35" s="648"/>
      <c r="AB35" s="648"/>
      <c r="AC35" s="648"/>
      <c r="AD35" s="649" t="s">
        <v>236</v>
      </c>
      <c r="AE35" s="649"/>
      <c r="AF35" s="649"/>
      <c r="AG35" s="649"/>
      <c r="AH35" s="649"/>
      <c r="AI35" s="649"/>
      <c r="AJ35" s="649"/>
      <c r="AK35" s="649"/>
      <c r="AL35" s="650" t="s">
        <v>236</v>
      </c>
      <c r="AM35" s="651"/>
      <c r="AN35" s="651"/>
      <c r="AO35" s="652"/>
      <c r="AP35" s="235"/>
      <c r="AQ35" s="624" t="s">
        <v>324</v>
      </c>
      <c r="AR35" s="625"/>
      <c r="AS35" s="625"/>
      <c r="AT35" s="625"/>
      <c r="AU35" s="625"/>
      <c r="AV35" s="625"/>
      <c r="AW35" s="625"/>
      <c r="AX35" s="625"/>
      <c r="AY35" s="625"/>
      <c r="AZ35" s="625"/>
      <c r="BA35" s="625"/>
      <c r="BB35" s="625"/>
      <c r="BC35" s="625"/>
      <c r="BD35" s="625"/>
      <c r="BE35" s="625"/>
      <c r="BF35" s="626"/>
      <c r="BG35" s="624" t="s">
        <v>325</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326</v>
      </c>
      <c r="CE35" s="661"/>
      <c r="CF35" s="661"/>
      <c r="CG35" s="661"/>
      <c r="CH35" s="661"/>
      <c r="CI35" s="661"/>
      <c r="CJ35" s="661"/>
      <c r="CK35" s="661"/>
      <c r="CL35" s="661"/>
      <c r="CM35" s="661"/>
      <c r="CN35" s="661"/>
      <c r="CO35" s="661"/>
      <c r="CP35" s="661"/>
      <c r="CQ35" s="662"/>
      <c r="CR35" s="645">
        <v>160146</v>
      </c>
      <c r="CS35" s="681"/>
      <c r="CT35" s="681"/>
      <c r="CU35" s="681"/>
      <c r="CV35" s="681"/>
      <c r="CW35" s="681"/>
      <c r="CX35" s="681"/>
      <c r="CY35" s="682"/>
      <c r="CZ35" s="650">
        <v>1.8</v>
      </c>
      <c r="DA35" s="679"/>
      <c r="DB35" s="679"/>
      <c r="DC35" s="683"/>
      <c r="DD35" s="654">
        <v>143551</v>
      </c>
      <c r="DE35" s="681"/>
      <c r="DF35" s="681"/>
      <c r="DG35" s="681"/>
      <c r="DH35" s="681"/>
      <c r="DI35" s="681"/>
      <c r="DJ35" s="681"/>
      <c r="DK35" s="682"/>
      <c r="DL35" s="654">
        <v>143551</v>
      </c>
      <c r="DM35" s="681"/>
      <c r="DN35" s="681"/>
      <c r="DO35" s="681"/>
      <c r="DP35" s="681"/>
      <c r="DQ35" s="681"/>
      <c r="DR35" s="681"/>
      <c r="DS35" s="681"/>
      <c r="DT35" s="681"/>
      <c r="DU35" s="681"/>
      <c r="DV35" s="682"/>
      <c r="DW35" s="650">
        <v>2.6</v>
      </c>
      <c r="DX35" s="679"/>
      <c r="DY35" s="679"/>
      <c r="DZ35" s="679"/>
      <c r="EA35" s="679"/>
      <c r="EB35" s="679"/>
      <c r="EC35" s="680"/>
    </row>
    <row r="36" spans="2:133" ht="11.25" customHeight="1" x14ac:dyDescent="0.15">
      <c r="B36" s="642" t="s">
        <v>327</v>
      </c>
      <c r="C36" s="643"/>
      <c r="D36" s="643"/>
      <c r="E36" s="643"/>
      <c r="F36" s="643"/>
      <c r="G36" s="643"/>
      <c r="H36" s="643"/>
      <c r="I36" s="643"/>
      <c r="J36" s="643"/>
      <c r="K36" s="643"/>
      <c r="L36" s="643"/>
      <c r="M36" s="643"/>
      <c r="N36" s="643"/>
      <c r="O36" s="643"/>
      <c r="P36" s="643"/>
      <c r="Q36" s="644"/>
      <c r="R36" s="645">
        <v>481116</v>
      </c>
      <c r="S36" s="646"/>
      <c r="T36" s="646"/>
      <c r="U36" s="646"/>
      <c r="V36" s="646"/>
      <c r="W36" s="646"/>
      <c r="X36" s="646"/>
      <c r="Y36" s="647"/>
      <c r="Z36" s="648">
        <v>5.0999999999999996</v>
      </c>
      <c r="AA36" s="648"/>
      <c r="AB36" s="648"/>
      <c r="AC36" s="648"/>
      <c r="AD36" s="649">
        <v>1116</v>
      </c>
      <c r="AE36" s="649"/>
      <c r="AF36" s="649"/>
      <c r="AG36" s="649"/>
      <c r="AH36" s="649"/>
      <c r="AI36" s="649"/>
      <c r="AJ36" s="649"/>
      <c r="AK36" s="649"/>
      <c r="AL36" s="650">
        <v>0</v>
      </c>
      <c r="AM36" s="651"/>
      <c r="AN36" s="651"/>
      <c r="AO36" s="652"/>
      <c r="AP36" s="235"/>
      <c r="AQ36" s="719" t="s">
        <v>328</v>
      </c>
      <c r="AR36" s="720"/>
      <c r="AS36" s="720"/>
      <c r="AT36" s="720"/>
      <c r="AU36" s="720"/>
      <c r="AV36" s="720"/>
      <c r="AW36" s="720"/>
      <c r="AX36" s="720"/>
      <c r="AY36" s="721"/>
      <c r="AZ36" s="634">
        <v>1214663</v>
      </c>
      <c r="BA36" s="635"/>
      <c r="BB36" s="635"/>
      <c r="BC36" s="635"/>
      <c r="BD36" s="635"/>
      <c r="BE36" s="635"/>
      <c r="BF36" s="722"/>
      <c r="BG36" s="656" t="s">
        <v>329</v>
      </c>
      <c r="BH36" s="657"/>
      <c r="BI36" s="657"/>
      <c r="BJ36" s="657"/>
      <c r="BK36" s="657"/>
      <c r="BL36" s="657"/>
      <c r="BM36" s="657"/>
      <c r="BN36" s="657"/>
      <c r="BO36" s="657"/>
      <c r="BP36" s="657"/>
      <c r="BQ36" s="657"/>
      <c r="BR36" s="657"/>
      <c r="BS36" s="657"/>
      <c r="BT36" s="657"/>
      <c r="BU36" s="658"/>
      <c r="BV36" s="634">
        <v>189548</v>
      </c>
      <c r="BW36" s="635"/>
      <c r="BX36" s="635"/>
      <c r="BY36" s="635"/>
      <c r="BZ36" s="635"/>
      <c r="CA36" s="635"/>
      <c r="CB36" s="722"/>
      <c r="CD36" s="660" t="s">
        <v>330</v>
      </c>
      <c r="CE36" s="661"/>
      <c r="CF36" s="661"/>
      <c r="CG36" s="661"/>
      <c r="CH36" s="661"/>
      <c r="CI36" s="661"/>
      <c r="CJ36" s="661"/>
      <c r="CK36" s="661"/>
      <c r="CL36" s="661"/>
      <c r="CM36" s="661"/>
      <c r="CN36" s="661"/>
      <c r="CO36" s="661"/>
      <c r="CP36" s="661"/>
      <c r="CQ36" s="662"/>
      <c r="CR36" s="645">
        <v>1454268</v>
      </c>
      <c r="CS36" s="646"/>
      <c r="CT36" s="646"/>
      <c r="CU36" s="646"/>
      <c r="CV36" s="646"/>
      <c r="CW36" s="646"/>
      <c r="CX36" s="646"/>
      <c r="CY36" s="647"/>
      <c r="CZ36" s="650">
        <v>16</v>
      </c>
      <c r="DA36" s="679"/>
      <c r="DB36" s="679"/>
      <c r="DC36" s="683"/>
      <c r="DD36" s="654">
        <v>1119544</v>
      </c>
      <c r="DE36" s="646"/>
      <c r="DF36" s="646"/>
      <c r="DG36" s="646"/>
      <c r="DH36" s="646"/>
      <c r="DI36" s="646"/>
      <c r="DJ36" s="646"/>
      <c r="DK36" s="647"/>
      <c r="DL36" s="654">
        <v>858721</v>
      </c>
      <c r="DM36" s="646"/>
      <c r="DN36" s="646"/>
      <c r="DO36" s="646"/>
      <c r="DP36" s="646"/>
      <c r="DQ36" s="646"/>
      <c r="DR36" s="646"/>
      <c r="DS36" s="646"/>
      <c r="DT36" s="646"/>
      <c r="DU36" s="646"/>
      <c r="DV36" s="647"/>
      <c r="DW36" s="650">
        <v>15.4</v>
      </c>
      <c r="DX36" s="679"/>
      <c r="DY36" s="679"/>
      <c r="DZ36" s="679"/>
      <c r="EA36" s="679"/>
      <c r="EB36" s="679"/>
      <c r="EC36" s="680"/>
    </row>
    <row r="37" spans="2:133" ht="11.25" customHeight="1" x14ac:dyDescent="0.15">
      <c r="B37" s="642" t="s">
        <v>331</v>
      </c>
      <c r="C37" s="643"/>
      <c r="D37" s="643"/>
      <c r="E37" s="643"/>
      <c r="F37" s="643"/>
      <c r="G37" s="643"/>
      <c r="H37" s="643"/>
      <c r="I37" s="643"/>
      <c r="J37" s="643"/>
      <c r="K37" s="643"/>
      <c r="L37" s="643"/>
      <c r="M37" s="643"/>
      <c r="N37" s="643"/>
      <c r="O37" s="643"/>
      <c r="P37" s="643"/>
      <c r="Q37" s="644"/>
      <c r="R37" s="645">
        <v>503966</v>
      </c>
      <c r="S37" s="646"/>
      <c r="T37" s="646"/>
      <c r="U37" s="646"/>
      <c r="V37" s="646"/>
      <c r="W37" s="646"/>
      <c r="X37" s="646"/>
      <c r="Y37" s="647"/>
      <c r="Z37" s="648">
        <v>5.3</v>
      </c>
      <c r="AA37" s="648"/>
      <c r="AB37" s="648"/>
      <c r="AC37" s="648"/>
      <c r="AD37" s="649" t="s">
        <v>236</v>
      </c>
      <c r="AE37" s="649"/>
      <c r="AF37" s="649"/>
      <c r="AG37" s="649"/>
      <c r="AH37" s="649"/>
      <c r="AI37" s="649"/>
      <c r="AJ37" s="649"/>
      <c r="AK37" s="649"/>
      <c r="AL37" s="650" t="s">
        <v>236</v>
      </c>
      <c r="AM37" s="651"/>
      <c r="AN37" s="651"/>
      <c r="AO37" s="652"/>
      <c r="AQ37" s="723" t="s">
        <v>332</v>
      </c>
      <c r="AR37" s="724"/>
      <c r="AS37" s="724"/>
      <c r="AT37" s="724"/>
      <c r="AU37" s="724"/>
      <c r="AV37" s="724"/>
      <c r="AW37" s="724"/>
      <c r="AX37" s="724"/>
      <c r="AY37" s="725"/>
      <c r="AZ37" s="645">
        <v>496716</v>
      </c>
      <c r="BA37" s="646"/>
      <c r="BB37" s="646"/>
      <c r="BC37" s="646"/>
      <c r="BD37" s="681"/>
      <c r="BE37" s="681"/>
      <c r="BF37" s="712"/>
      <c r="BG37" s="660" t="s">
        <v>333</v>
      </c>
      <c r="BH37" s="661"/>
      <c r="BI37" s="661"/>
      <c r="BJ37" s="661"/>
      <c r="BK37" s="661"/>
      <c r="BL37" s="661"/>
      <c r="BM37" s="661"/>
      <c r="BN37" s="661"/>
      <c r="BO37" s="661"/>
      <c r="BP37" s="661"/>
      <c r="BQ37" s="661"/>
      <c r="BR37" s="661"/>
      <c r="BS37" s="661"/>
      <c r="BT37" s="661"/>
      <c r="BU37" s="662"/>
      <c r="BV37" s="645">
        <v>175304</v>
      </c>
      <c r="BW37" s="646"/>
      <c r="BX37" s="646"/>
      <c r="BY37" s="646"/>
      <c r="BZ37" s="646"/>
      <c r="CA37" s="646"/>
      <c r="CB37" s="655"/>
      <c r="CD37" s="660" t="s">
        <v>334</v>
      </c>
      <c r="CE37" s="661"/>
      <c r="CF37" s="661"/>
      <c r="CG37" s="661"/>
      <c r="CH37" s="661"/>
      <c r="CI37" s="661"/>
      <c r="CJ37" s="661"/>
      <c r="CK37" s="661"/>
      <c r="CL37" s="661"/>
      <c r="CM37" s="661"/>
      <c r="CN37" s="661"/>
      <c r="CO37" s="661"/>
      <c r="CP37" s="661"/>
      <c r="CQ37" s="662"/>
      <c r="CR37" s="645">
        <v>657048</v>
      </c>
      <c r="CS37" s="681"/>
      <c r="CT37" s="681"/>
      <c r="CU37" s="681"/>
      <c r="CV37" s="681"/>
      <c r="CW37" s="681"/>
      <c r="CX37" s="681"/>
      <c r="CY37" s="682"/>
      <c r="CZ37" s="650">
        <v>7.2</v>
      </c>
      <c r="DA37" s="679"/>
      <c r="DB37" s="679"/>
      <c r="DC37" s="683"/>
      <c r="DD37" s="654">
        <v>654884</v>
      </c>
      <c r="DE37" s="681"/>
      <c r="DF37" s="681"/>
      <c r="DG37" s="681"/>
      <c r="DH37" s="681"/>
      <c r="DI37" s="681"/>
      <c r="DJ37" s="681"/>
      <c r="DK37" s="682"/>
      <c r="DL37" s="654">
        <v>554877</v>
      </c>
      <c r="DM37" s="681"/>
      <c r="DN37" s="681"/>
      <c r="DO37" s="681"/>
      <c r="DP37" s="681"/>
      <c r="DQ37" s="681"/>
      <c r="DR37" s="681"/>
      <c r="DS37" s="681"/>
      <c r="DT37" s="681"/>
      <c r="DU37" s="681"/>
      <c r="DV37" s="682"/>
      <c r="DW37" s="650">
        <v>10</v>
      </c>
      <c r="DX37" s="679"/>
      <c r="DY37" s="679"/>
      <c r="DZ37" s="679"/>
      <c r="EA37" s="679"/>
      <c r="EB37" s="679"/>
      <c r="EC37" s="680"/>
    </row>
    <row r="38" spans="2:133" ht="11.25" customHeight="1" x14ac:dyDescent="0.15">
      <c r="B38" s="642" t="s">
        <v>335</v>
      </c>
      <c r="C38" s="643"/>
      <c r="D38" s="643"/>
      <c r="E38" s="643"/>
      <c r="F38" s="643"/>
      <c r="G38" s="643"/>
      <c r="H38" s="643"/>
      <c r="I38" s="643"/>
      <c r="J38" s="643"/>
      <c r="K38" s="643"/>
      <c r="L38" s="643"/>
      <c r="M38" s="643"/>
      <c r="N38" s="643"/>
      <c r="O38" s="643"/>
      <c r="P38" s="643"/>
      <c r="Q38" s="644"/>
      <c r="R38" s="645">
        <v>285738</v>
      </c>
      <c r="S38" s="646"/>
      <c r="T38" s="646"/>
      <c r="U38" s="646"/>
      <c r="V38" s="646"/>
      <c r="W38" s="646"/>
      <c r="X38" s="646"/>
      <c r="Y38" s="647"/>
      <c r="Z38" s="648">
        <v>3</v>
      </c>
      <c r="AA38" s="648"/>
      <c r="AB38" s="648"/>
      <c r="AC38" s="648"/>
      <c r="AD38" s="649">
        <v>3166</v>
      </c>
      <c r="AE38" s="649"/>
      <c r="AF38" s="649"/>
      <c r="AG38" s="649"/>
      <c r="AH38" s="649"/>
      <c r="AI38" s="649"/>
      <c r="AJ38" s="649"/>
      <c r="AK38" s="649"/>
      <c r="AL38" s="650">
        <v>0.1</v>
      </c>
      <c r="AM38" s="651"/>
      <c r="AN38" s="651"/>
      <c r="AO38" s="652"/>
      <c r="AQ38" s="723" t="s">
        <v>336</v>
      </c>
      <c r="AR38" s="724"/>
      <c r="AS38" s="724"/>
      <c r="AT38" s="724"/>
      <c r="AU38" s="724"/>
      <c r="AV38" s="724"/>
      <c r="AW38" s="724"/>
      <c r="AX38" s="724"/>
      <c r="AY38" s="725"/>
      <c r="AZ38" s="645" t="s">
        <v>236</v>
      </c>
      <c r="BA38" s="646"/>
      <c r="BB38" s="646"/>
      <c r="BC38" s="646"/>
      <c r="BD38" s="681"/>
      <c r="BE38" s="681"/>
      <c r="BF38" s="712"/>
      <c r="BG38" s="660" t="s">
        <v>337</v>
      </c>
      <c r="BH38" s="661"/>
      <c r="BI38" s="661"/>
      <c r="BJ38" s="661"/>
      <c r="BK38" s="661"/>
      <c r="BL38" s="661"/>
      <c r="BM38" s="661"/>
      <c r="BN38" s="661"/>
      <c r="BO38" s="661"/>
      <c r="BP38" s="661"/>
      <c r="BQ38" s="661"/>
      <c r="BR38" s="661"/>
      <c r="BS38" s="661"/>
      <c r="BT38" s="661"/>
      <c r="BU38" s="662"/>
      <c r="BV38" s="645">
        <v>2886</v>
      </c>
      <c r="BW38" s="646"/>
      <c r="BX38" s="646"/>
      <c r="BY38" s="646"/>
      <c r="BZ38" s="646"/>
      <c r="CA38" s="646"/>
      <c r="CB38" s="655"/>
      <c r="CD38" s="660" t="s">
        <v>338</v>
      </c>
      <c r="CE38" s="661"/>
      <c r="CF38" s="661"/>
      <c r="CG38" s="661"/>
      <c r="CH38" s="661"/>
      <c r="CI38" s="661"/>
      <c r="CJ38" s="661"/>
      <c r="CK38" s="661"/>
      <c r="CL38" s="661"/>
      <c r="CM38" s="661"/>
      <c r="CN38" s="661"/>
      <c r="CO38" s="661"/>
      <c r="CP38" s="661"/>
      <c r="CQ38" s="662"/>
      <c r="CR38" s="645">
        <v>1214663</v>
      </c>
      <c r="CS38" s="646"/>
      <c r="CT38" s="646"/>
      <c r="CU38" s="646"/>
      <c r="CV38" s="646"/>
      <c r="CW38" s="646"/>
      <c r="CX38" s="646"/>
      <c r="CY38" s="647"/>
      <c r="CZ38" s="650">
        <v>13.3</v>
      </c>
      <c r="DA38" s="679"/>
      <c r="DB38" s="679"/>
      <c r="DC38" s="683"/>
      <c r="DD38" s="654">
        <v>1071506</v>
      </c>
      <c r="DE38" s="646"/>
      <c r="DF38" s="646"/>
      <c r="DG38" s="646"/>
      <c r="DH38" s="646"/>
      <c r="DI38" s="646"/>
      <c r="DJ38" s="646"/>
      <c r="DK38" s="647"/>
      <c r="DL38" s="654">
        <v>717967</v>
      </c>
      <c r="DM38" s="646"/>
      <c r="DN38" s="646"/>
      <c r="DO38" s="646"/>
      <c r="DP38" s="646"/>
      <c r="DQ38" s="646"/>
      <c r="DR38" s="646"/>
      <c r="DS38" s="646"/>
      <c r="DT38" s="646"/>
      <c r="DU38" s="646"/>
      <c r="DV38" s="647"/>
      <c r="DW38" s="650">
        <v>12.9</v>
      </c>
      <c r="DX38" s="679"/>
      <c r="DY38" s="679"/>
      <c r="DZ38" s="679"/>
      <c r="EA38" s="679"/>
      <c r="EB38" s="679"/>
      <c r="EC38" s="680"/>
    </row>
    <row r="39" spans="2:133" ht="11.25" customHeight="1" x14ac:dyDescent="0.15">
      <c r="B39" s="642" t="s">
        <v>339</v>
      </c>
      <c r="C39" s="643"/>
      <c r="D39" s="643"/>
      <c r="E39" s="643"/>
      <c r="F39" s="643"/>
      <c r="G39" s="643"/>
      <c r="H39" s="643"/>
      <c r="I39" s="643"/>
      <c r="J39" s="643"/>
      <c r="K39" s="643"/>
      <c r="L39" s="643"/>
      <c r="M39" s="643"/>
      <c r="N39" s="643"/>
      <c r="O39" s="643"/>
      <c r="P39" s="643"/>
      <c r="Q39" s="644"/>
      <c r="R39" s="645">
        <v>748313</v>
      </c>
      <c r="S39" s="646"/>
      <c r="T39" s="646"/>
      <c r="U39" s="646"/>
      <c r="V39" s="646"/>
      <c r="W39" s="646"/>
      <c r="X39" s="646"/>
      <c r="Y39" s="647"/>
      <c r="Z39" s="648">
        <v>7.9</v>
      </c>
      <c r="AA39" s="648"/>
      <c r="AB39" s="648"/>
      <c r="AC39" s="648"/>
      <c r="AD39" s="649" t="s">
        <v>233</v>
      </c>
      <c r="AE39" s="649"/>
      <c r="AF39" s="649"/>
      <c r="AG39" s="649"/>
      <c r="AH39" s="649"/>
      <c r="AI39" s="649"/>
      <c r="AJ39" s="649"/>
      <c r="AK39" s="649"/>
      <c r="AL39" s="650" t="s">
        <v>233</v>
      </c>
      <c r="AM39" s="651"/>
      <c r="AN39" s="651"/>
      <c r="AO39" s="652"/>
      <c r="AQ39" s="723" t="s">
        <v>340</v>
      </c>
      <c r="AR39" s="724"/>
      <c r="AS39" s="724"/>
      <c r="AT39" s="724"/>
      <c r="AU39" s="724"/>
      <c r="AV39" s="724"/>
      <c r="AW39" s="724"/>
      <c r="AX39" s="724"/>
      <c r="AY39" s="725"/>
      <c r="AZ39" s="645" t="s">
        <v>236</v>
      </c>
      <c r="BA39" s="646"/>
      <c r="BB39" s="646"/>
      <c r="BC39" s="646"/>
      <c r="BD39" s="681"/>
      <c r="BE39" s="681"/>
      <c r="BF39" s="712"/>
      <c r="BG39" s="660" t="s">
        <v>341</v>
      </c>
      <c r="BH39" s="661"/>
      <c r="BI39" s="661"/>
      <c r="BJ39" s="661"/>
      <c r="BK39" s="661"/>
      <c r="BL39" s="661"/>
      <c r="BM39" s="661"/>
      <c r="BN39" s="661"/>
      <c r="BO39" s="661"/>
      <c r="BP39" s="661"/>
      <c r="BQ39" s="661"/>
      <c r="BR39" s="661"/>
      <c r="BS39" s="661"/>
      <c r="BT39" s="661"/>
      <c r="BU39" s="662"/>
      <c r="BV39" s="645">
        <v>4772</v>
      </c>
      <c r="BW39" s="646"/>
      <c r="BX39" s="646"/>
      <c r="BY39" s="646"/>
      <c r="BZ39" s="646"/>
      <c r="CA39" s="646"/>
      <c r="CB39" s="655"/>
      <c r="CD39" s="660" t="s">
        <v>342</v>
      </c>
      <c r="CE39" s="661"/>
      <c r="CF39" s="661"/>
      <c r="CG39" s="661"/>
      <c r="CH39" s="661"/>
      <c r="CI39" s="661"/>
      <c r="CJ39" s="661"/>
      <c r="CK39" s="661"/>
      <c r="CL39" s="661"/>
      <c r="CM39" s="661"/>
      <c r="CN39" s="661"/>
      <c r="CO39" s="661"/>
      <c r="CP39" s="661"/>
      <c r="CQ39" s="662"/>
      <c r="CR39" s="645">
        <v>452732</v>
      </c>
      <c r="CS39" s="681"/>
      <c r="CT39" s="681"/>
      <c r="CU39" s="681"/>
      <c r="CV39" s="681"/>
      <c r="CW39" s="681"/>
      <c r="CX39" s="681"/>
      <c r="CY39" s="682"/>
      <c r="CZ39" s="650">
        <v>5</v>
      </c>
      <c r="DA39" s="679"/>
      <c r="DB39" s="679"/>
      <c r="DC39" s="683"/>
      <c r="DD39" s="654">
        <v>222611</v>
      </c>
      <c r="DE39" s="681"/>
      <c r="DF39" s="681"/>
      <c r="DG39" s="681"/>
      <c r="DH39" s="681"/>
      <c r="DI39" s="681"/>
      <c r="DJ39" s="681"/>
      <c r="DK39" s="682"/>
      <c r="DL39" s="654" t="s">
        <v>236</v>
      </c>
      <c r="DM39" s="681"/>
      <c r="DN39" s="681"/>
      <c r="DO39" s="681"/>
      <c r="DP39" s="681"/>
      <c r="DQ39" s="681"/>
      <c r="DR39" s="681"/>
      <c r="DS39" s="681"/>
      <c r="DT39" s="681"/>
      <c r="DU39" s="681"/>
      <c r="DV39" s="682"/>
      <c r="DW39" s="650" t="s">
        <v>233</v>
      </c>
      <c r="DX39" s="679"/>
      <c r="DY39" s="679"/>
      <c r="DZ39" s="679"/>
      <c r="EA39" s="679"/>
      <c r="EB39" s="679"/>
      <c r="EC39" s="680"/>
    </row>
    <row r="40" spans="2:133" ht="11.25" customHeight="1" x14ac:dyDescent="0.15">
      <c r="B40" s="642" t="s">
        <v>343</v>
      </c>
      <c r="C40" s="643"/>
      <c r="D40" s="643"/>
      <c r="E40" s="643"/>
      <c r="F40" s="643"/>
      <c r="G40" s="643"/>
      <c r="H40" s="643"/>
      <c r="I40" s="643"/>
      <c r="J40" s="643"/>
      <c r="K40" s="643"/>
      <c r="L40" s="643"/>
      <c r="M40" s="643"/>
      <c r="N40" s="643"/>
      <c r="O40" s="643"/>
      <c r="P40" s="643"/>
      <c r="Q40" s="644"/>
      <c r="R40" s="645" t="s">
        <v>137</v>
      </c>
      <c r="S40" s="646"/>
      <c r="T40" s="646"/>
      <c r="U40" s="646"/>
      <c r="V40" s="646"/>
      <c r="W40" s="646"/>
      <c r="X40" s="646"/>
      <c r="Y40" s="647"/>
      <c r="Z40" s="648" t="s">
        <v>233</v>
      </c>
      <c r="AA40" s="648"/>
      <c r="AB40" s="648"/>
      <c r="AC40" s="648"/>
      <c r="AD40" s="649" t="s">
        <v>236</v>
      </c>
      <c r="AE40" s="649"/>
      <c r="AF40" s="649"/>
      <c r="AG40" s="649"/>
      <c r="AH40" s="649"/>
      <c r="AI40" s="649"/>
      <c r="AJ40" s="649"/>
      <c r="AK40" s="649"/>
      <c r="AL40" s="650" t="s">
        <v>236</v>
      </c>
      <c r="AM40" s="651"/>
      <c r="AN40" s="651"/>
      <c r="AO40" s="652"/>
      <c r="AQ40" s="723" t="s">
        <v>344</v>
      </c>
      <c r="AR40" s="724"/>
      <c r="AS40" s="724"/>
      <c r="AT40" s="724"/>
      <c r="AU40" s="724"/>
      <c r="AV40" s="724"/>
      <c r="AW40" s="724"/>
      <c r="AX40" s="724"/>
      <c r="AY40" s="725"/>
      <c r="AZ40" s="645" t="s">
        <v>236</v>
      </c>
      <c r="BA40" s="646"/>
      <c r="BB40" s="646"/>
      <c r="BC40" s="646"/>
      <c r="BD40" s="681"/>
      <c r="BE40" s="681"/>
      <c r="BF40" s="712"/>
      <c r="BG40" s="726" t="s">
        <v>345</v>
      </c>
      <c r="BH40" s="727"/>
      <c r="BI40" s="727"/>
      <c r="BJ40" s="727"/>
      <c r="BK40" s="727"/>
      <c r="BL40" s="236"/>
      <c r="BM40" s="661" t="s">
        <v>346</v>
      </c>
      <c r="BN40" s="661"/>
      <c r="BO40" s="661"/>
      <c r="BP40" s="661"/>
      <c r="BQ40" s="661"/>
      <c r="BR40" s="661"/>
      <c r="BS40" s="661"/>
      <c r="BT40" s="661"/>
      <c r="BU40" s="662"/>
      <c r="BV40" s="645">
        <v>119</v>
      </c>
      <c r="BW40" s="646"/>
      <c r="BX40" s="646"/>
      <c r="BY40" s="646"/>
      <c r="BZ40" s="646"/>
      <c r="CA40" s="646"/>
      <c r="CB40" s="655"/>
      <c r="CD40" s="660" t="s">
        <v>347</v>
      </c>
      <c r="CE40" s="661"/>
      <c r="CF40" s="661"/>
      <c r="CG40" s="661"/>
      <c r="CH40" s="661"/>
      <c r="CI40" s="661"/>
      <c r="CJ40" s="661"/>
      <c r="CK40" s="661"/>
      <c r="CL40" s="661"/>
      <c r="CM40" s="661"/>
      <c r="CN40" s="661"/>
      <c r="CO40" s="661"/>
      <c r="CP40" s="661"/>
      <c r="CQ40" s="662"/>
      <c r="CR40" s="645" t="s">
        <v>236</v>
      </c>
      <c r="CS40" s="646"/>
      <c r="CT40" s="646"/>
      <c r="CU40" s="646"/>
      <c r="CV40" s="646"/>
      <c r="CW40" s="646"/>
      <c r="CX40" s="646"/>
      <c r="CY40" s="647"/>
      <c r="CZ40" s="650" t="s">
        <v>236</v>
      </c>
      <c r="DA40" s="679"/>
      <c r="DB40" s="679"/>
      <c r="DC40" s="683"/>
      <c r="DD40" s="654" t="s">
        <v>236</v>
      </c>
      <c r="DE40" s="646"/>
      <c r="DF40" s="646"/>
      <c r="DG40" s="646"/>
      <c r="DH40" s="646"/>
      <c r="DI40" s="646"/>
      <c r="DJ40" s="646"/>
      <c r="DK40" s="647"/>
      <c r="DL40" s="654" t="s">
        <v>137</v>
      </c>
      <c r="DM40" s="646"/>
      <c r="DN40" s="646"/>
      <c r="DO40" s="646"/>
      <c r="DP40" s="646"/>
      <c r="DQ40" s="646"/>
      <c r="DR40" s="646"/>
      <c r="DS40" s="646"/>
      <c r="DT40" s="646"/>
      <c r="DU40" s="646"/>
      <c r="DV40" s="647"/>
      <c r="DW40" s="650" t="s">
        <v>236</v>
      </c>
      <c r="DX40" s="679"/>
      <c r="DY40" s="679"/>
      <c r="DZ40" s="679"/>
      <c r="EA40" s="679"/>
      <c r="EB40" s="679"/>
      <c r="EC40" s="680"/>
    </row>
    <row r="41" spans="2:133" ht="11.25" customHeight="1" x14ac:dyDescent="0.15">
      <c r="B41" s="642" t="s">
        <v>348</v>
      </c>
      <c r="C41" s="643"/>
      <c r="D41" s="643"/>
      <c r="E41" s="643"/>
      <c r="F41" s="643"/>
      <c r="G41" s="643"/>
      <c r="H41" s="643"/>
      <c r="I41" s="643"/>
      <c r="J41" s="643"/>
      <c r="K41" s="643"/>
      <c r="L41" s="643"/>
      <c r="M41" s="643"/>
      <c r="N41" s="643"/>
      <c r="O41" s="643"/>
      <c r="P41" s="643"/>
      <c r="Q41" s="644"/>
      <c r="R41" s="645">
        <v>318913</v>
      </c>
      <c r="S41" s="646"/>
      <c r="T41" s="646"/>
      <c r="U41" s="646"/>
      <c r="V41" s="646"/>
      <c r="W41" s="646"/>
      <c r="X41" s="646"/>
      <c r="Y41" s="647"/>
      <c r="Z41" s="648">
        <v>3.4</v>
      </c>
      <c r="AA41" s="648"/>
      <c r="AB41" s="648"/>
      <c r="AC41" s="648"/>
      <c r="AD41" s="649" t="s">
        <v>233</v>
      </c>
      <c r="AE41" s="649"/>
      <c r="AF41" s="649"/>
      <c r="AG41" s="649"/>
      <c r="AH41" s="649"/>
      <c r="AI41" s="649"/>
      <c r="AJ41" s="649"/>
      <c r="AK41" s="649"/>
      <c r="AL41" s="650" t="s">
        <v>137</v>
      </c>
      <c r="AM41" s="651"/>
      <c r="AN41" s="651"/>
      <c r="AO41" s="652"/>
      <c r="AQ41" s="723" t="s">
        <v>349</v>
      </c>
      <c r="AR41" s="724"/>
      <c r="AS41" s="724"/>
      <c r="AT41" s="724"/>
      <c r="AU41" s="724"/>
      <c r="AV41" s="724"/>
      <c r="AW41" s="724"/>
      <c r="AX41" s="724"/>
      <c r="AY41" s="725"/>
      <c r="AZ41" s="645">
        <v>164118</v>
      </c>
      <c r="BA41" s="646"/>
      <c r="BB41" s="646"/>
      <c r="BC41" s="646"/>
      <c r="BD41" s="681"/>
      <c r="BE41" s="681"/>
      <c r="BF41" s="712"/>
      <c r="BG41" s="726"/>
      <c r="BH41" s="727"/>
      <c r="BI41" s="727"/>
      <c r="BJ41" s="727"/>
      <c r="BK41" s="727"/>
      <c r="BL41" s="236"/>
      <c r="BM41" s="661" t="s">
        <v>350</v>
      </c>
      <c r="BN41" s="661"/>
      <c r="BO41" s="661"/>
      <c r="BP41" s="661"/>
      <c r="BQ41" s="661"/>
      <c r="BR41" s="661"/>
      <c r="BS41" s="661"/>
      <c r="BT41" s="661"/>
      <c r="BU41" s="662"/>
      <c r="BV41" s="645" t="s">
        <v>233</v>
      </c>
      <c r="BW41" s="646"/>
      <c r="BX41" s="646"/>
      <c r="BY41" s="646"/>
      <c r="BZ41" s="646"/>
      <c r="CA41" s="646"/>
      <c r="CB41" s="655"/>
      <c r="CD41" s="660" t="s">
        <v>351</v>
      </c>
      <c r="CE41" s="661"/>
      <c r="CF41" s="661"/>
      <c r="CG41" s="661"/>
      <c r="CH41" s="661"/>
      <c r="CI41" s="661"/>
      <c r="CJ41" s="661"/>
      <c r="CK41" s="661"/>
      <c r="CL41" s="661"/>
      <c r="CM41" s="661"/>
      <c r="CN41" s="661"/>
      <c r="CO41" s="661"/>
      <c r="CP41" s="661"/>
      <c r="CQ41" s="662"/>
      <c r="CR41" s="645" t="s">
        <v>233</v>
      </c>
      <c r="CS41" s="681"/>
      <c r="CT41" s="681"/>
      <c r="CU41" s="681"/>
      <c r="CV41" s="681"/>
      <c r="CW41" s="681"/>
      <c r="CX41" s="681"/>
      <c r="CY41" s="682"/>
      <c r="CZ41" s="650" t="s">
        <v>236</v>
      </c>
      <c r="DA41" s="679"/>
      <c r="DB41" s="679"/>
      <c r="DC41" s="683"/>
      <c r="DD41" s="654" t="s">
        <v>236</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5" t="s">
        <v>352</v>
      </c>
      <c r="C42" s="696"/>
      <c r="D42" s="696"/>
      <c r="E42" s="696"/>
      <c r="F42" s="696"/>
      <c r="G42" s="696"/>
      <c r="H42" s="696"/>
      <c r="I42" s="696"/>
      <c r="J42" s="696"/>
      <c r="K42" s="696"/>
      <c r="L42" s="696"/>
      <c r="M42" s="696"/>
      <c r="N42" s="696"/>
      <c r="O42" s="696"/>
      <c r="P42" s="696"/>
      <c r="Q42" s="697"/>
      <c r="R42" s="730">
        <v>9472177</v>
      </c>
      <c r="S42" s="731"/>
      <c r="T42" s="731"/>
      <c r="U42" s="731"/>
      <c r="V42" s="731"/>
      <c r="W42" s="731"/>
      <c r="X42" s="731"/>
      <c r="Y42" s="739"/>
      <c r="Z42" s="740">
        <v>100</v>
      </c>
      <c r="AA42" s="740"/>
      <c r="AB42" s="740"/>
      <c r="AC42" s="740"/>
      <c r="AD42" s="741">
        <v>5249878</v>
      </c>
      <c r="AE42" s="741"/>
      <c r="AF42" s="741"/>
      <c r="AG42" s="741"/>
      <c r="AH42" s="741"/>
      <c r="AI42" s="741"/>
      <c r="AJ42" s="741"/>
      <c r="AK42" s="741"/>
      <c r="AL42" s="742">
        <v>100</v>
      </c>
      <c r="AM42" s="717"/>
      <c r="AN42" s="717"/>
      <c r="AO42" s="743"/>
      <c r="AQ42" s="744" t="s">
        <v>353</v>
      </c>
      <c r="AR42" s="745"/>
      <c r="AS42" s="745"/>
      <c r="AT42" s="745"/>
      <c r="AU42" s="745"/>
      <c r="AV42" s="745"/>
      <c r="AW42" s="745"/>
      <c r="AX42" s="745"/>
      <c r="AY42" s="746"/>
      <c r="AZ42" s="730">
        <v>553829</v>
      </c>
      <c r="BA42" s="731"/>
      <c r="BB42" s="731"/>
      <c r="BC42" s="731"/>
      <c r="BD42" s="716"/>
      <c r="BE42" s="716"/>
      <c r="BF42" s="718"/>
      <c r="BG42" s="728"/>
      <c r="BH42" s="729"/>
      <c r="BI42" s="729"/>
      <c r="BJ42" s="729"/>
      <c r="BK42" s="729"/>
      <c r="BL42" s="237"/>
      <c r="BM42" s="671" t="s">
        <v>354</v>
      </c>
      <c r="BN42" s="671"/>
      <c r="BO42" s="671"/>
      <c r="BP42" s="671"/>
      <c r="BQ42" s="671"/>
      <c r="BR42" s="671"/>
      <c r="BS42" s="671"/>
      <c r="BT42" s="671"/>
      <c r="BU42" s="672"/>
      <c r="BV42" s="730">
        <v>339</v>
      </c>
      <c r="BW42" s="731"/>
      <c r="BX42" s="731"/>
      <c r="BY42" s="731"/>
      <c r="BZ42" s="731"/>
      <c r="CA42" s="731"/>
      <c r="CB42" s="738"/>
      <c r="CD42" s="642" t="s">
        <v>355</v>
      </c>
      <c r="CE42" s="643"/>
      <c r="CF42" s="643"/>
      <c r="CG42" s="643"/>
      <c r="CH42" s="643"/>
      <c r="CI42" s="643"/>
      <c r="CJ42" s="643"/>
      <c r="CK42" s="643"/>
      <c r="CL42" s="643"/>
      <c r="CM42" s="643"/>
      <c r="CN42" s="643"/>
      <c r="CO42" s="643"/>
      <c r="CP42" s="643"/>
      <c r="CQ42" s="644"/>
      <c r="CR42" s="645">
        <v>944056</v>
      </c>
      <c r="CS42" s="646"/>
      <c r="CT42" s="646"/>
      <c r="CU42" s="646"/>
      <c r="CV42" s="646"/>
      <c r="CW42" s="646"/>
      <c r="CX42" s="646"/>
      <c r="CY42" s="647"/>
      <c r="CZ42" s="650">
        <v>10.4</v>
      </c>
      <c r="DA42" s="651"/>
      <c r="DB42" s="651"/>
      <c r="DC42" s="663"/>
      <c r="DD42" s="654">
        <v>407634</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356</v>
      </c>
      <c r="CE43" s="643"/>
      <c r="CF43" s="643"/>
      <c r="CG43" s="643"/>
      <c r="CH43" s="643"/>
      <c r="CI43" s="643"/>
      <c r="CJ43" s="643"/>
      <c r="CK43" s="643"/>
      <c r="CL43" s="643"/>
      <c r="CM43" s="643"/>
      <c r="CN43" s="643"/>
      <c r="CO43" s="643"/>
      <c r="CP43" s="643"/>
      <c r="CQ43" s="644"/>
      <c r="CR43" s="645">
        <v>22101</v>
      </c>
      <c r="CS43" s="681"/>
      <c r="CT43" s="681"/>
      <c r="CU43" s="681"/>
      <c r="CV43" s="681"/>
      <c r="CW43" s="681"/>
      <c r="CX43" s="681"/>
      <c r="CY43" s="682"/>
      <c r="CZ43" s="650">
        <v>0.2</v>
      </c>
      <c r="DA43" s="679"/>
      <c r="DB43" s="679"/>
      <c r="DC43" s="683"/>
      <c r="DD43" s="654">
        <v>22101</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304</v>
      </c>
      <c r="CE44" s="758"/>
      <c r="CF44" s="642" t="s">
        <v>357</v>
      </c>
      <c r="CG44" s="643"/>
      <c r="CH44" s="643"/>
      <c r="CI44" s="643"/>
      <c r="CJ44" s="643"/>
      <c r="CK44" s="643"/>
      <c r="CL44" s="643"/>
      <c r="CM44" s="643"/>
      <c r="CN44" s="643"/>
      <c r="CO44" s="643"/>
      <c r="CP44" s="643"/>
      <c r="CQ44" s="644"/>
      <c r="CR44" s="645">
        <v>944056</v>
      </c>
      <c r="CS44" s="646"/>
      <c r="CT44" s="646"/>
      <c r="CU44" s="646"/>
      <c r="CV44" s="646"/>
      <c r="CW44" s="646"/>
      <c r="CX44" s="646"/>
      <c r="CY44" s="647"/>
      <c r="CZ44" s="650">
        <v>10.4</v>
      </c>
      <c r="DA44" s="651"/>
      <c r="DB44" s="651"/>
      <c r="DC44" s="663"/>
      <c r="DD44" s="654">
        <v>407634</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358</v>
      </c>
      <c r="CG45" s="643"/>
      <c r="CH45" s="643"/>
      <c r="CI45" s="643"/>
      <c r="CJ45" s="643"/>
      <c r="CK45" s="643"/>
      <c r="CL45" s="643"/>
      <c r="CM45" s="643"/>
      <c r="CN45" s="643"/>
      <c r="CO45" s="643"/>
      <c r="CP45" s="643"/>
      <c r="CQ45" s="644"/>
      <c r="CR45" s="645">
        <v>163324</v>
      </c>
      <c r="CS45" s="681"/>
      <c r="CT45" s="681"/>
      <c r="CU45" s="681"/>
      <c r="CV45" s="681"/>
      <c r="CW45" s="681"/>
      <c r="CX45" s="681"/>
      <c r="CY45" s="682"/>
      <c r="CZ45" s="650">
        <v>1.8</v>
      </c>
      <c r="DA45" s="679"/>
      <c r="DB45" s="679"/>
      <c r="DC45" s="683"/>
      <c r="DD45" s="654">
        <v>91065</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360</v>
      </c>
      <c r="CG46" s="643"/>
      <c r="CH46" s="643"/>
      <c r="CI46" s="643"/>
      <c r="CJ46" s="643"/>
      <c r="CK46" s="643"/>
      <c r="CL46" s="643"/>
      <c r="CM46" s="643"/>
      <c r="CN46" s="643"/>
      <c r="CO46" s="643"/>
      <c r="CP46" s="643"/>
      <c r="CQ46" s="644"/>
      <c r="CR46" s="645">
        <v>750017</v>
      </c>
      <c r="CS46" s="646"/>
      <c r="CT46" s="646"/>
      <c r="CU46" s="646"/>
      <c r="CV46" s="646"/>
      <c r="CW46" s="646"/>
      <c r="CX46" s="646"/>
      <c r="CY46" s="647"/>
      <c r="CZ46" s="650">
        <v>8.1999999999999993</v>
      </c>
      <c r="DA46" s="651"/>
      <c r="DB46" s="651"/>
      <c r="DC46" s="663"/>
      <c r="DD46" s="654">
        <v>285854</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362</v>
      </c>
      <c r="CG47" s="643"/>
      <c r="CH47" s="643"/>
      <c r="CI47" s="643"/>
      <c r="CJ47" s="643"/>
      <c r="CK47" s="643"/>
      <c r="CL47" s="643"/>
      <c r="CM47" s="643"/>
      <c r="CN47" s="643"/>
      <c r="CO47" s="643"/>
      <c r="CP47" s="643"/>
      <c r="CQ47" s="644"/>
      <c r="CR47" s="645" t="s">
        <v>236</v>
      </c>
      <c r="CS47" s="681"/>
      <c r="CT47" s="681"/>
      <c r="CU47" s="681"/>
      <c r="CV47" s="681"/>
      <c r="CW47" s="681"/>
      <c r="CX47" s="681"/>
      <c r="CY47" s="682"/>
      <c r="CZ47" s="650" t="s">
        <v>236</v>
      </c>
      <c r="DA47" s="679"/>
      <c r="DB47" s="679"/>
      <c r="DC47" s="683"/>
      <c r="DD47" s="654" t="s">
        <v>233</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363</v>
      </c>
      <c r="CD48" s="761"/>
      <c r="CE48" s="762"/>
      <c r="CF48" s="642" t="s">
        <v>364</v>
      </c>
      <c r="CG48" s="643"/>
      <c r="CH48" s="643"/>
      <c r="CI48" s="643"/>
      <c r="CJ48" s="643"/>
      <c r="CK48" s="643"/>
      <c r="CL48" s="643"/>
      <c r="CM48" s="643"/>
      <c r="CN48" s="643"/>
      <c r="CO48" s="643"/>
      <c r="CP48" s="643"/>
      <c r="CQ48" s="644"/>
      <c r="CR48" s="645" t="s">
        <v>236</v>
      </c>
      <c r="CS48" s="646"/>
      <c r="CT48" s="646"/>
      <c r="CU48" s="646"/>
      <c r="CV48" s="646"/>
      <c r="CW48" s="646"/>
      <c r="CX48" s="646"/>
      <c r="CY48" s="647"/>
      <c r="CZ48" s="650" t="s">
        <v>233</v>
      </c>
      <c r="DA48" s="651"/>
      <c r="DB48" s="651"/>
      <c r="DC48" s="663"/>
      <c r="DD48" s="654" t="s">
        <v>233</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5" t="s">
        <v>365</v>
      </c>
      <c r="CE49" s="696"/>
      <c r="CF49" s="696"/>
      <c r="CG49" s="696"/>
      <c r="CH49" s="696"/>
      <c r="CI49" s="696"/>
      <c r="CJ49" s="696"/>
      <c r="CK49" s="696"/>
      <c r="CL49" s="696"/>
      <c r="CM49" s="696"/>
      <c r="CN49" s="696"/>
      <c r="CO49" s="696"/>
      <c r="CP49" s="696"/>
      <c r="CQ49" s="697"/>
      <c r="CR49" s="730">
        <v>9104600</v>
      </c>
      <c r="CS49" s="716"/>
      <c r="CT49" s="716"/>
      <c r="CU49" s="716"/>
      <c r="CV49" s="716"/>
      <c r="CW49" s="716"/>
      <c r="CX49" s="716"/>
      <c r="CY49" s="747"/>
      <c r="CZ49" s="742">
        <v>100</v>
      </c>
      <c r="DA49" s="748"/>
      <c r="DB49" s="748"/>
      <c r="DC49" s="749"/>
      <c r="DD49" s="750">
        <v>5977514</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SLpI9CA10MNnLWU73AyWGWHyrDJqY6xUYdCYymSHoKW3SklvkGqXsKO+97QvhXZ1C4JW65EchiQ6w0LcHbUquA==" saltValue="X+xnsmHqpR95Fk0kNmVgh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367</v>
      </c>
      <c r="DK2" s="793"/>
      <c r="DL2" s="793"/>
      <c r="DM2" s="793"/>
      <c r="DN2" s="793"/>
      <c r="DO2" s="794"/>
      <c r="DP2" s="250"/>
      <c r="DQ2" s="792" t="s">
        <v>368</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369</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371</v>
      </c>
      <c r="B5" s="787"/>
      <c r="C5" s="787"/>
      <c r="D5" s="787"/>
      <c r="E5" s="787"/>
      <c r="F5" s="787"/>
      <c r="G5" s="787"/>
      <c r="H5" s="787"/>
      <c r="I5" s="787"/>
      <c r="J5" s="787"/>
      <c r="K5" s="787"/>
      <c r="L5" s="787"/>
      <c r="M5" s="787"/>
      <c r="N5" s="787"/>
      <c r="O5" s="787"/>
      <c r="P5" s="788"/>
      <c r="Q5" s="763" t="s">
        <v>372</v>
      </c>
      <c r="R5" s="764"/>
      <c r="S5" s="764"/>
      <c r="T5" s="764"/>
      <c r="U5" s="765"/>
      <c r="V5" s="763" t="s">
        <v>373</v>
      </c>
      <c r="W5" s="764"/>
      <c r="X5" s="764"/>
      <c r="Y5" s="764"/>
      <c r="Z5" s="765"/>
      <c r="AA5" s="763" t="s">
        <v>374</v>
      </c>
      <c r="AB5" s="764"/>
      <c r="AC5" s="764"/>
      <c r="AD5" s="764"/>
      <c r="AE5" s="764"/>
      <c r="AF5" s="796" t="s">
        <v>375</v>
      </c>
      <c r="AG5" s="764"/>
      <c r="AH5" s="764"/>
      <c r="AI5" s="764"/>
      <c r="AJ5" s="775"/>
      <c r="AK5" s="764" t="s">
        <v>376</v>
      </c>
      <c r="AL5" s="764"/>
      <c r="AM5" s="764"/>
      <c r="AN5" s="764"/>
      <c r="AO5" s="765"/>
      <c r="AP5" s="763" t="s">
        <v>377</v>
      </c>
      <c r="AQ5" s="764"/>
      <c r="AR5" s="764"/>
      <c r="AS5" s="764"/>
      <c r="AT5" s="765"/>
      <c r="AU5" s="763" t="s">
        <v>378</v>
      </c>
      <c r="AV5" s="764"/>
      <c r="AW5" s="764"/>
      <c r="AX5" s="764"/>
      <c r="AY5" s="775"/>
      <c r="AZ5" s="257"/>
      <c r="BA5" s="257"/>
      <c r="BB5" s="257"/>
      <c r="BC5" s="257"/>
      <c r="BD5" s="257"/>
      <c r="BE5" s="258"/>
      <c r="BF5" s="258"/>
      <c r="BG5" s="258"/>
      <c r="BH5" s="258"/>
      <c r="BI5" s="258"/>
      <c r="BJ5" s="258"/>
      <c r="BK5" s="258"/>
      <c r="BL5" s="258"/>
      <c r="BM5" s="258"/>
      <c r="BN5" s="258"/>
      <c r="BO5" s="258"/>
      <c r="BP5" s="258"/>
      <c r="BQ5" s="786" t="s">
        <v>379</v>
      </c>
      <c r="BR5" s="787"/>
      <c r="BS5" s="787"/>
      <c r="BT5" s="787"/>
      <c r="BU5" s="787"/>
      <c r="BV5" s="787"/>
      <c r="BW5" s="787"/>
      <c r="BX5" s="787"/>
      <c r="BY5" s="787"/>
      <c r="BZ5" s="787"/>
      <c r="CA5" s="787"/>
      <c r="CB5" s="787"/>
      <c r="CC5" s="787"/>
      <c r="CD5" s="787"/>
      <c r="CE5" s="787"/>
      <c r="CF5" s="787"/>
      <c r="CG5" s="788"/>
      <c r="CH5" s="763" t="s">
        <v>380</v>
      </c>
      <c r="CI5" s="764"/>
      <c r="CJ5" s="764"/>
      <c r="CK5" s="764"/>
      <c r="CL5" s="765"/>
      <c r="CM5" s="763" t="s">
        <v>381</v>
      </c>
      <c r="CN5" s="764"/>
      <c r="CO5" s="764"/>
      <c r="CP5" s="764"/>
      <c r="CQ5" s="765"/>
      <c r="CR5" s="763" t="s">
        <v>382</v>
      </c>
      <c r="CS5" s="764"/>
      <c r="CT5" s="764"/>
      <c r="CU5" s="764"/>
      <c r="CV5" s="765"/>
      <c r="CW5" s="763" t="s">
        <v>383</v>
      </c>
      <c r="CX5" s="764"/>
      <c r="CY5" s="764"/>
      <c r="CZ5" s="764"/>
      <c r="DA5" s="765"/>
      <c r="DB5" s="763" t="s">
        <v>384</v>
      </c>
      <c r="DC5" s="764"/>
      <c r="DD5" s="764"/>
      <c r="DE5" s="764"/>
      <c r="DF5" s="765"/>
      <c r="DG5" s="769" t="s">
        <v>385</v>
      </c>
      <c r="DH5" s="770"/>
      <c r="DI5" s="770"/>
      <c r="DJ5" s="770"/>
      <c r="DK5" s="771"/>
      <c r="DL5" s="769" t="s">
        <v>386</v>
      </c>
      <c r="DM5" s="770"/>
      <c r="DN5" s="770"/>
      <c r="DO5" s="770"/>
      <c r="DP5" s="771"/>
      <c r="DQ5" s="763" t="s">
        <v>387</v>
      </c>
      <c r="DR5" s="764"/>
      <c r="DS5" s="764"/>
      <c r="DT5" s="764"/>
      <c r="DU5" s="765"/>
      <c r="DV5" s="763" t="s">
        <v>378</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388</v>
      </c>
      <c r="C7" s="778"/>
      <c r="D7" s="778"/>
      <c r="E7" s="778"/>
      <c r="F7" s="778"/>
      <c r="G7" s="778"/>
      <c r="H7" s="778"/>
      <c r="I7" s="778"/>
      <c r="J7" s="778"/>
      <c r="K7" s="778"/>
      <c r="L7" s="778"/>
      <c r="M7" s="778"/>
      <c r="N7" s="778"/>
      <c r="O7" s="778"/>
      <c r="P7" s="779"/>
      <c r="Q7" s="780">
        <v>9472</v>
      </c>
      <c r="R7" s="781"/>
      <c r="S7" s="781"/>
      <c r="T7" s="781"/>
      <c r="U7" s="781"/>
      <c r="V7" s="781">
        <v>9105</v>
      </c>
      <c r="W7" s="781"/>
      <c r="X7" s="781"/>
      <c r="Y7" s="781"/>
      <c r="Z7" s="781"/>
      <c r="AA7" s="781">
        <v>368</v>
      </c>
      <c r="AB7" s="781"/>
      <c r="AC7" s="781"/>
      <c r="AD7" s="781"/>
      <c r="AE7" s="782"/>
      <c r="AF7" s="783">
        <v>361</v>
      </c>
      <c r="AG7" s="784"/>
      <c r="AH7" s="784"/>
      <c r="AI7" s="784"/>
      <c r="AJ7" s="785"/>
      <c r="AK7" s="820">
        <v>480</v>
      </c>
      <c r="AL7" s="821"/>
      <c r="AM7" s="821"/>
      <c r="AN7" s="821"/>
      <c r="AO7" s="821"/>
      <c r="AP7" s="821">
        <v>8780</v>
      </c>
      <c r="AQ7" s="821"/>
      <c r="AR7" s="821"/>
      <c r="AS7" s="821"/>
      <c r="AT7" s="821"/>
      <c r="AU7" s="822" t="s">
        <v>611</v>
      </c>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t="s">
        <v>589</v>
      </c>
      <c r="BS7" s="824" t="s">
        <v>590</v>
      </c>
      <c r="BT7" s="825"/>
      <c r="BU7" s="825"/>
      <c r="BV7" s="825"/>
      <c r="BW7" s="825"/>
      <c r="BX7" s="825"/>
      <c r="BY7" s="825"/>
      <c r="BZ7" s="825"/>
      <c r="CA7" s="825"/>
      <c r="CB7" s="825"/>
      <c r="CC7" s="825"/>
      <c r="CD7" s="825"/>
      <c r="CE7" s="825"/>
      <c r="CF7" s="825"/>
      <c r="CG7" s="826"/>
      <c r="CH7" s="817">
        <v>0</v>
      </c>
      <c r="CI7" s="818"/>
      <c r="CJ7" s="818"/>
      <c r="CK7" s="818"/>
      <c r="CL7" s="819"/>
      <c r="CM7" s="817">
        <v>122</v>
      </c>
      <c r="CN7" s="818"/>
      <c r="CO7" s="818"/>
      <c r="CP7" s="818"/>
      <c r="CQ7" s="819"/>
      <c r="CR7" s="817">
        <v>5</v>
      </c>
      <c r="CS7" s="818"/>
      <c r="CT7" s="818"/>
      <c r="CU7" s="818"/>
      <c r="CV7" s="819"/>
      <c r="CW7" s="817" t="s">
        <v>591</v>
      </c>
      <c r="CX7" s="818"/>
      <c r="CY7" s="818"/>
      <c r="CZ7" s="818"/>
      <c r="DA7" s="819"/>
      <c r="DB7" s="817" t="s">
        <v>591</v>
      </c>
      <c r="DC7" s="818"/>
      <c r="DD7" s="818"/>
      <c r="DE7" s="818"/>
      <c r="DF7" s="819"/>
      <c r="DG7" s="817">
        <v>119</v>
      </c>
      <c r="DH7" s="818"/>
      <c r="DI7" s="818"/>
      <c r="DJ7" s="818"/>
      <c r="DK7" s="819"/>
      <c r="DL7" s="817" t="s">
        <v>591</v>
      </c>
      <c r="DM7" s="818"/>
      <c r="DN7" s="818"/>
      <c r="DO7" s="818"/>
      <c r="DP7" s="819"/>
      <c r="DQ7" s="817" t="s">
        <v>591</v>
      </c>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389</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390</v>
      </c>
      <c r="B23" s="836" t="s">
        <v>391</v>
      </c>
      <c r="C23" s="837"/>
      <c r="D23" s="837"/>
      <c r="E23" s="837"/>
      <c r="F23" s="837"/>
      <c r="G23" s="837"/>
      <c r="H23" s="837"/>
      <c r="I23" s="837"/>
      <c r="J23" s="837"/>
      <c r="K23" s="837"/>
      <c r="L23" s="837"/>
      <c r="M23" s="837"/>
      <c r="N23" s="837"/>
      <c r="O23" s="837"/>
      <c r="P23" s="838"/>
      <c r="Q23" s="839">
        <v>9472</v>
      </c>
      <c r="R23" s="840"/>
      <c r="S23" s="840"/>
      <c r="T23" s="840"/>
      <c r="U23" s="840"/>
      <c r="V23" s="840">
        <v>9105</v>
      </c>
      <c r="W23" s="840"/>
      <c r="X23" s="840"/>
      <c r="Y23" s="840"/>
      <c r="Z23" s="840"/>
      <c r="AA23" s="840">
        <v>368</v>
      </c>
      <c r="AB23" s="840"/>
      <c r="AC23" s="840"/>
      <c r="AD23" s="840"/>
      <c r="AE23" s="841"/>
      <c r="AF23" s="842">
        <v>361</v>
      </c>
      <c r="AG23" s="840"/>
      <c r="AH23" s="840"/>
      <c r="AI23" s="840"/>
      <c r="AJ23" s="843"/>
      <c r="AK23" s="844"/>
      <c r="AL23" s="845"/>
      <c r="AM23" s="845"/>
      <c r="AN23" s="845"/>
      <c r="AO23" s="845"/>
      <c r="AP23" s="840">
        <v>8780</v>
      </c>
      <c r="AQ23" s="840"/>
      <c r="AR23" s="840"/>
      <c r="AS23" s="840"/>
      <c r="AT23" s="840"/>
      <c r="AU23" s="846"/>
      <c r="AV23" s="846"/>
      <c r="AW23" s="846"/>
      <c r="AX23" s="846"/>
      <c r="AY23" s="847"/>
      <c r="AZ23" s="855" t="s">
        <v>392</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393</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394</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371</v>
      </c>
      <c r="B26" s="787"/>
      <c r="C26" s="787"/>
      <c r="D26" s="787"/>
      <c r="E26" s="787"/>
      <c r="F26" s="787"/>
      <c r="G26" s="787"/>
      <c r="H26" s="787"/>
      <c r="I26" s="787"/>
      <c r="J26" s="787"/>
      <c r="K26" s="787"/>
      <c r="L26" s="787"/>
      <c r="M26" s="787"/>
      <c r="N26" s="787"/>
      <c r="O26" s="787"/>
      <c r="P26" s="788"/>
      <c r="Q26" s="763" t="s">
        <v>395</v>
      </c>
      <c r="R26" s="764"/>
      <c r="S26" s="764"/>
      <c r="T26" s="764"/>
      <c r="U26" s="765"/>
      <c r="V26" s="763" t="s">
        <v>396</v>
      </c>
      <c r="W26" s="764"/>
      <c r="X26" s="764"/>
      <c r="Y26" s="764"/>
      <c r="Z26" s="765"/>
      <c r="AA26" s="763" t="s">
        <v>397</v>
      </c>
      <c r="AB26" s="764"/>
      <c r="AC26" s="764"/>
      <c r="AD26" s="764"/>
      <c r="AE26" s="764"/>
      <c r="AF26" s="858" t="s">
        <v>398</v>
      </c>
      <c r="AG26" s="859"/>
      <c r="AH26" s="859"/>
      <c r="AI26" s="859"/>
      <c r="AJ26" s="860"/>
      <c r="AK26" s="764" t="s">
        <v>399</v>
      </c>
      <c r="AL26" s="764"/>
      <c r="AM26" s="764"/>
      <c r="AN26" s="764"/>
      <c r="AO26" s="765"/>
      <c r="AP26" s="763" t="s">
        <v>400</v>
      </c>
      <c r="AQ26" s="764"/>
      <c r="AR26" s="764"/>
      <c r="AS26" s="764"/>
      <c r="AT26" s="765"/>
      <c r="AU26" s="763" t="s">
        <v>401</v>
      </c>
      <c r="AV26" s="764"/>
      <c r="AW26" s="764"/>
      <c r="AX26" s="764"/>
      <c r="AY26" s="765"/>
      <c r="AZ26" s="763" t="s">
        <v>402</v>
      </c>
      <c r="BA26" s="764"/>
      <c r="BB26" s="764"/>
      <c r="BC26" s="764"/>
      <c r="BD26" s="765"/>
      <c r="BE26" s="763" t="s">
        <v>378</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403</v>
      </c>
      <c r="C28" s="778"/>
      <c r="D28" s="778"/>
      <c r="E28" s="778"/>
      <c r="F28" s="778"/>
      <c r="G28" s="778"/>
      <c r="H28" s="778"/>
      <c r="I28" s="778"/>
      <c r="J28" s="778"/>
      <c r="K28" s="778"/>
      <c r="L28" s="778"/>
      <c r="M28" s="778"/>
      <c r="N28" s="778"/>
      <c r="O28" s="778"/>
      <c r="P28" s="779"/>
      <c r="Q28" s="868">
        <v>2614</v>
      </c>
      <c r="R28" s="869"/>
      <c r="S28" s="869"/>
      <c r="T28" s="869"/>
      <c r="U28" s="869"/>
      <c r="V28" s="869">
        <v>2425</v>
      </c>
      <c r="W28" s="869"/>
      <c r="X28" s="869"/>
      <c r="Y28" s="869"/>
      <c r="Z28" s="869"/>
      <c r="AA28" s="869">
        <v>190</v>
      </c>
      <c r="AB28" s="869"/>
      <c r="AC28" s="869"/>
      <c r="AD28" s="869"/>
      <c r="AE28" s="870"/>
      <c r="AF28" s="871">
        <v>190</v>
      </c>
      <c r="AG28" s="869"/>
      <c r="AH28" s="869"/>
      <c r="AI28" s="869"/>
      <c r="AJ28" s="872"/>
      <c r="AK28" s="873">
        <v>164</v>
      </c>
      <c r="AL28" s="864"/>
      <c r="AM28" s="864"/>
      <c r="AN28" s="864"/>
      <c r="AO28" s="864"/>
      <c r="AP28" s="864" t="s">
        <v>591</v>
      </c>
      <c r="AQ28" s="864"/>
      <c r="AR28" s="864"/>
      <c r="AS28" s="864"/>
      <c r="AT28" s="864"/>
      <c r="AU28" s="864" t="s">
        <v>591</v>
      </c>
      <c r="AV28" s="864"/>
      <c r="AW28" s="864"/>
      <c r="AX28" s="864"/>
      <c r="AY28" s="864"/>
      <c r="AZ28" s="865" t="s">
        <v>591</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404</v>
      </c>
      <c r="C29" s="802"/>
      <c r="D29" s="802"/>
      <c r="E29" s="802"/>
      <c r="F29" s="802"/>
      <c r="G29" s="802"/>
      <c r="H29" s="802"/>
      <c r="I29" s="802"/>
      <c r="J29" s="802"/>
      <c r="K29" s="802"/>
      <c r="L29" s="802"/>
      <c r="M29" s="802"/>
      <c r="N29" s="802"/>
      <c r="O29" s="802"/>
      <c r="P29" s="803"/>
      <c r="Q29" s="804">
        <v>271</v>
      </c>
      <c r="R29" s="805"/>
      <c r="S29" s="805"/>
      <c r="T29" s="805"/>
      <c r="U29" s="805"/>
      <c r="V29" s="805">
        <v>271</v>
      </c>
      <c r="W29" s="805"/>
      <c r="X29" s="805"/>
      <c r="Y29" s="805"/>
      <c r="Z29" s="805"/>
      <c r="AA29" s="805" t="s">
        <v>591</v>
      </c>
      <c r="AB29" s="805"/>
      <c r="AC29" s="805"/>
      <c r="AD29" s="805"/>
      <c r="AE29" s="806"/>
      <c r="AF29" s="807" t="s">
        <v>405</v>
      </c>
      <c r="AG29" s="808"/>
      <c r="AH29" s="808"/>
      <c r="AI29" s="808"/>
      <c r="AJ29" s="809"/>
      <c r="AK29" s="876">
        <v>71</v>
      </c>
      <c r="AL29" s="877"/>
      <c r="AM29" s="877"/>
      <c r="AN29" s="877"/>
      <c r="AO29" s="877"/>
      <c r="AP29" s="877" t="s">
        <v>591</v>
      </c>
      <c r="AQ29" s="877"/>
      <c r="AR29" s="877"/>
      <c r="AS29" s="877"/>
      <c r="AT29" s="877"/>
      <c r="AU29" s="877" t="s">
        <v>591</v>
      </c>
      <c r="AV29" s="877"/>
      <c r="AW29" s="877"/>
      <c r="AX29" s="877"/>
      <c r="AY29" s="877"/>
      <c r="AZ29" s="878" t="s">
        <v>591</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406</v>
      </c>
      <c r="C30" s="802"/>
      <c r="D30" s="802"/>
      <c r="E30" s="802"/>
      <c r="F30" s="802"/>
      <c r="G30" s="802"/>
      <c r="H30" s="802"/>
      <c r="I30" s="802"/>
      <c r="J30" s="802"/>
      <c r="K30" s="802"/>
      <c r="L30" s="802"/>
      <c r="M30" s="802"/>
      <c r="N30" s="802"/>
      <c r="O30" s="802"/>
      <c r="P30" s="803"/>
      <c r="Q30" s="804">
        <v>358</v>
      </c>
      <c r="R30" s="805"/>
      <c r="S30" s="805"/>
      <c r="T30" s="805"/>
      <c r="U30" s="805"/>
      <c r="V30" s="805">
        <v>301</v>
      </c>
      <c r="W30" s="805"/>
      <c r="X30" s="805"/>
      <c r="Y30" s="805"/>
      <c r="Z30" s="805"/>
      <c r="AA30" s="805">
        <v>56</v>
      </c>
      <c r="AB30" s="805"/>
      <c r="AC30" s="805"/>
      <c r="AD30" s="805"/>
      <c r="AE30" s="806"/>
      <c r="AF30" s="807">
        <v>768</v>
      </c>
      <c r="AG30" s="808"/>
      <c r="AH30" s="808"/>
      <c r="AI30" s="808"/>
      <c r="AJ30" s="809"/>
      <c r="AK30" s="876" t="s">
        <v>591</v>
      </c>
      <c r="AL30" s="877"/>
      <c r="AM30" s="877"/>
      <c r="AN30" s="877"/>
      <c r="AO30" s="877"/>
      <c r="AP30" s="877">
        <v>300</v>
      </c>
      <c r="AQ30" s="877"/>
      <c r="AR30" s="877"/>
      <c r="AS30" s="877"/>
      <c r="AT30" s="877"/>
      <c r="AU30" s="877" t="s">
        <v>591</v>
      </c>
      <c r="AV30" s="877"/>
      <c r="AW30" s="877"/>
      <c r="AX30" s="877"/>
      <c r="AY30" s="877"/>
      <c r="AZ30" s="878" t="s">
        <v>591</v>
      </c>
      <c r="BA30" s="878"/>
      <c r="BB30" s="878"/>
      <c r="BC30" s="878"/>
      <c r="BD30" s="878"/>
      <c r="BE30" s="874" t="s">
        <v>407</v>
      </c>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408</v>
      </c>
      <c r="C31" s="802"/>
      <c r="D31" s="802"/>
      <c r="E31" s="802"/>
      <c r="F31" s="802"/>
      <c r="G31" s="802"/>
      <c r="H31" s="802"/>
      <c r="I31" s="802"/>
      <c r="J31" s="802"/>
      <c r="K31" s="802"/>
      <c r="L31" s="802"/>
      <c r="M31" s="802"/>
      <c r="N31" s="802"/>
      <c r="O31" s="802"/>
      <c r="P31" s="803"/>
      <c r="Q31" s="804">
        <v>372</v>
      </c>
      <c r="R31" s="805"/>
      <c r="S31" s="805"/>
      <c r="T31" s="805"/>
      <c r="U31" s="805"/>
      <c r="V31" s="805">
        <v>372</v>
      </c>
      <c r="W31" s="805"/>
      <c r="X31" s="805"/>
      <c r="Y31" s="805"/>
      <c r="Z31" s="805"/>
      <c r="AA31" s="805" t="s">
        <v>591</v>
      </c>
      <c r="AB31" s="805"/>
      <c r="AC31" s="805"/>
      <c r="AD31" s="805"/>
      <c r="AE31" s="806"/>
      <c r="AF31" s="807" t="s">
        <v>409</v>
      </c>
      <c r="AG31" s="808"/>
      <c r="AH31" s="808"/>
      <c r="AI31" s="808"/>
      <c r="AJ31" s="809"/>
      <c r="AK31" s="876">
        <v>258</v>
      </c>
      <c r="AL31" s="877"/>
      <c r="AM31" s="877"/>
      <c r="AN31" s="877"/>
      <c r="AO31" s="877"/>
      <c r="AP31" s="877">
        <v>1466</v>
      </c>
      <c r="AQ31" s="877"/>
      <c r="AR31" s="877"/>
      <c r="AS31" s="877"/>
      <c r="AT31" s="877"/>
      <c r="AU31" s="877">
        <v>1466</v>
      </c>
      <c r="AV31" s="877"/>
      <c r="AW31" s="877"/>
      <c r="AX31" s="877"/>
      <c r="AY31" s="877"/>
      <c r="AZ31" s="878" t="s">
        <v>591</v>
      </c>
      <c r="BA31" s="878"/>
      <c r="BB31" s="878"/>
      <c r="BC31" s="878"/>
      <c r="BD31" s="878"/>
      <c r="BE31" s="874" t="s">
        <v>410</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411</v>
      </c>
      <c r="C32" s="802"/>
      <c r="D32" s="802"/>
      <c r="E32" s="802"/>
      <c r="F32" s="802"/>
      <c r="G32" s="802"/>
      <c r="H32" s="802"/>
      <c r="I32" s="802"/>
      <c r="J32" s="802"/>
      <c r="K32" s="802"/>
      <c r="L32" s="802"/>
      <c r="M32" s="802"/>
      <c r="N32" s="802"/>
      <c r="O32" s="802"/>
      <c r="P32" s="803"/>
      <c r="Q32" s="804">
        <v>1143</v>
      </c>
      <c r="R32" s="805"/>
      <c r="S32" s="805"/>
      <c r="T32" s="805"/>
      <c r="U32" s="805"/>
      <c r="V32" s="805">
        <v>1142</v>
      </c>
      <c r="W32" s="805"/>
      <c r="X32" s="805"/>
      <c r="Y32" s="805"/>
      <c r="Z32" s="805"/>
      <c r="AA32" s="805">
        <v>1</v>
      </c>
      <c r="AB32" s="805"/>
      <c r="AC32" s="805"/>
      <c r="AD32" s="805"/>
      <c r="AE32" s="806"/>
      <c r="AF32" s="807" t="s">
        <v>392</v>
      </c>
      <c r="AG32" s="808"/>
      <c r="AH32" s="808"/>
      <c r="AI32" s="808"/>
      <c r="AJ32" s="809"/>
      <c r="AK32" s="876">
        <v>239</v>
      </c>
      <c r="AL32" s="877"/>
      <c r="AM32" s="877"/>
      <c r="AN32" s="877"/>
      <c r="AO32" s="877"/>
      <c r="AP32" s="877">
        <v>4669</v>
      </c>
      <c r="AQ32" s="877"/>
      <c r="AR32" s="877"/>
      <c r="AS32" s="877"/>
      <c r="AT32" s="877"/>
      <c r="AU32" s="877">
        <v>4221</v>
      </c>
      <c r="AV32" s="877"/>
      <c r="AW32" s="877"/>
      <c r="AX32" s="877"/>
      <c r="AY32" s="877"/>
      <c r="AZ32" s="878" t="s">
        <v>591</v>
      </c>
      <c r="BA32" s="878"/>
      <c r="BB32" s="878"/>
      <c r="BC32" s="878"/>
      <c r="BD32" s="878"/>
      <c r="BE32" s="874" t="s">
        <v>412</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413</v>
      </c>
      <c r="C33" s="802"/>
      <c r="D33" s="802"/>
      <c r="E33" s="802"/>
      <c r="F33" s="802"/>
      <c r="G33" s="802"/>
      <c r="H33" s="802"/>
      <c r="I33" s="802"/>
      <c r="J33" s="802"/>
      <c r="K33" s="802"/>
      <c r="L33" s="802"/>
      <c r="M33" s="802"/>
      <c r="N33" s="802"/>
      <c r="O33" s="802"/>
      <c r="P33" s="803"/>
      <c r="Q33" s="804">
        <v>295</v>
      </c>
      <c r="R33" s="805"/>
      <c r="S33" s="805"/>
      <c r="T33" s="805"/>
      <c r="U33" s="805"/>
      <c r="V33" s="805">
        <v>279</v>
      </c>
      <c r="W33" s="805"/>
      <c r="X33" s="805"/>
      <c r="Y33" s="805"/>
      <c r="Z33" s="805"/>
      <c r="AA33" s="805">
        <v>16</v>
      </c>
      <c r="AB33" s="805"/>
      <c r="AC33" s="805"/>
      <c r="AD33" s="805"/>
      <c r="AE33" s="806"/>
      <c r="AF33" s="807">
        <v>16</v>
      </c>
      <c r="AG33" s="808"/>
      <c r="AH33" s="808"/>
      <c r="AI33" s="808"/>
      <c r="AJ33" s="809"/>
      <c r="AK33" s="876" t="s">
        <v>591</v>
      </c>
      <c r="AL33" s="877"/>
      <c r="AM33" s="877"/>
      <c r="AN33" s="877"/>
      <c r="AO33" s="877"/>
      <c r="AP33" s="877">
        <v>35</v>
      </c>
      <c r="AQ33" s="877"/>
      <c r="AR33" s="877"/>
      <c r="AS33" s="877"/>
      <c r="AT33" s="877"/>
      <c r="AU33" s="877" t="s">
        <v>591</v>
      </c>
      <c r="AV33" s="877"/>
      <c r="AW33" s="877"/>
      <c r="AX33" s="877"/>
      <c r="AY33" s="877"/>
      <c r="AZ33" s="878" t="s">
        <v>591</v>
      </c>
      <c r="BA33" s="878"/>
      <c r="BB33" s="878"/>
      <c r="BC33" s="878"/>
      <c r="BD33" s="878"/>
      <c r="BE33" s="874" t="s">
        <v>414</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t="s">
        <v>415</v>
      </c>
      <c r="C34" s="802"/>
      <c r="D34" s="802"/>
      <c r="E34" s="802"/>
      <c r="F34" s="802"/>
      <c r="G34" s="802"/>
      <c r="H34" s="802"/>
      <c r="I34" s="802"/>
      <c r="J34" s="802"/>
      <c r="K34" s="802"/>
      <c r="L34" s="802"/>
      <c r="M34" s="802"/>
      <c r="N34" s="802"/>
      <c r="O34" s="802"/>
      <c r="P34" s="803"/>
      <c r="Q34" s="804">
        <v>7</v>
      </c>
      <c r="R34" s="805"/>
      <c r="S34" s="805"/>
      <c r="T34" s="805"/>
      <c r="U34" s="805"/>
      <c r="V34" s="805">
        <v>7</v>
      </c>
      <c r="W34" s="805"/>
      <c r="X34" s="805"/>
      <c r="Y34" s="805"/>
      <c r="Z34" s="805"/>
      <c r="AA34" s="805" t="s">
        <v>591</v>
      </c>
      <c r="AB34" s="805"/>
      <c r="AC34" s="805"/>
      <c r="AD34" s="805"/>
      <c r="AE34" s="806"/>
      <c r="AF34" s="807" t="s">
        <v>233</v>
      </c>
      <c r="AG34" s="808"/>
      <c r="AH34" s="808"/>
      <c r="AI34" s="808"/>
      <c r="AJ34" s="809"/>
      <c r="AK34" s="876" t="s">
        <v>591</v>
      </c>
      <c r="AL34" s="877"/>
      <c r="AM34" s="877"/>
      <c r="AN34" s="877"/>
      <c r="AO34" s="877"/>
      <c r="AP34" s="877" t="s">
        <v>591</v>
      </c>
      <c r="AQ34" s="877"/>
      <c r="AR34" s="877"/>
      <c r="AS34" s="877"/>
      <c r="AT34" s="877"/>
      <c r="AU34" s="877" t="s">
        <v>591</v>
      </c>
      <c r="AV34" s="877"/>
      <c r="AW34" s="877"/>
      <c r="AX34" s="877"/>
      <c r="AY34" s="877"/>
      <c r="AZ34" s="878" t="s">
        <v>591</v>
      </c>
      <c r="BA34" s="878"/>
      <c r="BB34" s="878"/>
      <c r="BC34" s="878"/>
      <c r="BD34" s="878"/>
      <c r="BE34" s="874" t="s">
        <v>414</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416</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390</v>
      </c>
      <c r="B63" s="836" t="s">
        <v>417</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974</v>
      </c>
      <c r="AG63" s="888"/>
      <c r="AH63" s="888"/>
      <c r="AI63" s="888"/>
      <c r="AJ63" s="889"/>
      <c r="AK63" s="890"/>
      <c r="AL63" s="885"/>
      <c r="AM63" s="885"/>
      <c r="AN63" s="885"/>
      <c r="AO63" s="885"/>
      <c r="AP63" s="888">
        <v>6470</v>
      </c>
      <c r="AQ63" s="888"/>
      <c r="AR63" s="888"/>
      <c r="AS63" s="888"/>
      <c r="AT63" s="888"/>
      <c r="AU63" s="888">
        <v>5687</v>
      </c>
      <c r="AV63" s="888"/>
      <c r="AW63" s="888"/>
      <c r="AX63" s="888"/>
      <c r="AY63" s="888"/>
      <c r="AZ63" s="892"/>
      <c r="BA63" s="892"/>
      <c r="BB63" s="892"/>
      <c r="BC63" s="892"/>
      <c r="BD63" s="892"/>
      <c r="BE63" s="893"/>
      <c r="BF63" s="893"/>
      <c r="BG63" s="893"/>
      <c r="BH63" s="893"/>
      <c r="BI63" s="894"/>
      <c r="BJ63" s="895" t="s">
        <v>409</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419</v>
      </c>
      <c r="B66" s="787"/>
      <c r="C66" s="787"/>
      <c r="D66" s="787"/>
      <c r="E66" s="787"/>
      <c r="F66" s="787"/>
      <c r="G66" s="787"/>
      <c r="H66" s="787"/>
      <c r="I66" s="787"/>
      <c r="J66" s="787"/>
      <c r="K66" s="787"/>
      <c r="L66" s="787"/>
      <c r="M66" s="787"/>
      <c r="N66" s="787"/>
      <c r="O66" s="787"/>
      <c r="P66" s="788"/>
      <c r="Q66" s="763" t="s">
        <v>420</v>
      </c>
      <c r="R66" s="764"/>
      <c r="S66" s="764"/>
      <c r="T66" s="764"/>
      <c r="U66" s="765"/>
      <c r="V66" s="763" t="s">
        <v>421</v>
      </c>
      <c r="W66" s="764"/>
      <c r="X66" s="764"/>
      <c r="Y66" s="764"/>
      <c r="Z66" s="765"/>
      <c r="AA66" s="763" t="s">
        <v>422</v>
      </c>
      <c r="AB66" s="764"/>
      <c r="AC66" s="764"/>
      <c r="AD66" s="764"/>
      <c r="AE66" s="765"/>
      <c r="AF66" s="898" t="s">
        <v>423</v>
      </c>
      <c r="AG66" s="859"/>
      <c r="AH66" s="859"/>
      <c r="AI66" s="859"/>
      <c r="AJ66" s="899"/>
      <c r="AK66" s="763" t="s">
        <v>399</v>
      </c>
      <c r="AL66" s="787"/>
      <c r="AM66" s="787"/>
      <c r="AN66" s="787"/>
      <c r="AO66" s="788"/>
      <c r="AP66" s="763" t="s">
        <v>424</v>
      </c>
      <c r="AQ66" s="764"/>
      <c r="AR66" s="764"/>
      <c r="AS66" s="764"/>
      <c r="AT66" s="765"/>
      <c r="AU66" s="763" t="s">
        <v>425</v>
      </c>
      <c r="AV66" s="764"/>
      <c r="AW66" s="764"/>
      <c r="AX66" s="764"/>
      <c r="AY66" s="765"/>
      <c r="AZ66" s="763" t="s">
        <v>378</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592</v>
      </c>
      <c r="C68" s="916"/>
      <c r="D68" s="916"/>
      <c r="E68" s="916"/>
      <c r="F68" s="916"/>
      <c r="G68" s="916"/>
      <c r="H68" s="916"/>
      <c r="I68" s="916"/>
      <c r="J68" s="916"/>
      <c r="K68" s="916"/>
      <c r="L68" s="916"/>
      <c r="M68" s="916"/>
      <c r="N68" s="916"/>
      <c r="O68" s="916"/>
      <c r="P68" s="917"/>
      <c r="Q68" s="918">
        <v>563</v>
      </c>
      <c r="R68" s="912"/>
      <c r="S68" s="912"/>
      <c r="T68" s="912"/>
      <c r="U68" s="912"/>
      <c r="V68" s="912">
        <v>485</v>
      </c>
      <c r="W68" s="912"/>
      <c r="X68" s="912"/>
      <c r="Y68" s="912"/>
      <c r="Z68" s="912"/>
      <c r="AA68" s="912">
        <v>77</v>
      </c>
      <c r="AB68" s="912"/>
      <c r="AC68" s="912"/>
      <c r="AD68" s="912"/>
      <c r="AE68" s="912"/>
      <c r="AF68" s="912">
        <v>77</v>
      </c>
      <c r="AG68" s="912"/>
      <c r="AH68" s="912"/>
      <c r="AI68" s="912"/>
      <c r="AJ68" s="912"/>
      <c r="AK68" s="912">
        <v>21</v>
      </c>
      <c r="AL68" s="912"/>
      <c r="AM68" s="912"/>
      <c r="AN68" s="912"/>
      <c r="AO68" s="912"/>
      <c r="AP68" s="912" t="s">
        <v>607</v>
      </c>
      <c r="AQ68" s="912"/>
      <c r="AR68" s="912"/>
      <c r="AS68" s="912"/>
      <c r="AT68" s="912"/>
      <c r="AU68" s="912" t="s">
        <v>607</v>
      </c>
      <c r="AV68" s="912"/>
      <c r="AW68" s="912"/>
      <c r="AX68" s="912"/>
      <c r="AY68" s="912"/>
      <c r="AZ68" s="913" t="s">
        <v>608</v>
      </c>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593</v>
      </c>
      <c r="C69" s="920"/>
      <c r="D69" s="920"/>
      <c r="E69" s="920"/>
      <c r="F69" s="920"/>
      <c r="G69" s="920"/>
      <c r="H69" s="920"/>
      <c r="I69" s="920"/>
      <c r="J69" s="920"/>
      <c r="K69" s="920"/>
      <c r="L69" s="920"/>
      <c r="M69" s="920"/>
      <c r="N69" s="920"/>
      <c r="O69" s="920"/>
      <c r="P69" s="921"/>
      <c r="Q69" s="922">
        <v>2</v>
      </c>
      <c r="R69" s="877"/>
      <c r="S69" s="877"/>
      <c r="T69" s="877"/>
      <c r="U69" s="877"/>
      <c r="V69" s="877">
        <v>1</v>
      </c>
      <c r="W69" s="877"/>
      <c r="X69" s="877"/>
      <c r="Y69" s="877"/>
      <c r="Z69" s="877"/>
      <c r="AA69" s="877">
        <v>1</v>
      </c>
      <c r="AB69" s="877"/>
      <c r="AC69" s="877"/>
      <c r="AD69" s="877"/>
      <c r="AE69" s="877"/>
      <c r="AF69" s="877">
        <v>1</v>
      </c>
      <c r="AG69" s="877"/>
      <c r="AH69" s="877"/>
      <c r="AI69" s="877"/>
      <c r="AJ69" s="877"/>
      <c r="AK69" s="877" t="s">
        <v>607</v>
      </c>
      <c r="AL69" s="877"/>
      <c r="AM69" s="877"/>
      <c r="AN69" s="877"/>
      <c r="AO69" s="877"/>
      <c r="AP69" s="877" t="s">
        <v>607</v>
      </c>
      <c r="AQ69" s="877"/>
      <c r="AR69" s="877"/>
      <c r="AS69" s="877"/>
      <c r="AT69" s="877"/>
      <c r="AU69" s="877" t="s">
        <v>607</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594</v>
      </c>
      <c r="C70" s="920"/>
      <c r="D70" s="920"/>
      <c r="E70" s="920"/>
      <c r="F70" s="920"/>
      <c r="G70" s="920"/>
      <c r="H70" s="920"/>
      <c r="I70" s="920"/>
      <c r="J70" s="920"/>
      <c r="K70" s="920"/>
      <c r="L70" s="920"/>
      <c r="M70" s="920"/>
      <c r="N70" s="920"/>
      <c r="O70" s="920"/>
      <c r="P70" s="921"/>
      <c r="Q70" s="922">
        <v>196</v>
      </c>
      <c r="R70" s="877"/>
      <c r="S70" s="877"/>
      <c r="T70" s="877"/>
      <c r="U70" s="877"/>
      <c r="V70" s="877">
        <v>182</v>
      </c>
      <c r="W70" s="877"/>
      <c r="X70" s="877"/>
      <c r="Y70" s="877"/>
      <c r="Z70" s="877"/>
      <c r="AA70" s="877">
        <v>14</v>
      </c>
      <c r="AB70" s="877"/>
      <c r="AC70" s="877"/>
      <c r="AD70" s="877"/>
      <c r="AE70" s="877"/>
      <c r="AF70" s="877">
        <v>14</v>
      </c>
      <c r="AG70" s="877"/>
      <c r="AH70" s="877"/>
      <c r="AI70" s="877"/>
      <c r="AJ70" s="877"/>
      <c r="AK70" s="877" t="s">
        <v>607</v>
      </c>
      <c r="AL70" s="877"/>
      <c r="AM70" s="877"/>
      <c r="AN70" s="877"/>
      <c r="AO70" s="877"/>
      <c r="AP70" s="877">
        <v>110</v>
      </c>
      <c r="AQ70" s="877"/>
      <c r="AR70" s="877"/>
      <c r="AS70" s="877"/>
      <c r="AT70" s="877"/>
      <c r="AU70" s="877">
        <v>55</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595</v>
      </c>
      <c r="C71" s="920"/>
      <c r="D71" s="920"/>
      <c r="E71" s="920"/>
      <c r="F71" s="920"/>
      <c r="G71" s="920"/>
      <c r="H71" s="920"/>
      <c r="I71" s="920"/>
      <c r="J71" s="920"/>
      <c r="K71" s="920"/>
      <c r="L71" s="920"/>
      <c r="M71" s="920"/>
      <c r="N71" s="920"/>
      <c r="O71" s="920"/>
      <c r="P71" s="921"/>
      <c r="Q71" s="922">
        <v>72</v>
      </c>
      <c r="R71" s="877"/>
      <c r="S71" s="877"/>
      <c r="T71" s="877"/>
      <c r="U71" s="877"/>
      <c r="V71" s="877">
        <v>69</v>
      </c>
      <c r="W71" s="877"/>
      <c r="X71" s="877"/>
      <c r="Y71" s="877"/>
      <c r="Z71" s="877"/>
      <c r="AA71" s="877">
        <v>3</v>
      </c>
      <c r="AB71" s="877"/>
      <c r="AC71" s="877"/>
      <c r="AD71" s="877"/>
      <c r="AE71" s="877"/>
      <c r="AF71" s="877">
        <v>3</v>
      </c>
      <c r="AG71" s="877"/>
      <c r="AH71" s="877"/>
      <c r="AI71" s="877"/>
      <c r="AJ71" s="877"/>
      <c r="AK71" s="877" t="s">
        <v>607</v>
      </c>
      <c r="AL71" s="877"/>
      <c r="AM71" s="877"/>
      <c r="AN71" s="877"/>
      <c r="AO71" s="877"/>
      <c r="AP71" s="877" t="s">
        <v>607</v>
      </c>
      <c r="AQ71" s="877"/>
      <c r="AR71" s="877"/>
      <c r="AS71" s="877"/>
      <c r="AT71" s="877"/>
      <c r="AU71" s="877" t="s">
        <v>607</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596</v>
      </c>
      <c r="C72" s="920"/>
      <c r="D72" s="920"/>
      <c r="E72" s="920"/>
      <c r="F72" s="920"/>
      <c r="G72" s="920"/>
      <c r="H72" s="920"/>
      <c r="I72" s="920"/>
      <c r="J72" s="920"/>
      <c r="K72" s="920"/>
      <c r="L72" s="920"/>
      <c r="M72" s="920"/>
      <c r="N72" s="920"/>
      <c r="O72" s="920"/>
      <c r="P72" s="921"/>
      <c r="Q72" s="922">
        <v>2</v>
      </c>
      <c r="R72" s="877"/>
      <c r="S72" s="877"/>
      <c r="T72" s="877"/>
      <c r="U72" s="877"/>
      <c r="V72" s="877">
        <v>1</v>
      </c>
      <c r="W72" s="877"/>
      <c r="X72" s="877"/>
      <c r="Y72" s="877"/>
      <c r="Z72" s="877"/>
      <c r="AA72" s="877">
        <v>0</v>
      </c>
      <c r="AB72" s="877"/>
      <c r="AC72" s="877"/>
      <c r="AD72" s="877"/>
      <c r="AE72" s="877"/>
      <c r="AF72" s="877">
        <v>0</v>
      </c>
      <c r="AG72" s="877"/>
      <c r="AH72" s="877"/>
      <c r="AI72" s="877"/>
      <c r="AJ72" s="877"/>
      <c r="AK72" s="877" t="s">
        <v>607</v>
      </c>
      <c r="AL72" s="877"/>
      <c r="AM72" s="877"/>
      <c r="AN72" s="877"/>
      <c r="AO72" s="877"/>
      <c r="AP72" s="877" t="s">
        <v>607</v>
      </c>
      <c r="AQ72" s="877"/>
      <c r="AR72" s="877"/>
      <c r="AS72" s="877"/>
      <c r="AT72" s="877"/>
      <c r="AU72" s="877" t="s">
        <v>607</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597</v>
      </c>
      <c r="C73" s="920"/>
      <c r="D73" s="920"/>
      <c r="E73" s="920"/>
      <c r="F73" s="920"/>
      <c r="G73" s="920"/>
      <c r="H73" s="920"/>
      <c r="I73" s="920"/>
      <c r="J73" s="920"/>
      <c r="K73" s="920"/>
      <c r="L73" s="920"/>
      <c r="M73" s="920"/>
      <c r="N73" s="920"/>
      <c r="O73" s="920"/>
      <c r="P73" s="921"/>
      <c r="Q73" s="922">
        <v>6</v>
      </c>
      <c r="R73" s="877"/>
      <c r="S73" s="877"/>
      <c r="T73" s="877"/>
      <c r="U73" s="877"/>
      <c r="V73" s="877">
        <v>3</v>
      </c>
      <c r="W73" s="877"/>
      <c r="X73" s="877"/>
      <c r="Y73" s="877"/>
      <c r="Z73" s="877"/>
      <c r="AA73" s="877">
        <v>3</v>
      </c>
      <c r="AB73" s="877"/>
      <c r="AC73" s="877"/>
      <c r="AD73" s="877"/>
      <c r="AE73" s="877"/>
      <c r="AF73" s="877">
        <v>3</v>
      </c>
      <c r="AG73" s="877"/>
      <c r="AH73" s="877"/>
      <c r="AI73" s="877"/>
      <c r="AJ73" s="877"/>
      <c r="AK73" s="877" t="s">
        <v>607</v>
      </c>
      <c r="AL73" s="877"/>
      <c r="AM73" s="877"/>
      <c r="AN73" s="877"/>
      <c r="AO73" s="877"/>
      <c r="AP73" s="877" t="s">
        <v>607</v>
      </c>
      <c r="AQ73" s="877"/>
      <c r="AR73" s="877"/>
      <c r="AS73" s="877"/>
      <c r="AT73" s="877"/>
      <c r="AU73" s="877" t="s">
        <v>607</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598</v>
      </c>
      <c r="C74" s="920"/>
      <c r="D74" s="920"/>
      <c r="E74" s="920"/>
      <c r="F74" s="920"/>
      <c r="G74" s="920"/>
      <c r="H74" s="920"/>
      <c r="I74" s="920"/>
      <c r="J74" s="920"/>
      <c r="K74" s="920"/>
      <c r="L74" s="920"/>
      <c r="M74" s="920"/>
      <c r="N74" s="920"/>
      <c r="O74" s="920"/>
      <c r="P74" s="921"/>
      <c r="Q74" s="922">
        <v>10088</v>
      </c>
      <c r="R74" s="877"/>
      <c r="S74" s="877"/>
      <c r="T74" s="877"/>
      <c r="U74" s="877"/>
      <c r="V74" s="877">
        <v>10036</v>
      </c>
      <c r="W74" s="877"/>
      <c r="X74" s="877"/>
      <c r="Y74" s="877"/>
      <c r="Z74" s="877"/>
      <c r="AA74" s="877">
        <v>51</v>
      </c>
      <c r="AB74" s="877"/>
      <c r="AC74" s="877"/>
      <c r="AD74" s="877"/>
      <c r="AE74" s="877"/>
      <c r="AF74" s="877">
        <v>51</v>
      </c>
      <c r="AG74" s="877"/>
      <c r="AH74" s="877"/>
      <c r="AI74" s="877"/>
      <c r="AJ74" s="877"/>
      <c r="AK74" s="877">
        <v>2348</v>
      </c>
      <c r="AL74" s="877"/>
      <c r="AM74" s="877"/>
      <c r="AN74" s="877"/>
      <c r="AO74" s="877"/>
      <c r="AP74" s="877" t="s">
        <v>607</v>
      </c>
      <c r="AQ74" s="877"/>
      <c r="AR74" s="877"/>
      <c r="AS74" s="877"/>
      <c r="AT74" s="877"/>
      <c r="AU74" s="877" t="s">
        <v>607</v>
      </c>
      <c r="AV74" s="877"/>
      <c r="AW74" s="877"/>
      <c r="AX74" s="877"/>
      <c r="AY74" s="877"/>
      <c r="AZ74" s="923" t="s">
        <v>610</v>
      </c>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t="s">
        <v>599</v>
      </c>
      <c r="C75" s="920"/>
      <c r="D75" s="920"/>
      <c r="E75" s="920"/>
      <c r="F75" s="920"/>
      <c r="G75" s="920"/>
      <c r="H75" s="920"/>
      <c r="I75" s="920"/>
      <c r="J75" s="920"/>
      <c r="K75" s="920"/>
      <c r="L75" s="920"/>
      <c r="M75" s="920"/>
      <c r="N75" s="920"/>
      <c r="O75" s="920"/>
      <c r="P75" s="921"/>
      <c r="Q75" s="925">
        <v>2887</v>
      </c>
      <c r="R75" s="926"/>
      <c r="S75" s="926"/>
      <c r="T75" s="926"/>
      <c r="U75" s="876"/>
      <c r="V75" s="927">
        <v>2789</v>
      </c>
      <c r="W75" s="926"/>
      <c r="X75" s="926"/>
      <c r="Y75" s="926"/>
      <c r="Z75" s="876"/>
      <c r="AA75" s="927">
        <v>98</v>
      </c>
      <c r="AB75" s="926"/>
      <c r="AC75" s="926"/>
      <c r="AD75" s="926"/>
      <c r="AE75" s="876"/>
      <c r="AF75" s="927">
        <v>98</v>
      </c>
      <c r="AG75" s="926"/>
      <c r="AH75" s="926"/>
      <c r="AI75" s="926"/>
      <c r="AJ75" s="876"/>
      <c r="AK75" s="927">
        <v>116</v>
      </c>
      <c r="AL75" s="926"/>
      <c r="AM75" s="926"/>
      <c r="AN75" s="926"/>
      <c r="AO75" s="876"/>
      <c r="AP75" s="927">
        <v>1339</v>
      </c>
      <c r="AQ75" s="926"/>
      <c r="AR75" s="926"/>
      <c r="AS75" s="926"/>
      <c r="AT75" s="876"/>
      <c r="AU75" s="927">
        <v>159</v>
      </c>
      <c r="AV75" s="926"/>
      <c r="AW75" s="926"/>
      <c r="AX75" s="926"/>
      <c r="AY75" s="876"/>
      <c r="AZ75" s="923" t="s">
        <v>609</v>
      </c>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t="s">
        <v>600</v>
      </c>
      <c r="C76" s="920"/>
      <c r="D76" s="920"/>
      <c r="E76" s="920"/>
      <c r="F76" s="920"/>
      <c r="G76" s="920"/>
      <c r="H76" s="920"/>
      <c r="I76" s="920"/>
      <c r="J76" s="920"/>
      <c r="K76" s="920"/>
      <c r="L76" s="920"/>
      <c r="M76" s="920"/>
      <c r="N76" s="920"/>
      <c r="O76" s="920"/>
      <c r="P76" s="921"/>
      <c r="Q76" s="925">
        <v>1413</v>
      </c>
      <c r="R76" s="926"/>
      <c r="S76" s="926"/>
      <c r="T76" s="926"/>
      <c r="U76" s="876"/>
      <c r="V76" s="927">
        <v>1352</v>
      </c>
      <c r="W76" s="926"/>
      <c r="X76" s="926"/>
      <c r="Y76" s="926"/>
      <c r="Z76" s="876"/>
      <c r="AA76" s="927">
        <v>61</v>
      </c>
      <c r="AB76" s="926"/>
      <c r="AC76" s="926"/>
      <c r="AD76" s="926"/>
      <c r="AE76" s="876"/>
      <c r="AF76" s="927">
        <v>61</v>
      </c>
      <c r="AG76" s="926"/>
      <c r="AH76" s="926"/>
      <c r="AI76" s="926"/>
      <c r="AJ76" s="876"/>
      <c r="AK76" s="927">
        <v>21</v>
      </c>
      <c r="AL76" s="926"/>
      <c r="AM76" s="926"/>
      <c r="AN76" s="926"/>
      <c r="AO76" s="876"/>
      <c r="AP76" s="927">
        <v>2159</v>
      </c>
      <c r="AQ76" s="926"/>
      <c r="AR76" s="926"/>
      <c r="AS76" s="926"/>
      <c r="AT76" s="876"/>
      <c r="AU76" s="927">
        <v>195</v>
      </c>
      <c r="AV76" s="926"/>
      <c r="AW76" s="926"/>
      <c r="AX76" s="926"/>
      <c r="AY76" s="876"/>
      <c r="AZ76" s="923" t="s">
        <v>608</v>
      </c>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t="s">
        <v>601</v>
      </c>
      <c r="C77" s="920"/>
      <c r="D77" s="920"/>
      <c r="E77" s="920"/>
      <c r="F77" s="920"/>
      <c r="G77" s="920"/>
      <c r="H77" s="920"/>
      <c r="I77" s="920"/>
      <c r="J77" s="920"/>
      <c r="K77" s="920"/>
      <c r="L77" s="920"/>
      <c r="M77" s="920"/>
      <c r="N77" s="920"/>
      <c r="O77" s="920"/>
      <c r="P77" s="921"/>
      <c r="Q77" s="925">
        <v>384</v>
      </c>
      <c r="R77" s="926"/>
      <c r="S77" s="926"/>
      <c r="T77" s="926"/>
      <c r="U77" s="876"/>
      <c r="V77" s="927">
        <v>375</v>
      </c>
      <c r="W77" s="926"/>
      <c r="X77" s="926"/>
      <c r="Y77" s="926"/>
      <c r="Z77" s="876"/>
      <c r="AA77" s="927">
        <v>9</v>
      </c>
      <c r="AB77" s="926"/>
      <c r="AC77" s="926"/>
      <c r="AD77" s="926"/>
      <c r="AE77" s="876"/>
      <c r="AF77" s="927">
        <v>9</v>
      </c>
      <c r="AG77" s="926"/>
      <c r="AH77" s="926"/>
      <c r="AI77" s="926"/>
      <c r="AJ77" s="876"/>
      <c r="AK77" s="927" t="s">
        <v>607</v>
      </c>
      <c r="AL77" s="926"/>
      <c r="AM77" s="926"/>
      <c r="AN77" s="926"/>
      <c r="AO77" s="876"/>
      <c r="AP77" s="927">
        <v>277</v>
      </c>
      <c r="AQ77" s="926"/>
      <c r="AR77" s="926"/>
      <c r="AS77" s="926"/>
      <c r="AT77" s="876"/>
      <c r="AU77" s="927">
        <v>85</v>
      </c>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t="s">
        <v>602</v>
      </c>
      <c r="C78" s="920"/>
      <c r="D78" s="920"/>
      <c r="E78" s="920"/>
      <c r="F78" s="920"/>
      <c r="G78" s="920"/>
      <c r="H78" s="920"/>
      <c r="I78" s="920"/>
      <c r="J78" s="920"/>
      <c r="K78" s="920"/>
      <c r="L78" s="920"/>
      <c r="M78" s="920"/>
      <c r="N78" s="920"/>
      <c r="O78" s="920"/>
      <c r="P78" s="921"/>
      <c r="Q78" s="922">
        <v>6970</v>
      </c>
      <c r="R78" s="877"/>
      <c r="S78" s="877"/>
      <c r="T78" s="877"/>
      <c r="U78" s="877"/>
      <c r="V78" s="877">
        <v>6567</v>
      </c>
      <c r="W78" s="877"/>
      <c r="X78" s="877"/>
      <c r="Y78" s="877"/>
      <c r="Z78" s="877"/>
      <c r="AA78" s="877">
        <v>403</v>
      </c>
      <c r="AB78" s="877"/>
      <c r="AC78" s="877"/>
      <c r="AD78" s="877"/>
      <c r="AE78" s="877"/>
      <c r="AF78" s="877">
        <v>403</v>
      </c>
      <c r="AG78" s="877"/>
      <c r="AH78" s="877"/>
      <c r="AI78" s="877"/>
      <c r="AJ78" s="877"/>
      <c r="AK78" s="877" t="s">
        <v>607</v>
      </c>
      <c r="AL78" s="877"/>
      <c r="AM78" s="877"/>
      <c r="AN78" s="877"/>
      <c r="AO78" s="877"/>
      <c r="AP78" s="877" t="s">
        <v>607</v>
      </c>
      <c r="AQ78" s="877"/>
      <c r="AR78" s="877"/>
      <c r="AS78" s="877"/>
      <c r="AT78" s="877"/>
      <c r="AU78" s="877" t="s">
        <v>607</v>
      </c>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t="s">
        <v>603</v>
      </c>
      <c r="C79" s="920"/>
      <c r="D79" s="920"/>
      <c r="E79" s="920"/>
      <c r="F79" s="920"/>
      <c r="G79" s="920"/>
      <c r="H79" s="920"/>
      <c r="I79" s="920"/>
      <c r="J79" s="920"/>
      <c r="K79" s="920"/>
      <c r="L79" s="920"/>
      <c r="M79" s="920"/>
      <c r="N79" s="920"/>
      <c r="O79" s="920"/>
      <c r="P79" s="921"/>
      <c r="Q79" s="922">
        <v>271</v>
      </c>
      <c r="R79" s="877"/>
      <c r="S79" s="877"/>
      <c r="T79" s="877"/>
      <c r="U79" s="877"/>
      <c r="V79" s="877">
        <v>275</v>
      </c>
      <c r="W79" s="877"/>
      <c r="X79" s="877"/>
      <c r="Y79" s="877"/>
      <c r="Z79" s="877"/>
      <c r="AA79" s="877">
        <v>37</v>
      </c>
      <c r="AB79" s="877"/>
      <c r="AC79" s="877"/>
      <c r="AD79" s="877"/>
      <c r="AE79" s="877"/>
      <c r="AF79" s="877">
        <v>37</v>
      </c>
      <c r="AG79" s="877"/>
      <c r="AH79" s="877"/>
      <c r="AI79" s="877"/>
      <c r="AJ79" s="877"/>
      <c r="AK79" s="877" t="s">
        <v>607</v>
      </c>
      <c r="AL79" s="877"/>
      <c r="AM79" s="877"/>
      <c r="AN79" s="877"/>
      <c r="AO79" s="877"/>
      <c r="AP79" s="877" t="s">
        <v>607</v>
      </c>
      <c r="AQ79" s="877"/>
      <c r="AR79" s="877"/>
      <c r="AS79" s="877"/>
      <c r="AT79" s="877"/>
      <c r="AU79" s="877" t="s">
        <v>607</v>
      </c>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t="s">
        <v>604</v>
      </c>
      <c r="C80" s="920"/>
      <c r="D80" s="920"/>
      <c r="E80" s="920"/>
      <c r="F80" s="920"/>
      <c r="G80" s="920"/>
      <c r="H80" s="920"/>
      <c r="I80" s="920"/>
      <c r="J80" s="920"/>
      <c r="K80" s="920"/>
      <c r="L80" s="920"/>
      <c r="M80" s="920"/>
      <c r="N80" s="920"/>
      <c r="O80" s="920"/>
      <c r="P80" s="921"/>
      <c r="Q80" s="922">
        <v>261265</v>
      </c>
      <c r="R80" s="877"/>
      <c r="S80" s="877"/>
      <c r="T80" s="877"/>
      <c r="U80" s="877"/>
      <c r="V80" s="877">
        <v>253642</v>
      </c>
      <c r="W80" s="877"/>
      <c r="X80" s="877"/>
      <c r="Y80" s="877"/>
      <c r="Z80" s="877"/>
      <c r="AA80" s="877">
        <v>7623</v>
      </c>
      <c r="AB80" s="877"/>
      <c r="AC80" s="877"/>
      <c r="AD80" s="877"/>
      <c r="AE80" s="877"/>
      <c r="AF80" s="877">
        <v>7623</v>
      </c>
      <c r="AG80" s="877"/>
      <c r="AH80" s="877"/>
      <c r="AI80" s="877"/>
      <c r="AJ80" s="877"/>
      <c r="AK80" s="877" t="s">
        <v>607</v>
      </c>
      <c r="AL80" s="877"/>
      <c r="AM80" s="877"/>
      <c r="AN80" s="877"/>
      <c r="AO80" s="877"/>
      <c r="AP80" s="877" t="s">
        <v>607</v>
      </c>
      <c r="AQ80" s="877"/>
      <c r="AR80" s="877"/>
      <c r="AS80" s="877"/>
      <c r="AT80" s="877"/>
      <c r="AU80" s="877" t="s">
        <v>607</v>
      </c>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t="s">
        <v>605</v>
      </c>
      <c r="C81" s="920"/>
      <c r="D81" s="920"/>
      <c r="E81" s="920"/>
      <c r="F81" s="920"/>
      <c r="G81" s="920"/>
      <c r="H81" s="920"/>
      <c r="I81" s="920"/>
      <c r="J81" s="920"/>
      <c r="K81" s="920"/>
      <c r="L81" s="920"/>
      <c r="M81" s="920"/>
      <c r="N81" s="920"/>
      <c r="O81" s="920"/>
      <c r="P81" s="921"/>
      <c r="Q81" s="922">
        <v>167</v>
      </c>
      <c r="R81" s="877"/>
      <c r="S81" s="877"/>
      <c r="T81" s="877"/>
      <c r="U81" s="877"/>
      <c r="V81" s="877">
        <v>78</v>
      </c>
      <c r="W81" s="877"/>
      <c r="X81" s="877"/>
      <c r="Y81" s="877"/>
      <c r="Z81" s="877"/>
      <c r="AA81" s="877">
        <v>89</v>
      </c>
      <c r="AB81" s="877"/>
      <c r="AC81" s="877"/>
      <c r="AD81" s="877"/>
      <c r="AE81" s="877"/>
      <c r="AF81" s="877">
        <v>1164</v>
      </c>
      <c r="AG81" s="877"/>
      <c r="AH81" s="877"/>
      <c r="AI81" s="877"/>
      <c r="AJ81" s="877"/>
      <c r="AK81" s="877" t="s">
        <v>607</v>
      </c>
      <c r="AL81" s="877"/>
      <c r="AM81" s="877"/>
      <c r="AN81" s="877"/>
      <c r="AO81" s="877"/>
      <c r="AP81" s="877">
        <v>420</v>
      </c>
      <c r="AQ81" s="877"/>
      <c r="AR81" s="877"/>
      <c r="AS81" s="877"/>
      <c r="AT81" s="877"/>
      <c r="AU81" s="877" t="s">
        <v>607</v>
      </c>
      <c r="AV81" s="877"/>
      <c r="AW81" s="877"/>
      <c r="AX81" s="877"/>
      <c r="AY81" s="877"/>
      <c r="AZ81" s="923" t="s">
        <v>606</v>
      </c>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390</v>
      </c>
      <c r="B88" s="836" t="s">
        <v>426</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9544</v>
      </c>
      <c r="AG88" s="888"/>
      <c r="AH88" s="888"/>
      <c r="AI88" s="888"/>
      <c r="AJ88" s="888"/>
      <c r="AK88" s="885"/>
      <c r="AL88" s="885"/>
      <c r="AM88" s="885"/>
      <c r="AN88" s="885"/>
      <c r="AO88" s="885"/>
      <c r="AP88" s="888">
        <v>4305</v>
      </c>
      <c r="AQ88" s="888"/>
      <c r="AR88" s="888"/>
      <c r="AS88" s="888"/>
      <c r="AT88" s="888"/>
      <c r="AU88" s="888">
        <v>494</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36" t="s">
        <v>427</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5</v>
      </c>
      <c r="CS102" s="896"/>
      <c r="CT102" s="896"/>
      <c r="CU102" s="896"/>
      <c r="CV102" s="939"/>
      <c r="CW102" s="938"/>
      <c r="CX102" s="896"/>
      <c r="CY102" s="896"/>
      <c r="CZ102" s="896"/>
      <c r="DA102" s="939"/>
      <c r="DB102" s="938"/>
      <c r="DC102" s="896"/>
      <c r="DD102" s="896"/>
      <c r="DE102" s="896"/>
      <c r="DF102" s="939"/>
      <c r="DG102" s="938">
        <v>119</v>
      </c>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432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434</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435</v>
      </c>
      <c r="AB109" s="941"/>
      <c r="AC109" s="941"/>
      <c r="AD109" s="941"/>
      <c r="AE109" s="942"/>
      <c r="AF109" s="940" t="s">
        <v>308</v>
      </c>
      <c r="AG109" s="941"/>
      <c r="AH109" s="941"/>
      <c r="AI109" s="941"/>
      <c r="AJ109" s="942"/>
      <c r="AK109" s="940" t="s">
        <v>307</v>
      </c>
      <c r="AL109" s="941"/>
      <c r="AM109" s="941"/>
      <c r="AN109" s="941"/>
      <c r="AO109" s="942"/>
      <c r="AP109" s="940" t="s">
        <v>436</v>
      </c>
      <c r="AQ109" s="941"/>
      <c r="AR109" s="941"/>
      <c r="AS109" s="941"/>
      <c r="AT109" s="943"/>
      <c r="AU109" s="960" t="s">
        <v>434</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435</v>
      </c>
      <c r="BR109" s="941"/>
      <c r="BS109" s="941"/>
      <c r="BT109" s="941"/>
      <c r="BU109" s="942"/>
      <c r="BV109" s="940" t="s">
        <v>308</v>
      </c>
      <c r="BW109" s="941"/>
      <c r="BX109" s="941"/>
      <c r="BY109" s="941"/>
      <c r="BZ109" s="942"/>
      <c r="CA109" s="940" t="s">
        <v>307</v>
      </c>
      <c r="CB109" s="941"/>
      <c r="CC109" s="941"/>
      <c r="CD109" s="941"/>
      <c r="CE109" s="942"/>
      <c r="CF109" s="961" t="s">
        <v>436</v>
      </c>
      <c r="CG109" s="961"/>
      <c r="CH109" s="961"/>
      <c r="CI109" s="961"/>
      <c r="CJ109" s="961"/>
      <c r="CK109" s="940" t="s">
        <v>437</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435</v>
      </c>
      <c r="DH109" s="941"/>
      <c r="DI109" s="941"/>
      <c r="DJ109" s="941"/>
      <c r="DK109" s="942"/>
      <c r="DL109" s="940" t="s">
        <v>308</v>
      </c>
      <c r="DM109" s="941"/>
      <c r="DN109" s="941"/>
      <c r="DO109" s="941"/>
      <c r="DP109" s="942"/>
      <c r="DQ109" s="940" t="s">
        <v>307</v>
      </c>
      <c r="DR109" s="941"/>
      <c r="DS109" s="941"/>
      <c r="DT109" s="941"/>
      <c r="DU109" s="942"/>
      <c r="DV109" s="940" t="s">
        <v>436</v>
      </c>
      <c r="DW109" s="941"/>
      <c r="DX109" s="941"/>
      <c r="DY109" s="941"/>
      <c r="DZ109" s="943"/>
    </row>
    <row r="110" spans="1:131" s="247" customFormat="1" ht="26.25" customHeight="1" x14ac:dyDescent="0.15">
      <c r="A110" s="944" t="s">
        <v>438</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690190</v>
      </c>
      <c r="AB110" s="948"/>
      <c r="AC110" s="948"/>
      <c r="AD110" s="948"/>
      <c r="AE110" s="949"/>
      <c r="AF110" s="950">
        <v>714474</v>
      </c>
      <c r="AG110" s="948"/>
      <c r="AH110" s="948"/>
      <c r="AI110" s="948"/>
      <c r="AJ110" s="949"/>
      <c r="AK110" s="950">
        <v>753166</v>
      </c>
      <c r="AL110" s="948"/>
      <c r="AM110" s="948"/>
      <c r="AN110" s="948"/>
      <c r="AO110" s="949"/>
      <c r="AP110" s="951">
        <v>15.9</v>
      </c>
      <c r="AQ110" s="952"/>
      <c r="AR110" s="952"/>
      <c r="AS110" s="952"/>
      <c r="AT110" s="953"/>
      <c r="AU110" s="954" t="s">
        <v>73</v>
      </c>
      <c r="AV110" s="955"/>
      <c r="AW110" s="955"/>
      <c r="AX110" s="955"/>
      <c r="AY110" s="955"/>
      <c r="AZ110" s="996" t="s">
        <v>439</v>
      </c>
      <c r="BA110" s="945"/>
      <c r="BB110" s="945"/>
      <c r="BC110" s="945"/>
      <c r="BD110" s="945"/>
      <c r="BE110" s="945"/>
      <c r="BF110" s="945"/>
      <c r="BG110" s="945"/>
      <c r="BH110" s="945"/>
      <c r="BI110" s="945"/>
      <c r="BJ110" s="945"/>
      <c r="BK110" s="945"/>
      <c r="BL110" s="945"/>
      <c r="BM110" s="945"/>
      <c r="BN110" s="945"/>
      <c r="BO110" s="945"/>
      <c r="BP110" s="946"/>
      <c r="BQ110" s="982">
        <v>8299530</v>
      </c>
      <c r="BR110" s="983"/>
      <c r="BS110" s="983"/>
      <c r="BT110" s="983"/>
      <c r="BU110" s="983"/>
      <c r="BV110" s="983">
        <v>8735899</v>
      </c>
      <c r="BW110" s="983"/>
      <c r="BX110" s="983"/>
      <c r="BY110" s="983"/>
      <c r="BZ110" s="983"/>
      <c r="CA110" s="983">
        <v>8779974</v>
      </c>
      <c r="CB110" s="983"/>
      <c r="CC110" s="983"/>
      <c r="CD110" s="983"/>
      <c r="CE110" s="983"/>
      <c r="CF110" s="997">
        <v>184.9</v>
      </c>
      <c r="CG110" s="998"/>
      <c r="CH110" s="998"/>
      <c r="CI110" s="998"/>
      <c r="CJ110" s="998"/>
      <c r="CK110" s="999" t="s">
        <v>440</v>
      </c>
      <c r="CL110" s="1000"/>
      <c r="CM110" s="979" t="s">
        <v>441</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233</v>
      </c>
      <c r="DH110" s="983"/>
      <c r="DI110" s="983"/>
      <c r="DJ110" s="983"/>
      <c r="DK110" s="983"/>
      <c r="DL110" s="983" t="s">
        <v>409</v>
      </c>
      <c r="DM110" s="983"/>
      <c r="DN110" s="983"/>
      <c r="DO110" s="983"/>
      <c r="DP110" s="983"/>
      <c r="DQ110" s="983" t="s">
        <v>442</v>
      </c>
      <c r="DR110" s="983"/>
      <c r="DS110" s="983"/>
      <c r="DT110" s="983"/>
      <c r="DU110" s="983"/>
      <c r="DV110" s="984" t="s">
        <v>409</v>
      </c>
      <c r="DW110" s="984"/>
      <c r="DX110" s="984"/>
      <c r="DY110" s="984"/>
      <c r="DZ110" s="985"/>
    </row>
    <row r="111" spans="1:131" s="247" customFormat="1" ht="26.25" customHeight="1" x14ac:dyDescent="0.15">
      <c r="A111" s="986" t="s">
        <v>443</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444</v>
      </c>
      <c r="AB111" s="990"/>
      <c r="AC111" s="990"/>
      <c r="AD111" s="990"/>
      <c r="AE111" s="991"/>
      <c r="AF111" s="992" t="s">
        <v>409</v>
      </c>
      <c r="AG111" s="990"/>
      <c r="AH111" s="990"/>
      <c r="AI111" s="990"/>
      <c r="AJ111" s="991"/>
      <c r="AK111" s="992" t="s">
        <v>444</v>
      </c>
      <c r="AL111" s="990"/>
      <c r="AM111" s="990"/>
      <c r="AN111" s="990"/>
      <c r="AO111" s="991"/>
      <c r="AP111" s="993" t="s">
        <v>233</v>
      </c>
      <c r="AQ111" s="994"/>
      <c r="AR111" s="994"/>
      <c r="AS111" s="994"/>
      <c r="AT111" s="995"/>
      <c r="AU111" s="956"/>
      <c r="AV111" s="957"/>
      <c r="AW111" s="957"/>
      <c r="AX111" s="957"/>
      <c r="AY111" s="957"/>
      <c r="AZ111" s="1005" t="s">
        <v>445</v>
      </c>
      <c r="BA111" s="1006"/>
      <c r="BB111" s="1006"/>
      <c r="BC111" s="1006"/>
      <c r="BD111" s="1006"/>
      <c r="BE111" s="1006"/>
      <c r="BF111" s="1006"/>
      <c r="BG111" s="1006"/>
      <c r="BH111" s="1006"/>
      <c r="BI111" s="1006"/>
      <c r="BJ111" s="1006"/>
      <c r="BK111" s="1006"/>
      <c r="BL111" s="1006"/>
      <c r="BM111" s="1006"/>
      <c r="BN111" s="1006"/>
      <c r="BO111" s="1006"/>
      <c r="BP111" s="1007"/>
      <c r="BQ111" s="975">
        <v>194407</v>
      </c>
      <c r="BR111" s="976"/>
      <c r="BS111" s="976"/>
      <c r="BT111" s="976"/>
      <c r="BU111" s="976"/>
      <c r="BV111" s="976">
        <v>191043</v>
      </c>
      <c r="BW111" s="976"/>
      <c r="BX111" s="976"/>
      <c r="BY111" s="976"/>
      <c r="BZ111" s="976"/>
      <c r="CA111" s="976">
        <v>121264</v>
      </c>
      <c r="CB111" s="976"/>
      <c r="CC111" s="976"/>
      <c r="CD111" s="976"/>
      <c r="CE111" s="976"/>
      <c r="CF111" s="970">
        <v>2.6</v>
      </c>
      <c r="CG111" s="971"/>
      <c r="CH111" s="971"/>
      <c r="CI111" s="971"/>
      <c r="CJ111" s="971"/>
      <c r="CK111" s="1001"/>
      <c r="CL111" s="1002"/>
      <c r="CM111" s="972" t="s">
        <v>446</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233</v>
      </c>
      <c r="DH111" s="976"/>
      <c r="DI111" s="976"/>
      <c r="DJ111" s="976"/>
      <c r="DK111" s="976"/>
      <c r="DL111" s="976" t="s">
        <v>444</v>
      </c>
      <c r="DM111" s="976"/>
      <c r="DN111" s="976"/>
      <c r="DO111" s="976"/>
      <c r="DP111" s="976"/>
      <c r="DQ111" s="976" t="s">
        <v>392</v>
      </c>
      <c r="DR111" s="976"/>
      <c r="DS111" s="976"/>
      <c r="DT111" s="976"/>
      <c r="DU111" s="976"/>
      <c r="DV111" s="977" t="s">
        <v>444</v>
      </c>
      <c r="DW111" s="977"/>
      <c r="DX111" s="977"/>
      <c r="DY111" s="977"/>
      <c r="DZ111" s="978"/>
    </row>
    <row r="112" spans="1:131" s="247" customFormat="1" ht="26.25" customHeight="1" x14ac:dyDescent="0.15">
      <c r="A112" s="1008" t="s">
        <v>447</v>
      </c>
      <c r="B112" s="1009"/>
      <c r="C112" s="1006" t="s">
        <v>448</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409</v>
      </c>
      <c r="AB112" s="1015"/>
      <c r="AC112" s="1015"/>
      <c r="AD112" s="1015"/>
      <c r="AE112" s="1016"/>
      <c r="AF112" s="1017" t="s">
        <v>444</v>
      </c>
      <c r="AG112" s="1015"/>
      <c r="AH112" s="1015"/>
      <c r="AI112" s="1015"/>
      <c r="AJ112" s="1016"/>
      <c r="AK112" s="1017" t="s">
        <v>233</v>
      </c>
      <c r="AL112" s="1015"/>
      <c r="AM112" s="1015"/>
      <c r="AN112" s="1015"/>
      <c r="AO112" s="1016"/>
      <c r="AP112" s="1018" t="s">
        <v>444</v>
      </c>
      <c r="AQ112" s="1019"/>
      <c r="AR112" s="1019"/>
      <c r="AS112" s="1019"/>
      <c r="AT112" s="1020"/>
      <c r="AU112" s="956"/>
      <c r="AV112" s="957"/>
      <c r="AW112" s="957"/>
      <c r="AX112" s="957"/>
      <c r="AY112" s="957"/>
      <c r="AZ112" s="1005" t="s">
        <v>449</v>
      </c>
      <c r="BA112" s="1006"/>
      <c r="BB112" s="1006"/>
      <c r="BC112" s="1006"/>
      <c r="BD112" s="1006"/>
      <c r="BE112" s="1006"/>
      <c r="BF112" s="1006"/>
      <c r="BG112" s="1006"/>
      <c r="BH112" s="1006"/>
      <c r="BI112" s="1006"/>
      <c r="BJ112" s="1006"/>
      <c r="BK112" s="1006"/>
      <c r="BL112" s="1006"/>
      <c r="BM112" s="1006"/>
      <c r="BN112" s="1006"/>
      <c r="BO112" s="1006"/>
      <c r="BP112" s="1007"/>
      <c r="BQ112" s="975">
        <v>5121391</v>
      </c>
      <c r="BR112" s="976"/>
      <c r="BS112" s="976"/>
      <c r="BT112" s="976"/>
      <c r="BU112" s="976"/>
      <c r="BV112" s="976">
        <v>5486597</v>
      </c>
      <c r="BW112" s="976"/>
      <c r="BX112" s="976"/>
      <c r="BY112" s="976"/>
      <c r="BZ112" s="976"/>
      <c r="CA112" s="976">
        <v>5687340</v>
      </c>
      <c r="CB112" s="976"/>
      <c r="CC112" s="976"/>
      <c r="CD112" s="976"/>
      <c r="CE112" s="976"/>
      <c r="CF112" s="970">
        <v>119.8</v>
      </c>
      <c r="CG112" s="971"/>
      <c r="CH112" s="971"/>
      <c r="CI112" s="971"/>
      <c r="CJ112" s="971"/>
      <c r="CK112" s="1001"/>
      <c r="CL112" s="1002"/>
      <c r="CM112" s="972" t="s">
        <v>450</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409</v>
      </c>
      <c r="DH112" s="976"/>
      <c r="DI112" s="976"/>
      <c r="DJ112" s="976"/>
      <c r="DK112" s="976"/>
      <c r="DL112" s="976" t="s">
        <v>233</v>
      </c>
      <c r="DM112" s="976"/>
      <c r="DN112" s="976"/>
      <c r="DO112" s="976"/>
      <c r="DP112" s="976"/>
      <c r="DQ112" s="976" t="s">
        <v>451</v>
      </c>
      <c r="DR112" s="976"/>
      <c r="DS112" s="976"/>
      <c r="DT112" s="976"/>
      <c r="DU112" s="976"/>
      <c r="DV112" s="977" t="s">
        <v>444</v>
      </c>
      <c r="DW112" s="977"/>
      <c r="DX112" s="977"/>
      <c r="DY112" s="977"/>
      <c r="DZ112" s="978"/>
    </row>
    <row r="113" spans="1:130" s="247" customFormat="1" ht="26.25" customHeight="1" x14ac:dyDescent="0.15">
      <c r="A113" s="1010"/>
      <c r="B113" s="1011"/>
      <c r="C113" s="1006" t="s">
        <v>452</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370138</v>
      </c>
      <c r="AB113" s="990"/>
      <c r="AC113" s="990"/>
      <c r="AD113" s="990"/>
      <c r="AE113" s="991"/>
      <c r="AF113" s="992">
        <v>419404</v>
      </c>
      <c r="AG113" s="990"/>
      <c r="AH113" s="990"/>
      <c r="AI113" s="990"/>
      <c r="AJ113" s="991"/>
      <c r="AK113" s="992">
        <v>398805</v>
      </c>
      <c r="AL113" s="990"/>
      <c r="AM113" s="990"/>
      <c r="AN113" s="990"/>
      <c r="AO113" s="991"/>
      <c r="AP113" s="993">
        <v>8.4</v>
      </c>
      <c r="AQ113" s="994"/>
      <c r="AR113" s="994"/>
      <c r="AS113" s="994"/>
      <c r="AT113" s="995"/>
      <c r="AU113" s="956"/>
      <c r="AV113" s="957"/>
      <c r="AW113" s="957"/>
      <c r="AX113" s="957"/>
      <c r="AY113" s="957"/>
      <c r="AZ113" s="1005" t="s">
        <v>453</v>
      </c>
      <c r="BA113" s="1006"/>
      <c r="BB113" s="1006"/>
      <c r="BC113" s="1006"/>
      <c r="BD113" s="1006"/>
      <c r="BE113" s="1006"/>
      <c r="BF113" s="1006"/>
      <c r="BG113" s="1006"/>
      <c r="BH113" s="1006"/>
      <c r="BI113" s="1006"/>
      <c r="BJ113" s="1006"/>
      <c r="BK113" s="1006"/>
      <c r="BL113" s="1006"/>
      <c r="BM113" s="1006"/>
      <c r="BN113" s="1006"/>
      <c r="BO113" s="1006"/>
      <c r="BP113" s="1007"/>
      <c r="BQ113" s="975">
        <v>530682</v>
      </c>
      <c r="BR113" s="976"/>
      <c r="BS113" s="976"/>
      <c r="BT113" s="976"/>
      <c r="BU113" s="976"/>
      <c r="BV113" s="976">
        <v>505291</v>
      </c>
      <c r="BW113" s="976"/>
      <c r="BX113" s="976"/>
      <c r="BY113" s="976"/>
      <c r="BZ113" s="976"/>
      <c r="CA113" s="976">
        <v>494616</v>
      </c>
      <c r="CB113" s="976"/>
      <c r="CC113" s="976"/>
      <c r="CD113" s="976"/>
      <c r="CE113" s="976"/>
      <c r="CF113" s="970">
        <v>10.4</v>
      </c>
      <c r="CG113" s="971"/>
      <c r="CH113" s="971"/>
      <c r="CI113" s="971"/>
      <c r="CJ113" s="971"/>
      <c r="CK113" s="1001"/>
      <c r="CL113" s="1002"/>
      <c r="CM113" s="972" t="s">
        <v>454</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442</v>
      </c>
      <c r="DH113" s="1015"/>
      <c r="DI113" s="1015"/>
      <c r="DJ113" s="1015"/>
      <c r="DK113" s="1016"/>
      <c r="DL113" s="1017" t="s">
        <v>451</v>
      </c>
      <c r="DM113" s="1015"/>
      <c r="DN113" s="1015"/>
      <c r="DO113" s="1015"/>
      <c r="DP113" s="1016"/>
      <c r="DQ113" s="1017" t="s">
        <v>444</v>
      </c>
      <c r="DR113" s="1015"/>
      <c r="DS113" s="1015"/>
      <c r="DT113" s="1015"/>
      <c r="DU113" s="1016"/>
      <c r="DV113" s="1018" t="s">
        <v>451</v>
      </c>
      <c r="DW113" s="1019"/>
      <c r="DX113" s="1019"/>
      <c r="DY113" s="1019"/>
      <c r="DZ113" s="1020"/>
    </row>
    <row r="114" spans="1:130" s="247" customFormat="1" ht="26.25" customHeight="1" x14ac:dyDescent="0.15">
      <c r="A114" s="1010"/>
      <c r="B114" s="1011"/>
      <c r="C114" s="1006" t="s">
        <v>455</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59694</v>
      </c>
      <c r="AB114" s="1015"/>
      <c r="AC114" s="1015"/>
      <c r="AD114" s="1015"/>
      <c r="AE114" s="1016"/>
      <c r="AF114" s="1017">
        <v>61116</v>
      </c>
      <c r="AG114" s="1015"/>
      <c r="AH114" s="1015"/>
      <c r="AI114" s="1015"/>
      <c r="AJ114" s="1016"/>
      <c r="AK114" s="1017">
        <v>54982</v>
      </c>
      <c r="AL114" s="1015"/>
      <c r="AM114" s="1015"/>
      <c r="AN114" s="1015"/>
      <c r="AO114" s="1016"/>
      <c r="AP114" s="1018">
        <v>1.2</v>
      </c>
      <c r="AQ114" s="1019"/>
      <c r="AR114" s="1019"/>
      <c r="AS114" s="1019"/>
      <c r="AT114" s="1020"/>
      <c r="AU114" s="956"/>
      <c r="AV114" s="957"/>
      <c r="AW114" s="957"/>
      <c r="AX114" s="957"/>
      <c r="AY114" s="957"/>
      <c r="AZ114" s="1005" t="s">
        <v>456</v>
      </c>
      <c r="BA114" s="1006"/>
      <c r="BB114" s="1006"/>
      <c r="BC114" s="1006"/>
      <c r="BD114" s="1006"/>
      <c r="BE114" s="1006"/>
      <c r="BF114" s="1006"/>
      <c r="BG114" s="1006"/>
      <c r="BH114" s="1006"/>
      <c r="BI114" s="1006"/>
      <c r="BJ114" s="1006"/>
      <c r="BK114" s="1006"/>
      <c r="BL114" s="1006"/>
      <c r="BM114" s="1006"/>
      <c r="BN114" s="1006"/>
      <c r="BO114" s="1006"/>
      <c r="BP114" s="1007"/>
      <c r="BQ114" s="975">
        <v>739454</v>
      </c>
      <c r="BR114" s="976"/>
      <c r="BS114" s="976"/>
      <c r="BT114" s="976"/>
      <c r="BU114" s="976"/>
      <c r="BV114" s="976">
        <v>684085</v>
      </c>
      <c r="BW114" s="976"/>
      <c r="BX114" s="976"/>
      <c r="BY114" s="976"/>
      <c r="BZ114" s="976"/>
      <c r="CA114" s="976">
        <v>703564</v>
      </c>
      <c r="CB114" s="976"/>
      <c r="CC114" s="976"/>
      <c r="CD114" s="976"/>
      <c r="CE114" s="976"/>
      <c r="CF114" s="970">
        <v>14.8</v>
      </c>
      <c r="CG114" s="971"/>
      <c r="CH114" s="971"/>
      <c r="CI114" s="971"/>
      <c r="CJ114" s="971"/>
      <c r="CK114" s="1001"/>
      <c r="CL114" s="1002"/>
      <c r="CM114" s="972" t="s">
        <v>457</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444</v>
      </c>
      <c r="DH114" s="1015"/>
      <c r="DI114" s="1015"/>
      <c r="DJ114" s="1015"/>
      <c r="DK114" s="1016"/>
      <c r="DL114" s="1017" t="s">
        <v>444</v>
      </c>
      <c r="DM114" s="1015"/>
      <c r="DN114" s="1015"/>
      <c r="DO114" s="1015"/>
      <c r="DP114" s="1016"/>
      <c r="DQ114" s="1017" t="s">
        <v>442</v>
      </c>
      <c r="DR114" s="1015"/>
      <c r="DS114" s="1015"/>
      <c r="DT114" s="1015"/>
      <c r="DU114" s="1016"/>
      <c r="DV114" s="1018" t="s">
        <v>442</v>
      </c>
      <c r="DW114" s="1019"/>
      <c r="DX114" s="1019"/>
      <c r="DY114" s="1019"/>
      <c r="DZ114" s="1020"/>
    </row>
    <row r="115" spans="1:130" s="247" customFormat="1" ht="26.25" customHeight="1" x14ac:dyDescent="0.15">
      <c r="A115" s="1010"/>
      <c r="B115" s="1011"/>
      <c r="C115" s="1006" t="s">
        <v>458</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2266</v>
      </c>
      <c r="AB115" s="990"/>
      <c r="AC115" s="990"/>
      <c r="AD115" s="990"/>
      <c r="AE115" s="991"/>
      <c r="AF115" s="992">
        <v>2232</v>
      </c>
      <c r="AG115" s="990"/>
      <c r="AH115" s="990"/>
      <c r="AI115" s="990"/>
      <c r="AJ115" s="991"/>
      <c r="AK115" s="992">
        <v>2198</v>
      </c>
      <c r="AL115" s="990"/>
      <c r="AM115" s="990"/>
      <c r="AN115" s="990"/>
      <c r="AO115" s="991"/>
      <c r="AP115" s="993">
        <v>0</v>
      </c>
      <c r="AQ115" s="994"/>
      <c r="AR115" s="994"/>
      <c r="AS115" s="994"/>
      <c r="AT115" s="995"/>
      <c r="AU115" s="956"/>
      <c r="AV115" s="957"/>
      <c r="AW115" s="957"/>
      <c r="AX115" s="957"/>
      <c r="AY115" s="957"/>
      <c r="AZ115" s="1005" t="s">
        <v>459</v>
      </c>
      <c r="BA115" s="1006"/>
      <c r="BB115" s="1006"/>
      <c r="BC115" s="1006"/>
      <c r="BD115" s="1006"/>
      <c r="BE115" s="1006"/>
      <c r="BF115" s="1006"/>
      <c r="BG115" s="1006"/>
      <c r="BH115" s="1006"/>
      <c r="BI115" s="1006"/>
      <c r="BJ115" s="1006"/>
      <c r="BK115" s="1006"/>
      <c r="BL115" s="1006"/>
      <c r="BM115" s="1006"/>
      <c r="BN115" s="1006"/>
      <c r="BO115" s="1006"/>
      <c r="BP115" s="1007"/>
      <c r="BQ115" s="975" t="s">
        <v>444</v>
      </c>
      <c r="BR115" s="976"/>
      <c r="BS115" s="976"/>
      <c r="BT115" s="976"/>
      <c r="BU115" s="976"/>
      <c r="BV115" s="976" t="s">
        <v>392</v>
      </c>
      <c r="BW115" s="976"/>
      <c r="BX115" s="976"/>
      <c r="BY115" s="976"/>
      <c r="BZ115" s="976"/>
      <c r="CA115" s="976" t="s">
        <v>409</v>
      </c>
      <c r="CB115" s="976"/>
      <c r="CC115" s="976"/>
      <c r="CD115" s="976"/>
      <c r="CE115" s="976"/>
      <c r="CF115" s="970" t="s">
        <v>444</v>
      </c>
      <c r="CG115" s="971"/>
      <c r="CH115" s="971"/>
      <c r="CI115" s="971"/>
      <c r="CJ115" s="971"/>
      <c r="CK115" s="1001"/>
      <c r="CL115" s="1002"/>
      <c r="CM115" s="1005" t="s">
        <v>460</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v>187812</v>
      </c>
      <c r="DH115" s="1015"/>
      <c r="DI115" s="1015"/>
      <c r="DJ115" s="1015"/>
      <c r="DK115" s="1016"/>
      <c r="DL115" s="1017">
        <v>186680</v>
      </c>
      <c r="DM115" s="1015"/>
      <c r="DN115" s="1015"/>
      <c r="DO115" s="1015"/>
      <c r="DP115" s="1016"/>
      <c r="DQ115" s="1017">
        <v>119100</v>
      </c>
      <c r="DR115" s="1015"/>
      <c r="DS115" s="1015"/>
      <c r="DT115" s="1015"/>
      <c r="DU115" s="1016"/>
      <c r="DV115" s="1018">
        <v>2.5</v>
      </c>
      <c r="DW115" s="1019"/>
      <c r="DX115" s="1019"/>
      <c r="DY115" s="1019"/>
      <c r="DZ115" s="1020"/>
    </row>
    <row r="116" spans="1:130" s="247" customFormat="1" ht="26.25" customHeight="1" x14ac:dyDescent="0.15">
      <c r="A116" s="1012"/>
      <c r="B116" s="1013"/>
      <c r="C116" s="1021" t="s">
        <v>461</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444</v>
      </c>
      <c r="AB116" s="1015"/>
      <c r="AC116" s="1015"/>
      <c r="AD116" s="1015"/>
      <c r="AE116" s="1016"/>
      <c r="AF116" s="1017" t="s">
        <v>444</v>
      </c>
      <c r="AG116" s="1015"/>
      <c r="AH116" s="1015"/>
      <c r="AI116" s="1015"/>
      <c r="AJ116" s="1016"/>
      <c r="AK116" s="1017" t="s">
        <v>444</v>
      </c>
      <c r="AL116" s="1015"/>
      <c r="AM116" s="1015"/>
      <c r="AN116" s="1015"/>
      <c r="AO116" s="1016"/>
      <c r="AP116" s="1018" t="s">
        <v>444</v>
      </c>
      <c r="AQ116" s="1019"/>
      <c r="AR116" s="1019"/>
      <c r="AS116" s="1019"/>
      <c r="AT116" s="1020"/>
      <c r="AU116" s="956"/>
      <c r="AV116" s="957"/>
      <c r="AW116" s="957"/>
      <c r="AX116" s="957"/>
      <c r="AY116" s="957"/>
      <c r="AZ116" s="1023" t="s">
        <v>462</v>
      </c>
      <c r="BA116" s="1024"/>
      <c r="BB116" s="1024"/>
      <c r="BC116" s="1024"/>
      <c r="BD116" s="1024"/>
      <c r="BE116" s="1024"/>
      <c r="BF116" s="1024"/>
      <c r="BG116" s="1024"/>
      <c r="BH116" s="1024"/>
      <c r="BI116" s="1024"/>
      <c r="BJ116" s="1024"/>
      <c r="BK116" s="1024"/>
      <c r="BL116" s="1024"/>
      <c r="BM116" s="1024"/>
      <c r="BN116" s="1024"/>
      <c r="BO116" s="1024"/>
      <c r="BP116" s="1025"/>
      <c r="BQ116" s="975" t="s">
        <v>392</v>
      </c>
      <c r="BR116" s="976"/>
      <c r="BS116" s="976"/>
      <c r="BT116" s="976"/>
      <c r="BU116" s="976"/>
      <c r="BV116" s="976" t="s">
        <v>233</v>
      </c>
      <c r="BW116" s="976"/>
      <c r="BX116" s="976"/>
      <c r="BY116" s="976"/>
      <c r="BZ116" s="976"/>
      <c r="CA116" s="976" t="s">
        <v>444</v>
      </c>
      <c r="CB116" s="976"/>
      <c r="CC116" s="976"/>
      <c r="CD116" s="976"/>
      <c r="CE116" s="976"/>
      <c r="CF116" s="970" t="s">
        <v>444</v>
      </c>
      <c r="CG116" s="971"/>
      <c r="CH116" s="971"/>
      <c r="CI116" s="971"/>
      <c r="CJ116" s="971"/>
      <c r="CK116" s="1001"/>
      <c r="CL116" s="1002"/>
      <c r="CM116" s="972" t="s">
        <v>463</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v>6595</v>
      </c>
      <c r="DH116" s="1015"/>
      <c r="DI116" s="1015"/>
      <c r="DJ116" s="1015"/>
      <c r="DK116" s="1016"/>
      <c r="DL116" s="1017">
        <v>4363</v>
      </c>
      <c r="DM116" s="1015"/>
      <c r="DN116" s="1015"/>
      <c r="DO116" s="1015"/>
      <c r="DP116" s="1016"/>
      <c r="DQ116" s="1017">
        <v>2164</v>
      </c>
      <c r="DR116" s="1015"/>
      <c r="DS116" s="1015"/>
      <c r="DT116" s="1015"/>
      <c r="DU116" s="1016"/>
      <c r="DV116" s="1018">
        <v>0</v>
      </c>
      <c r="DW116" s="1019"/>
      <c r="DX116" s="1019"/>
      <c r="DY116" s="1019"/>
      <c r="DZ116" s="1020"/>
    </row>
    <row r="117" spans="1:130" s="247" customFormat="1" ht="26.25" customHeight="1" x14ac:dyDescent="0.15">
      <c r="A117" s="960" t="s">
        <v>187</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464</v>
      </c>
      <c r="Z117" s="942"/>
      <c r="AA117" s="1032">
        <v>1122288</v>
      </c>
      <c r="AB117" s="1033"/>
      <c r="AC117" s="1033"/>
      <c r="AD117" s="1033"/>
      <c r="AE117" s="1034"/>
      <c r="AF117" s="1035">
        <v>1197226</v>
      </c>
      <c r="AG117" s="1033"/>
      <c r="AH117" s="1033"/>
      <c r="AI117" s="1033"/>
      <c r="AJ117" s="1034"/>
      <c r="AK117" s="1035">
        <v>1209151</v>
      </c>
      <c r="AL117" s="1033"/>
      <c r="AM117" s="1033"/>
      <c r="AN117" s="1033"/>
      <c r="AO117" s="1034"/>
      <c r="AP117" s="1036"/>
      <c r="AQ117" s="1037"/>
      <c r="AR117" s="1037"/>
      <c r="AS117" s="1037"/>
      <c r="AT117" s="1038"/>
      <c r="AU117" s="956"/>
      <c r="AV117" s="957"/>
      <c r="AW117" s="957"/>
      <c r="AX117" s="957"/>
      <c r="AY117" s="957"/>
      <c r="AZ117" s="1023" t="s">
        <v>465</v>
      </c>
      <c r="BA117" s="1024"/>
      <c r="BB117" s="1024"/>
      <c r="BC117" s="1024"/>
      <c r="BD117" s="1024"/>
      <c r="BE117" s="1024"/>
      <c r="BF117" s="1024"/>
      <c r="BG117" s="1024"/>
      <c r="BH117" s="1024"/>
      <c r="BI117" s="1024"/>
      <c r="BJ117" s="1024"/>
      <c r="BK117" s="1024"/>
      <c r="BL117" s="1024"/>
      <c r="BM117" s="1024"/>
      <c r="BN117" s="1024"/>
      <c r="BO117" s="1024"/>
      <c r="BP117" s="1025"/>
      <c r="BQ117" s="975" t="s">
        <v>466</v>
      </c>
      <c r="BR117" s="976"/>
      <c r="BS117" s="976"/>
      <c r="BT117" s="976"/>
      <c r="BU117" s="976"/>
      <c r="BV117" s="976" t="s">
        <v>392</v>
      </c>
      <c r="BW117" s="976"/>
      <c r="BX117" s="976"/>
      <c r="BY117" s="976"/>
      <c r="BZ117" s="976"/>
      <c r="CA117" s="976" t="s">
        <v>444</v>
      </c>
      <c r="CB117" s="976"/>
      <c r="CC117" s="976"/>
      <c r="CD117" s="976"/>
      <c r="CE117" s="976"/>
      <c r="CF117" s="970" t="s">
        <v>233</v>
      </c>
      <c r="CG117" s="971"/>
      <c r="CH117" s="971"/>
      <c r="CI117" s="971"/>
      <c r="CJ117" s="971"/>
      <c r="CK117" s="1001"/>
      <c r="CL117" s="1002"/>
      <c r="CM117" s="972" t="s">
        <v>467</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466</v>
      </c>
      <c r="DH117" s="1015"/>
      <c r="DI117" s="1015"/>
      <c r="DJ117" s="1015"/>
      <c r="DK117" s="1016"/>
      <c r="DL117" s="1017" t="s">
        <v>233</v>
      </c>
      <c r="DM117" s="1015"/>
      <c r="DN117" s="1015"/>
      <c r="DO117" s="1015"/>
      <c r="DP117" s="1016"/>
      <c r="DQ117" s="1017" t="s">
        <v>409</v>
      </c>
      <c r="DR117" s="1015"/>
      <c r="DS117" s="1015"/>
      <c r="DT117" s="1015"/>
      <c r="DU117" s="1016"/>
      <c r="DV117" s="1018" t="s">
        <v>409</v>
      </c>
      <c r="DW117" s="1019"/>
      <c r="DX117" s="1019"/>
      <c r="DY117" s="1019"/>
      <c r="DZ117" s="1020"/>
    </row>
    <row r="118" spans="1:130" s="247" customFormat="1" ht="26.25" customHeight="1" x14ac:dyDescent="0.15">
      <c r="A118" s="960" t="s">
        <v>437</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435</v>
      </c>
      <c r="AB118" s="941"/>
      <c r="AC118" s="941"/>
      <c r="AD118" s="941"/>
      <c r="AE118" s="942"/>
      <c r="AF118" s="940" t="s">
        <v>308</v>
      </c>
      <c r="AG118" s="941"/>
      <c r="AH118" s="941"/>
      <c r="AI118" s="941"/>
      <c r="AJ118" s="942"/>
      <c r="AK118" s="940" t="s">
        <v>307</v>
      </c>
      <c r="AL118" s="941"/>
      <c r="AM118" s="941"/>
      <c r="AN118" s="941"/>
      <c r="AO118" s="942"/>
      <c r="AP118" s="1027" t="s">
        <v>436</v>
      </c>
      <c r="AQ118" s="1028"/>
      <c r="AR118" s="1028"/>
      <c r="AS118" s="1028"/>
      <c r="AT118" s="1029"/>
      <c r="AU118" s="956"/>
      <c r="AV118" s="957"/>
      <c r="AW118" s="957"/>
      <c r="AX118" s="957"/>
      <c r="AY118" s="957"/>
      <c r="AZ118" s="1030" t="s">
        <v>468</v>
      </c>
      <c r="BA118" s="1021"/>
      <c r="BB118" s="1021"/>
      <c r="BC118" s="1021"/>
      <c r="BD118" s="1021"/>
      <c r="BE118" s="1021"/>
      <c r="BF118" s="1021"/>
      <c r="BG118" s="1021"/>
      <c r="BH118" s="1021"/>
      <c r="BI118" s="1021"/>
      <c r="BJ118" s="1021"/>
      <c r="BK118" s="1021"/>
      <c r="BL118" s="1021"/>
      <c r="BM118" s="1021"/>
      <c r="BN118" s="1021"/>
      <c r="BO118" s="1021"/>
      <c r="BP118" s="1022"/>
      <c r="BQ118" s="1053" t="s">
        <v>466</v>
      </c>
      <c r="BR118" s="1054"/>
      <c r="BS118" s="1054"/>
      <c r="BT118" s="1054"/>
      <c r="BU118" s="1054"/>
      <c r="BV118" s="1054" t="s">
        <v>442</v>
      </c>
      <c r="BW118" s="1054"/>
      <c r="BX118" s="1054"/>
      <c r="BY118" s="1054"/>
      <c r="BZ118" s="1054"/>
      <c r="CA118" s="1054" t="s">
        <v>444</v>
      </c>
      <c r="CB118" s="1054"/>
      <c r="CC118" s="1054"/>
      <c r="CD118" s="1054"/>
      <c r="CE118" s="1054"/>
      <c r="CF118" s="970" t="s">
        <v>466</v>
      </c>
      <c r="CG118" s="971"/>
      <c r="CH118" s="971"/>
      <c r="CI118" s="971"/>
      <c r="CJ118" s="971"/>
      <c r="CK118" s="1001"/>
      <c r="CL118" s="1002"/>
      <c r="CM118" s="972" t="s">
        <v>469</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233</v>
      </c>
      <c r="DH118" s="1015"/>
      <c r="DI118" s="1015"/>
      <c r="DJ118" s="1015"/>
      <c r="DK118" s="1016"/>
      <c r="DL118" s="1017" t="s">
        <v>392</v>
      </c>
      <c r="DM118" s="1015"/>
      <c r="DN118" s="1015"/>
      <c r="DO118" s="1015"/>
      <c r="DP118" s="1016"/>
      <c r="DQ118" s="1017" t="s">
        <v>444</v>
      </c>
      <c r="DR118" s="1015"/>
      <c r="DS118" s="1015"/>
      <c r="DT118" s="1015"/>
      <c r="DU118" s="1016"/>
      <c r="DV118" s="1018" t="s">
        <v>444</v>
      </c>
      <c r="DW118" s="1019"/>
      <c r="DX118" s="1019"/>
      <c r="DY118" s="1019"/>
      <c r="DZ118" s="1020"/>
    </row>
    <row r="119" spans="1:130" s="247" customFormat="1" ht="26.25" customHeight="1" x14ac:dyDescent="0.15">
      <c r="A119" s="1114" t="s">
        <v>440</v>
      </c>
      <c r="B119" s="1000"/>
      <c r="C119" s="979" t="s">
        <v>441</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466</v>
      </c>
      <c r="AB119" s="948"/>
      <c r="AC119" s="948"/>
      <c r="AD119" s="948"/>
      <c r="AE119" s="949"/>
      <c r="AF119" s="950" t="s">
        <v>444</v>
      </c>
      <c r="AG119" s="948"/>
      <c r="AH119" s="948"/>
      <c r="AI119" s="948"/>
      <c r="AJ119" s="949"/>
      <c r="AK119" s="950" t="s">
        <v>233</v>
      </c>
      <c r="AL119" s="948"/>
      <c r="AM119" s="948"/>
      <c r="AN119" s="948"/>
      <c r="AO119" s="949"/>
      <c r="AP119" s="951" t="s">
        <v>392</v>
      </c>
      <c r="AQ119" s="952"/>
      <c r="AR119" s="952"/>
      <c r="AS119" s="952"/>
      <c r="AT119" s="953"/>
      <c r="AU119" s="958"/>
      <c r="AV119" s="959"/>
      <c r="AW119" s="959"/>
      <c r="AX119" s="959"/>
      <c r="AY119" s="959"/>
      <c r="AZ119" s="278" t="s">
        <v>187</v>
      </c>
      <c r="BA119" s="278"/>
      <c r="BB119" s="278"/>
      <c r="BC119" s="278"/>
      <c r="BD119" s="278"/>
      <c r="BE119" s="278"/>
      <c r="BF119" s="278"/>
      <c r="BG119" s="278"/>
      <c r="BH119" s="278"/>
      <c r="BI119" s="278"/>
      <c r="BJ119" s="278"/>
      <c r="BK119" s="278"/>
      <c r="BL119" s="278"/>
      <c r="BM119" s="278"/>
      <c r="BN119" s="278"/>
      <c r="BO119" s="1031" t="s">
        <v>470</v>
      </c>
      <c r="BP119" s="1062"/>
      <c r="BQ119" s="1053">
        <v>14885464</v>
      </c>
      <c r="BR119" s="1054"/>
      <c r="BS119" s="1054"/>
      <c r="BT119" s="1054"/>
      <c r="BU119" s="1054"/>
      <c r="BV119" s="1054">
        <v>15602915</v>
      </c>
      <c r="BW119" s="1054"/>
      <c r="BX119" s="1054"/>
      <c r="BY119" s="1054"/>
      <c r="BZ119" s="1054"/>
      <c r="CA119" s="1054">
        <v>15786758</v>
      </c>
      <c r="CB119" s="1054"/>
      <c r="CC119" s="1054"/>
      <c r="CD119" s="1054"/>
      <c r="CE119" s="1054"/>
      <c r="CF119" s="1055"/>
      <c r="CG119" s="1056"/>
      <c r="CH119" s="1056"/>
      <c r="CI119" s="1056"/>
      <c r="CJ119" s="1057"/>
      <c r="CK119" s="1003"/>
      <c r="CL119" s="1004"/>
      <c r="CM119" s="1058" t="s">
        <v>471</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466</v>
      </c>
      <c r="DH119" s="1040"/>
      <c r="DI119" s="1040"/>
      <c r="DJ119" s="1040"/>
      <c r="DK119" s="1041"/>
      <c r="DL119" s="1039" t="s">
        <v>444</v>
      </c>
      <c r="DM119" s="1040"/>
      <c r="DN119" s="1040"/>
      <c r="DO119" s="1040"/>
      <c r="DP119" s="1041"/>
      <c r="DQ119" s="1039" t="s">
        <v>442</v>
      </c>
      <c r="DR119" s="1040"/>
      <c r="DS119" s="1040"/>
      <c r="DT119" s="1040"/>
      <c r="DU119" s="1041"/>
      <c r="DV119" s="1042" t="s">
        <v>466</v>
      </c>
      <c r="DW119" s="1043"/>
      <c r="DX119" s="1043"/>
      <c r="DY119" s="1043"/>
      <c r="DZ119" s="1044"/>
    </row>
    <row r="120" spans="1:130" s="247" customFormat="1" ht="26.25" customHeight="1" x14ac:dyDescent="0.15">
      <c r="A120" s="1115"/>
      <c r="B120" s="1002"/>
      <c r="C120" s="972" t="s">
        <v>446</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466</v>
      </c>
      <c r="AB120" s="1015"/>
      <c r="AC120" s="1015"/>
      <c r="AD120" s="1015"/>
      <c r="AE120" s="1016"/>
      <c r="AF120" s="1017" t="s">
        <v>444</v>
      </c>
      <c r="AG120" s="1015"/>
      <c r="AH120" s="1015"/>
      <c r="AI120" s="1015"/>
      <c r="AJ120" s="1016"/>
      <c r="AK120" s="1017" t="s">
        <v>444</v>
      </c>
      <c r="AL120" s="1015"/>
      <c r="AM120" s="1015"/>
      <c r="AN120" s="1015"/>
      <c r="AO120" s="1016"/>
      <c r="AP120" s="1018" t="s">
        <v>444</v>
      </c>
      <c r="AQ120" s="1019"/>
      <c r="AR120" s="1019"/>
      <c r="AS120" s="1019"/>
      <c r="AT120" s="1020"/>
      <c r="AU120" s="1045" t="s">
        <v>472</v>
      </c>
      <c r="AV120" s="1046"/>
      <c r="AW120" s="1046"/>
      <c r="AX120" s="1046"/>
      <c r="AY120" s="1047"/>
      <c r="AZ120" s="996" t="s">
        <v>473</v>
      </c>
      <c r="BA120" s="945"/>
      <c r="BB120" s="945"/>
      <c r="BC120" s="945"/>
      <c r="BD120" s="945"/>
      <c r="BE120" s="945"/>
      <c r="BF120" s="945"/>
      <c r="BG120" s="945"/>
      <c r="BH120" s="945"/>
      <c r="BI120" s="945"/>
      <c r="BJ120" s="945"/>
      <c r="BK120" s="945"/>
      <c r="BL120" s="945"/>
      <c r="BM120" s="945"/>
      <c r="BN120" s="945"/>
      <c r="BO120" s="945"/>
      <c r="BP120" s="946"/>
      <c r="BQ120" s="982">
        <v>3044110</v>
      </c>
      <c r="BR120" s="983"/>
      <c r="BS120" s="983"/>
      <c r="BT120" s="983"/>
      <c r="BU120" s="983"/>
      <c r="BV120" s="983">
        <v>3163281</v>
      </c>
      <c r="BW120" s="983"/>
      <c r="BX120" s="983"/>
      <c r="BY120" s="983"/>
      <c r="BZ120" s="983"/>
      <c r="CA120" s="983">
        <v>3287093</v>
      </c>
      <c r="CB120" s="983"/>
      <c r="CC120" s="983"/>
      <c r="CD120" s="983"/>
      <c r="CE120" s="983"/>
      <c r="CF120" s="997">
        <v>69.2</v>
      </c>
      <c r="CG120" s="998"/>
      <c r="CH120" s="998"/>
      <c r="CI120" s="998"/>
      <c r="CJ120" s="998"/>
      <c r="CK120" s="1063" t="s">
        <v>474</v>
      </c>
      <c r="CL120" s="1064"/>
      <c r="CM120" s="1064"/>
      <c r="CN120" s="1064"/>
      <c r="CO120" s="1065"/>
      <c r="CP120" s="1071" t="s">
        <v>475</v>
      </c>
      <c r="CQ120" s="1072"/>
      <c r="CR120" s="1072"/>
      <c r="CS120" s="1072"/>
      <c r="CT120" s="1072"/>
      <c r="CU120" s="1072"/>
      <c r="CV120" s="1072"/>
      <c r="CW120" s="1072"/>
      <c r="CX120" s="1072"/>
      <c r="CY120" s="1072"/>
      <c r="CZ120" s="1072"/>
      <c r="DA120" s="1072"/>
      <c r="DB120" s="1072"/>
      <c r="DC120" s="1072"/>
      <c r="DD120" s="1072"/>
      <c r="DE120" s="1072"/>
      <c r="DF120" s="1073"/>
      <c r="DG120" s="982">
        <v>3436669</v>
      </c>
      <c r="DH120" s="983"/>
      <c r="DI120" s="983"/>
      <c r="DJ120" s="983"/>
      <c r="DK120" s="983"/>
      <c r="DL120" s="983">
        <v>3882131</v>
      </c>
      <c r="DM120" s="983"/>
      <c r="DN120" s="983"/>
      <c r="DO120" s="983"/>
      <c r="DP120" s="983"/>
      <c r="DQ120" s="983">
        <v>4221031</v>
      </c>
      <c r="DR120" s="983"/>
      <c r="DS120" s="983"/>
      <c r="DT120" s="983"/>
      <c r="DU120" s="983"/>
      <c r="DV120" s="984">
        <v>88.9</v>
      </c>
      <c r="DW120" s="984"/>
      <c r="DX120" s="984"/>
      <c r="DY120" s="984"/>
      <c r="DZ120" s="985"/>
    </row>
    <row r="121" spans="1:130" s="247" customFormat="1" ht="26.25" customHeight="1" x14ac:dyDescent="0.15">
      <c r="A121" s="1115"/>
      <c r="B121" s="1002"/>
      <c r="C121" s="1023" t="s">
        <v>476</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444</v>
      </c>
      <c r="AB121" s="1015"/>
      <c r="AC121" s="1015"/>
      <c r="AD121" s="1015"/>
      <c r="AE121" s="1016"/>
      <c r="AF121" s="1017" t="s">
        <v>466</v>
      </c>
      <c r="AG121" s="1015"/>
      <c r="AH121" s="1015"/>
      <c r="AI121" s="1015"/>
      <c r="AJ121" s="1016"/>
      <c r="AK121" s="1017" t="s">
        <v>444</v>
      </c>
      <c r="AL121" s="1015"/>
      <c r="AM121" s="1015"/>
      <c r="AN121" s="1015"/>
      <c r="AO121" s="1016"/>
      <c r="AP121" s="1018" t="s">
        <v>444</v>
      </c>
      <c r="AQ121" s="1019"/>
      <c r="AR121" s="1019"/>
      <c r="AS121" s="1019"/>
      <c r="AT121" s="1020"/>
      <c r="AU121" s="1048"/>
      <c r="AV121" s="1049"/>
      <c r="AW121" s="1049"/>
      <c r="AX121" s="1049"/>
      <c r="AY121" s="1050"/>
      <c r="AZ121" s="1005" t="s">
        <v>477</v>
      </c>
      <c r="BA121" s="1006"/>
      <c r="BB121" s="1006"/>
      <c r="BC121" s="1006"/>
      <c r="BD121" s="1006"/>
      <c r="BE121" s="1006"/>
      <c r="BF121" s="1006"/>
      <c r="BG121" s="1006"/>
      <c r="BH121" s="1006"/>
      <c r="BI121" s="1006"/>
      <c r="BJ121" s="1006"/>
      <c r="BK121" s="1006"/>
      <c r="BL121" s="1006"/>
      <c r="BM121" s="1006"/>
      <c r="BN121" s="1006"/>
      <c r="BO121" s="1006"/>
      <c r="BP121" s="1007"/>
      <c r="BQ121" s="975">
        <v>5559</v>
      </c>
      <c r="BR121" s="976"/>
      <c r="BS121" s="976"/>
      <c r="BT121" s="976"/>
      <c r="BU121" s="976"/>
      <c r="BV121" s="976" t="s">
        <v>444</v>
      </c>
      <c r="BW121" s="976"/>
      <c r="BX121" s="976"/>
      <c r="BY121" s="976"/>
      <c r="BZ121" s="976"/>
      <c r="CA121" s="976" t="s">
        <v>444</v>
      </c>
      <c r="CB121" s="976"/>
      <c r="CC121" s="976"/>
      <c r="CD121" s="976"/>
      <c r="CE121" s="976"/>
      <c r="CF121" s="970" t="s">
        <v>466</v>
      </c>
      <c r="CG121" s="971"/>
      <c r="CH121" s="971"/>
      <c r="CI121" s="971"/>
      <c r="CJ121" s="971"/>
      <c r="CK121" s="1066"/>
      <c r="CL121" s="1067"/>
      <c r="CM121" s="1067"/>
      <c r="CN121" s="1067"/>
      <c r="CO121" s="1068"/>
      <c r="CP121" s="1076" t="s">
        <v>478</v>
      </c>
      <c r="CQ121" s="1077"/>
      <c r="CR121" s="1077"/>
      <c r="CS121" s="1077"/>
      <c r="CT121" s="1077"/>
      <c r="CU121" s="1077"/>
      <c r="CV121" s="1077"/>
      <c r="CW121" s="1077"/>
      <c r="CX121" s="1077"/>
      <c r="CY121" s="1077"/>
      <c r="CZ121" s="1077"/>
      <c r="DA121" s="1077"/>
      <c r="DB121" s="1077"/>
      <c r="DC121" s="1077"/>
      <c r="DD121" s="1077"/>
      <c r="DE121" s="1077"/>
      <c r="DF121" s="1078"/>
      <c r="DG121" s="975">
        <v>1665033</v>
      </c>
      <c r="DH121" s="976"/>
      <c r="DI121" s="976"/>
      <c r="DJ121" s="976"/>
      <c r="DK121" s="976"/>
      <c r="DL121" s="976">
        <v>1589397</v>
      </c>
      <c r="DM121" s="976"/>
      <c r="DN121" s="976"/>
      <c r="DO121" s="976"/>
      <c r="DP121" s="976"/>
      <c r="DQ121" s="976">
        <v>1466309</v>
      </c>
      <c r="DR121" s="976"/>
      <c r="DS121" s="976"/>
      <c r="DT121" s="976"/>
      <c r="DU121" s="976"/>
      <c r="DV121" s="977">
        <v>30.9</v>
      </c>
      <c r="DW121" s="977"/>
      <c r="DX121" s="977"/>
      <c r="DY121" s="977"/>
      <c r="DZ121" s="978"/>
    </row>
    <row r="122" spans="1:130" s="247" customFormat="1" ht="26.25" customHeight="1" x14ac:dyDescent="0.15">
      <c r="A122" s="1115"/>
      <c r="B122" s="1002"/>
      <c r="C122" s="972" t="s">
        <v>457</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444</v>
      </c>
      <c r="AB122" s="1015"/>
      <c r="AC122" s="1015"/>
      <c r="AD122" s="1015"/>
      <c r="AE122" s="1016"/>
      <c r="AF122" s="1017" t="s">
        <v>392</v>
      </c>
      <c r="AG122" s="1015"/>
      <c r="AH122" s="1015"/>
      <c r="AI122" s="1015"/>
      <c r="AJ122" s="1016"/>
      <c r="AK122" s="1017" t="s">
        <v>392</v>
      </c>
      <c r="AL122" s="1015"/>
      <c r="AM122" s="1015"/>
      <c r="AN122" s="1015"/>
      <c r="AO122" s="1016"/>
      <c r="AP122" s="1018" t="s">
        <v>444</v>
      </c>
      <c r="AQ122" s="1019"/>
      <c r="AR122" s="1019"/>
      <c r="AS122" s="1019"/>
      <c r="AT122" s="1020"/>
      <c r="AU122" s="1048"/>
      <c r="AV122" s="1049"/>
      <c r="AW122" s="1049"/>
      <c r="AX122" s="1049"/>
      <c r="AY122" s="1050"/>
      <c r="AZ122" s="1030" t="s">
        <v>479</v>
      </c>
      <c r="BA122" s="1021"/>
      <c r="BB122" s="1021"/>
      <c r="BC122" s="1021"/>
      <c r="BD122" s="1021"/>
      <c r="BE122" s="1021"/>
      <c r="BF122" s="1021"/>
      <c r="BG122" s="1021"/>
      <c r="BH122" s="1021"/>
      <c r="BI122" s="1021"/>
      <c r="BJ122" s="1021"/>
      <c r="BK122" s="1021"/>
      <c r="BL122" s="1021"/>
      <c r="BM122" s="1021"/>
      <c r="BN122" s="1021"/>
      <c r="BO122" s="1021"/>
      <c r="BP122" s="1022"/>
      <c r="BQ122" s="1053">
        <v>8579514</v>
      </c>
      <c r="BR122" s="1054"/>
      <c r="BS122" s="1054"/>
      <c r="BT122" s="1054"/>
      <c r="BU122" s="1054"/>
      <c r="BV122" s="1054">
        <v>8704580</v>
      </c>
      <c r="BW122" s="1054"/>
      <c r="BX122" s="1054"/>
      <c r="BY122" s="1054"/>
      <c r="BZ122" s="1054"/>
      <c r="CA122" s="1054">
        <v>8557903</v>
      </c>
      <c r="CB122" s="1054"/>
      <c r="CC122" s="1054"/>
      <c r="CD122" s="1054"/>
      <c r="CE122" s="1054"/>
      <c r="CF122" s="1074">
        <v>180.3</v>
      </c>
      <c r="CG122" s="1075"/>
      <c r="CH122" s="1075"/>
      <c r="CI122" s="1075"/>
      <c r="CJ122" s="1075"/>
      <c r="CK122" s="1066"/>
      <c r="CL122" s="1067"/>
      <c r="CM122" s="1067"/>
      <c r="CN122" s="1067"/>
      <c r="CO122" s="1068"/>
      <c r="CP122" s="1076" t="s">
        <v>480</v>
      </c>
      <c r="CQ122" s="1077"/>
      <c r="CR122" s="1077"/>
      <c r="CS122" s="1077"/>
      <c r="CT122" s="1077"/>
      <c r="CU122" s="1077"/>
      <c r="CV122" s="1077"/>
      <c r="CW122" s="1077"/>
      <c r="CX122" s="1077"/>
      <c r="CY122" s="1077"/>
      <c r="CZ122" s="1077"/>
      <c r="DA122" s="1077"/>
      <c r="DB122" s="1077"/>
      <c r="DC122" s="1077"/>
      <c r="DD122" s="1077"/>
      <c r="DE122" s="1077"/>
      <c r="DF122" s="1078"/>
      <c r="DG122" s="975" t="s">
        <v>442</v>
      </c>
      <c r="DH122" s="976"/>
      <c r="DI122" s="976"/>
      <c r="DJ122" s="976"/>
      <c r="DK122" s="976"/>
      <c r="DL122" s="976" t="s">
        <v>442</v>
      </c>
      <c r="DM122" s="976"/>
      <c r="DN122" s="976"/>
      <c r="DO122" s="976"/>
      <c r="DP122" s="976"/>
      <c r="DQ122" s="976" t="s">
        <v>444</v>
      </c>
      <c r="DR122" s="976"/>
      <c r="DS122" s="976"/>
      <c r="DT122" s="976"/>
      <c r="DU122" s="976"/>
      <c r="DV122" s="977" t="s">
        <v>442</v>
      </c>
      <c r="DW122" s="977"/>
      <c r="DX122" s="977"/>
      <c r="DY122" s="977"/>
      <c r="DZ122" s="978"/>
    </row>
    <row r="123" spans="1:130" s="247" customFormat="1" ht="26.25" customHeight="1" x14ac:dyDescent="0.15">
      <c r="A123" s="1115"/>
      <c r="B123" s="1002"/>
      <c r="C123" s="972" t="s">
        <v>463</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v>2266</v>
      </c>
      <c r="AB123" s="1015"/>
      <c r="AC123" s="1015"/>
      <c r="AD123" s="1015"/>
      <c r="AE123" s="1016"/>
      <c r="AF123" s="1017">
        <v>2232</v>
      </c>
      <c r="AG123" s="1015"/>
      <c r="AH123" s="1015"/>
      <c r="AI123" s="1015"/>
      <c r="AJ123" s="1016"/>
      <c r="AK123" s="1017">
        <v>2198</v>
      </c>
      <c r="AL123" s="1015"/>
      <c r="AM123" s="1015"/>
      <c r="AN123" s="1015"/>
      <c r="AO123" s="1016"/>
      <c r="AP123" s="1018">
        <v>0</v>
      </c>
      <c r="AQ123" s="1019"/>
      <c r="AR123" s="1019"/>
      <c r="AS123" s="1019"/>
      <c r="AT123" s="1020"/>
      <c r="AU123" s="1051"/>
      <c r="AV123" s="1052"/>
      <c r="AW123" s="1052"/>
      <c r="AX123" s="1052"/>
      <c r="AY123" s="1052"/>
      <c r="AZ123" s="278" t="s">
        <v>187</v>
      </c>
      <c r="BA123" s="278"/>
      <c r="BB123" s="278"/>
      <c r="BC123" s="278"/>
      <c r="BD123" s="278"/>
      <c r="BE123" s="278"/>
      <c r="BF123" s="278"/>
      <c r="BG123" s="278"/>
      <c r="BH123" s="278"/>
      <c r="BI123" s="278"/>
      <c r="BJ123" s="278"/>
      <c r="BK123" s="278"/>
      <c r="BL123" s="278"/>
      <c r="BM123" s="278"/>
      <c r="BN123" s="278"/>
      <c r="BO123" s="1031" t="s">
        <v>481</v>
      </c>
      <c r="BP123" s="1062"/>
      <c r="BQ123" s="1121">
        <v>11629183</v>
      </c>
      <c r="BR123" s="1122"/>
      <c r="BS123" s="1122"/>
      <c r="BT123" s="1122"/>
      <c r="BU123" s="1122"/>
      <c r="BV123" s="1122">
        <v>11867861</v>
      </c>
      <c r="BW123" s="1122"/>
      <c r="BX123" s="1122"/>
      <c r="BY123" s="1122"/>
      <c r="BZ123" s="1122"/>
      <c r="CA123" s="1122">
        <v>11844996</v>
      </c>
      <c r="CB123" s="1122"/>
      <c r="CC123" s="1122"/>
      <c r="CD123" s="1122"/>
      <c r="CE123" s="1122"/>
      <c r="CF123" s="1055"/>
      <c r="CG123" s="1056"/>
      <c r="CH123" s="1056"/>
      <c r="CI123" s="1056"/>
      <c r="CJ123" s="1057"/>
      <c r="CK123" s="1066"/>
      <c r="CL123" s="1067"/>
      <c r="CM123" s="1067"/>
      <c r="CN123" s="1067"/>
      <c r="CO123" s="1068"/>
      <c r="CP123" s="1076" t="s">
        <v>482</v>
      </c>
      <c r="CQ123" s="1077"/>
      <c r="CR123" s="1077"/>
      <c r="CS123" s="1077"/>
      <c r="CT123" s="1077"/>
      <c r="CU123" s="1077"/>
      <c r="CV123" s="1077"/>
      <c r="CW123" s="1077"/>
      <c r="CX123" s="1077"/>
      <c r="CY123" s="1077"/>
      <c r="CZ123" s="1077"/>
      <c r="DA123" s="1077"/>
      <c r="DB123" s="1077"/>
      <c r="DC123" s="1077"/>
      <c r="DD123" s="1077"/>
      <c r="DE123" s="1077"/>
      <c r="DF123" s="1078"/>
      <c r="DG123" s="1014" t="s">
        <v>392</v>
      </c>
      <c r="DH123" s="1015"/>
      <c r="DI123" s="1015"/>
      <c r="DJ123" s="1015"/>
      <c r="DK123" s="1016"/>
      <c r="DL123" s="1017" t="s">
        <v>392</v>
      </c>
      <c r="DM123" s="1015"/>
      <c r="DN123" s="1015"/>
      <c r="DO123" s="1015"/>
      <c r="DP123" s="1016"/>
      <c r="DQ123" s="1017" t="s">
        <v>392</v>
      </c>
      <c r="DR123" s="1015"/>
      <c r="DS123" s="1015"/>
      <c r="DT123" s="1015"/>
      <c r="DU123" s="1016"/>
      <c r="DV123" s="1018" t="s">
        <v>392</v>
      </c>
      <c r="DW123" s="1019"/>
      <c r="DX123" s="1019"/>
      <c r="DY123" s="1019"/>
      <c r="DZ123" s="1020"/>
    </row>
    <row r="124" spans="1:130" s="247" customFormat="1" ht="26.25" customHeight="1" thickBot="1" x14ac:dyDescent="0.2">
      <c r="A124" s="1115"/>
      <c r="B124" s="1002"/>
      <c r="C124" s="972" t="s">
        <v>467</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392</v>
      </c>
      <c r="AB124" s="1015"/>
      <c r="AC124" s="1015"/>
      <c r="AD124" s="1015"/>
      <c r="AE124" s="1016"/>
      <c r="AF124" s="1017" t="s">
        <v>392</v>
      </c>
      <c r="AG124" s="1015"/>
      <c r="AH124" s="1015"/>
      <c r="AI124" s="1015"/>
      <c r="AJ124" s="1016"/>
      <c r="AK124" s="1017" t="s">
        <v>392</v>
      </c>
      <c r="AL124" s="1015"/>
      <c r="AM124" s="1015"/>
      <c r="AN124" s="1015"/>
      <c r="AO124" s="1016"/>
      <c r="AP124" s="1018" t="s">
        <v>392</v>
      </c>
      <c r="AQ124" s="1019"/>
      <c r="AR124" s="1019"/>
      <c r="AS124" s="1019"/>
      <c r="AT124" s="1020"/>
      <c r="AU124" s="1117" t="s">
        <v>483</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69.8</v>
      </c>
      <c r="BR124" s="1084"/>
      <c r="BS124" s="1084"/>
      <c r="BT124" s="1084"/>
      <c r="BU124" s="1084"/>
      <c r="BV124" s="1084">
        <v>78.2</v>
      </c>
      <c r="BW124" s="1084"/>
      <c r="BX124" s="1084"/>
      <c r="BY124" s="1084"/>
      <c r="BZ124" s="1084"/>
      <c r="CA124" s="1084">
        <v>83</v>
      </c>
      <c r="CB124" s="1084"/>
      <c r="CC124" s="1084"/>
      <c r="CD124" s="1084"/>
      <c r="CE124" s="1084"/>
      <c r="CF124" s="1085"/>
      <c r="CG124" s="1086"/>
      <c r="CH124" s="1086"/>
      <c r="CI124" s="1086"/>
      <c r="CJ124" s="1087"/>
      <c r="CK124" s="1069"/>
      <c r="CL124" s="1069"/>
      <c r="CM124" s="1069"/>
      <c r="CN124" s="1069"/>
      <c r="CO124" s="1070"/>
      <c r="CP124" s="1076" t="s">
        <v>484</v>
      </c>
      <c r="CQ124" s="1077"/>
      <c r="CR124" s="1077"/>
      <c r="CS124" s="1077"/>
      <c r="CT124" s="1077"/>
      <c r="CU124" s="1077"/>
      <c r="CV124" s="1077"/>
      <c r="CW124" s="1077"/>
      <c r="CX124" s="1077"/>
      <c r="CY124" s="1077"/>
      <c r="CZ124" s="1077"/>
      <c r="DA124" s="1077"/>
      <c r="DB124" s="1077"/>
      <c r="DC124" s="1077"/>
      <c r="DD124" s="1077"/>
      <c r="DE124" s="1077"/>
      <c r="DF124" s="1078"/>
      <c r="DG124" s="1061">
        <v>19689</v>
      </c>
      <c r="DH124" s="1040"/>
      <c r="DI124" s="1040"/>
      <c r="DJ124" s="1040"/>
      <c r="DK124" s="1041"/>
      <c r="DL124" s="1039">
        <v>15069</v>
      </c>
      <c r="DM124" s="1040"/>
      <c r="DN124" s="1040"/>
      <c r="DO124" s="1040"/>
      <c r="DP124" s="1041"/>
      <c r="DQ124" s="1039" t="s">
        <v>485</v>
      </c>
      <c r="DR124" s="1040"/>
      <c r="DS124" s="1040"/>
      <c r="DT124" s="1040"/>
      <c r="DU124" s="1041"/>
      <c r="DV124" s="1042" t="s">
        <v>485</v>
      </c>
      <c r="DW124" s="1043"/>
      <c r="DX124" s="1043"/>
      <c r="DY124" s="1043"/>
      <c r="DZ124" s="1044"/>
    </row>
    <row r="125" spans="1:130" s="247" customFormat="1" ht="26.25" customHeight="1" x14ac:dyDescent="0.15">
      <c r="A125" s="1115"/>
      <c r="B125" s="1002"/>
      <c r="C125" s="972" t="s">
        <v>469</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486</v>
      </c>
      <c r="AB125" s="1015"/>
      <c r="AC125" s="1015"/>
      <c r="AD125" s="1015"/>
      <c r="AE125" s="1016"/>
      <c r="AF125" s="1017" t="s">
        <v>485</v>
      </c>
      <c r="AG125" s="1015"/>
      <c r="AH125" s="1015"/>
      <c r="AI125" s="1015"/>
      <c r="AJ125" s="1016"/>
      <c r="AK125" s="1017" t="s">
        <v>486</v>
      </c>
      <c r="AL125" s="1015"/>
      <c r="AM125" s="1015"/>
      <c r="AN125" s="1015"/>
      <c r="AO125" s="1016"/>
      <c r="AP125" s="1018" t="s">
        <v>233</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487</v>
      </c>
      <c r="CL125" s="1064"/>
      <c r="CM125" s="1064"/>
      <c r="CN125" s="1064"/>
      <c r="CO125" s="1065"/>
      <c r="CP125" s="996" t="s">
        <v>488</v>
      </c>
      <c r="CQ125" s="945"/>
      <c r="CR125" s="945"/>
      <c r="CS125" s="945"/>
      <c r="CT125" s="945"/>
      <c r="CU125" s="945"/>
      <c r="CV125" s="945"/>
      <c r="CW125" s="945"/>
      <c r="CX125" s="945"/>
      <c r="CY125" s="945"/>
      <c r="CZ125" s="945"/>
      <c r="DA125" s="945"/>
      <c r="DB125" s="945"/>
      <c r="DC125" s="945"/>
      <c r="DD125" s="945"/>
      <c r="DE125" s="945"/>
      <c r="DF125" s="946"/>
      <c r="DG125" s="982" t="s">
        <v>466</v>
      </c>
      <c r="DH125" s="983"/>
      <c r="DI125" s="983"/>
      <c r="DJ125" s="983"/>
      <c r="DK125" s="983"/>
      <c r="DL125" s="983" t="s">
        <v>485</v>
      </c>
      <c r="DM125" s="983"/>
      <c r="DN125" s="983"/>
      <c r="DO125" s="983"/>
      <c r="DP125" s="983"/>
      <c r="DQ125" s="983" t="s">
        <v>233</v>
      </c>
      <c r="DR125" s="983"/>
      <c r="DS125" s="983"/>
      <c r="DT125" s="983"/>
      <c r="DU125" s="983"/>
      <c r="DV125" s="984" t="s">
        <v>485</v>
      </c>
      <c r="DW125" s="984"/>
      <c r="DX125" s="984"/>
      <c r="DY125" s="984"/>
      <c r="DZ125" s="985"/>
    </row>
    <row r="126" spans="1:130" s="247" customFormat="1" ht="26.25" customHeight="1" thickBot="1" x14ac:dyDescent="0.2">
      <c r="A126" s="1115"/>
      <c r="B126" s="1002"/>
      <c r="C126" s="972" t="s">
        <v>471</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466</v>
      </c>
      <c r="AB126" s="1015"/>
      <c r="AC126" s="1015"/>
      <c r="AD126" s="1015"/>
      <c r="AE126" s="1016"/>
      <c r="AF126" s="1017" t="s">
        <v>409</v>
      </c>
      <c r="AG126" s="1015"/>
      <c r="AH126" s="1015"/>
      <c r="AI126" s="1015"/>
      <c r="AJ126" s="1016"/>
      <c r="AK126" s="1017" t="s">
        <v>233</v>
      </c>
      <c r="AL126" s="1015"/>
      <c r="AM126" s="1015"/>
      <c r="AN126" s="1015"/>
      <c r="AO126" s="1016"/>
      <c r="AP126" s="1018" t="s">
        <v>489</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490</v>
      </c>
      <c r="CQ126" s="1006"/>
      <c r="CR126" s="1006"/>
      <c r="CS126" s="1006"/>
      <c r="CT126" s="1006"/>
      <c r="CU126" s="1006"/>
      <c r="CV126" s="1006"/>
      <c r="CW126" s="1006"/>
      <c r="CX126" s="1006"/>
      <c r="CY126" s="1006"/>
      <c r="CZ126" s="1006"/>
      <c r="DA126" s="1006"/>
      <c r="DB126" s="1006"/>
      <c r="DC126" s="1006"/>
      <c r="DD126" s="1006"/>
      <c r="DE126" s="1006"/>
      <c r="DF126" s="1007"/>
      <c r="DG126" s="975" t="s">
        <v>489</v>
      </c>
      <c r="DH126" s="976"/>
      <c r="DI126" s="976"/>
      <c r="DJ126" s="976"/>
      <c r="DK126" s="976"/>
      <c r="DL126" s="976" t="s">
        <v>409</v>
      </c>
      <c r="DM126" s="976"/>
      <c r="DN126" s="976"/>
      <c r="DO126" s="976"/>
      <c r="DP126" s="976"/>
      <c r="DQ126" s="976" t="s">
        <v>233</v>
      </c>
      <c r="DR126" s="976"/>
      <c r="DS126" s="976"/>
      <c r="DT126" s="976"/>
      <c r="DU126" s="976"/>
      <c r="DV126" s="977" t="s">
        <v>466</v>
      </c>
      <c r="DW126" s="977"/>
      <c r="DX126" s="977"/>
      <c r="DY126" s="977"/>
      <c r="DZ126" s="978"/>
    </row>
    <row r="127" spans="1:130" s="247" customFormat="1" ht="26.25" customHeight="1" x14ac:dyDescent="0.15">
      <c r="A127" s="1116"/>
      <c r="B127" s="1004"/>
      <c r="C127" s="1058" t="s">
        <v>491</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485</v>
      </c>
      <c r="AB127" s="1015"/>
      <c r="AC127" s="1015"/>
      <c r="AD127" s="1015"/>
      <c r="AE127" s="1016"/>
      <c r="AF127" s="1017" t="s">
        <v>485</v>
      </c>
      <c r="AG127" s="1015"/>
      <c r="AH127" s="1015"/>
      <c r="AI127" s="1015"/>
      <c r="AJ127" s="1016"/>
      <c r="AK127" s="1017" t="s">
        <v>409</v>
      </c>
      <c r="AL127" s="1015"/>
      <c r="AM127" s="1015"/>
      <c r="AN127" s="1015"/>
      <c r="AO127" s="1016"/>
      <c r="AP127" s="1018" t="s">
        <v>485</v>
      </c>
      <c r="AQ127" s="1019"/>
      <c r="AR127" s="1019"/>
      <c r="AS127" s="1019"/>
      <c r="AT127" s="1020"/>
      <c r="AU127" s="283"/>
      <c r="AV127" s="283"/>
      <c r="AW127" s="283"/>
      <c r="AX127" s="1088" t="s">
        <v>492</v>
      </c>
      <c r="AY127" s="1089"/>
      <c r="AZ127" s="1089"/>
      <c r="BA127" s="1089"/>
      <c r="BB127" s="1089"/>
      <c r="BC127" s="1089"/>
      <c r="BD127" s="1089"/>
      <c r="BE127" s="1090"/>
      <c r="BF127" s="1091" t="s">
        <v>493</v>
      </c>
      <c r="BG127" s="1089"/>
      <c r="BH127" s="1089"/>
      <c r="BI127" s="1089"/>
      <c r="BJ127" s="1089"/>
      <c r="BK127" s="1089"/>
      <c r="BL127" s="1090"/>
      <c r="BM127" s="1091" t="s">
        <v>494</v>
      </c>
      <c r="BN127" s="1089"/>
      <c r="BO127" s="1089"/>
      <c r="BP127" s="1089"/>
      <c r="BQ127" s="1089"/>
      <c r="BR127" s="1089"/>
      <c r="BS127" s="1090"/>
      <c r="BT127" s="1091" t="s">
        <v>495</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496</v>
      </c>
      <c r="CQ127" s="1006"/>
      <c r="CR127" s="1006"/>
      <c r="CS127" s="1006"/>
      <c r="CT127" s="1006"/>
      <c r="CU127" s="1006"/>
      <c r="CV127" s="1006"/>
      <c r="CW127" s="1006"/>
      <c r="CX127" s="1006"/>
      <c r="CY127" s="1006"/>
      <c r="CZ127" s="1006"/>
      <c r="DA127" s="1006"/>
      <c r="DB127" s="1006"/>
      <c r="DC127" s="1006"/>
      <c r="DD127" s="1006"/>
      <c r="DE127" s="1006"/>
      <c r="DF127" s="1007"/>
      <c r="DG127" s="975" t="s">
        <v>486</v>
      </c>
      <c r="DH127" s="976"/>
      <c r="DI127" s="976"/>
      <c r="DJ127" s="976"/>
      <c r="DK127" s="976"/>
      <c r="DL127" s="976" t="s">
        <v>442</v>
      </c>
      <c r="DM127" s="976"/>
      <c r="DN127" s="976"/>
      <c r="DO127" s="976"/>
      <c r="DP127" s="976"/>
      <c r="DQ127" s="976" t="s">
        <v>486</v>
      </c>
      <c r="DR127" s="976"/>
      <c r="DS127" s="976"/>
      <c r="DT127" s="976"/>
      <c r="DU127" s="976"/>
      <c r="DV127" s="977" t="s">
        <v>409</v>
      </c>
      <c r="DW127" s="977"/>
      <c r="DX127" s="977"/>
      <c r="DY127" s="977"/>
      <c r="DZ127" s="978"/>
    </row>
    <row r="128" spans="1:130" s="247" customFormat="1" ht="26.25" customHeight="1" thickBot="1" x14ac:dyDescent="0.2">
      <c r="A128" s="1099" t="s">
        <v>497</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498</v>
      </c>
      <c r="X128" s="1101"/>
      <c r="Y128" s="1101"/>
      <c r="Z128" s="1102"/>
      <c r="AA128" s="1103">
        <v>8935</v>
      </c>
      <c r="AB128" s="1104"/>
      <c r="AC128" s="1104"/>
      <c r="AD128" s="1104"/>
      <c r="AE128" s="1105"/>
      <c r="AF128" s="1106">
        <v>6691</v>
      </c>
      <c r="AG128" s="1104"/>
      <c r="AH128" s="1104"/>
      <c r="AI128" s="1104"/>
      <c r="AJ128" s="1105"/>
      <c r="AK128" s="1106" t="s">
        <v>489</v>
      </c>
      <c r="AL128" s="1104"/>
      <c r="AM128" s="1104"/>
      <c r="AN128" s="1104"/>
      <c r="AO128" s="1105"/>
      <c r="AP128" s="1107"/>
      <c r="AQ128" s="1108"/>
      <c r="AR128" s="1108"/>
      <c r="AS128" s="1108"/>
      <c r="AT128" s="1109"/>
      <c r="AU128" s="283"/>
      <c r="AV128" s="283"/>
      <c r="AW128" s="283"/>
      <c r="AX128" s="944" t="s">
        <v>499</v>
      </c>
      <c r="AY128" s="945"/>
      <c r="AZ128" s="945"/>
      <c r="BA128" s="945"/>
      <c r="BB128" s="945"/>
      <c r="BC128" s="945"/>
      <c r="BD128" s="945"/>
      <c r="BE128" s="946"/>
      <c r="BF128" s="1110" t="s">
        <v>442</v>
      </c>
      <c r="BG128" s="1111"/>
      <c r="BH128" s="1111"/>
      <c r="BI128" s="1111"/>
      <c r="BJ128" s="1111"/>
      <c r="BK128" s="1111"/>
      <c r="BL128" s="1112"/>
      <c r="BM128" s="1110">
        <v>14.72</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500</v>
      </c>
      <c r="CQ128" s="1093"/>
      <c r="CR128" s="1093"/>
      <c r="CS128" s="1093"/>
      <c r="CT128" s="1093"/>
      <c r="CU128" s="1093"/>
      <c r="CV128" s="1093"/>
      <c r="CW128" s="1093"/>
      <c r="CX128" s="1093"/>
      <c r="CY128" s="1093"/>
      <c r="CZ128" s="1093"/>
      <c r="DA128" s="1093"/>
      <c r="DB128" s="1093"/>
      <c r="DC128" s="1093"/>
      <c r="DD128" s="1093"/>
      <c r="DE128" s="1093"/>
      <c r="DF128" s="1094"/>
      <c r="DG128" s="1095" t="s">
        <v>409</v>
      </c>
      <c r="DH128" s="1096"/>
      <c r="DI128" s="1096"/>
      <c r="DJ128" s="1096"/>
      <c r="DK128" s="1096"/>
      <c r="DL128" s="1096" t="s">
        <v>409</v>
      </c>
      <c r="DM128" s="1096"/>
      <c r="DN128" s="1096"/>
      <c r="DO128" s="1096"/>
      <c r="DP128" s="1096"/>
      <c r="DQ128" s="1096" t="s">
        <v>409</v>
      </c>
      <c r="DR128" s="1096"/>
      <c r="DS128" s="1096"/>
      <c r="DT128" s="1096"/>
      <c r="DU128" s="1096"/>
      <c r="DV128" s="1097" t="s">
        <v>489</v>
      </c>
      <c r="DW128" s="1097"/>
      <c r="DX128" s="1097"/>
      <c r="DY128" s="1097"/>
      <c r="DZ128" s="1098"/>
    </row>
    <row r="129" spans="1:131" s="247" customFormat="1" ht="26.25" customHeight="1" x14ac:dyDescent="0.15">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501</v>
      </c>
      <c r="X129" s="1130"/>
      <c r="Y129" s="1130"/>
      <c r="Z129" s="1131"/>
      <c r="AA129" s="1014">
        <v>5406583</v>
      </c>
      <c r="AB129" s="1015"/>
      <c r="AC129" s="1015"/>
      <c r="AD129" s="1015"/>
      <c r="AE129" s="1016"/>
      <c r="AF129" s="1017">
        <v>5495189</v>
      </c>
      <c r="AG129" s="1015"/>
      <c r="AH129" s="1015"/>
      <c r="AI129" s="1015"/>
      <c r="AJ129" s="1016"/>
      <c r="AK129" s="1017">
        <v>5465989</v>
      </c>
      <c r="AL129" s="1015"/>
      <c r="AM129" s="1015"/>
      <c r="AN129" s="1015"/>
      <c r="AO129" s="1016"/>
      <c r="AP129" s="1132"/>
      <c r="AQ129" s="1133"/>
      <c r="AR129" s="1133"/>
      <c r="AS129" s="1133"/>
      <c r="AT129" s="1134"/>
      <c r="AU129" s="285"/>
      <c r="AV129" s="285"/>
      <c r="AW129" s="285"/>
      <c r="AX129" s="1123" t="s">
        <v>502</v>
      </c>
      <c r="AY129" s="1006"/>
      <c r="AZ129" s="1006"/>
      <c r="BA129" s="1006"/>
      <c r="BB129" s="1006"/>
      <c r="BC129" s="1006"/>
      <c r="BD129" s="1006"/>
      <c r="BE129" s="1007"/>
      <c r="BF129" s="1124" t="s">
        <v>409</v>
      </c>
      <c r="BG129" s="1125"/>
      <c r="BH129" s="1125"/>
      <c r="BI129" s="1125"/>
      <c r="BJ129" s="1125"/>
      <c r="BK129" s="1125"/>
      <c r="BL129" s="1126"/>
      <c r="BM129" s="1124">
        <v>19.72</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503</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504</v>
      </c>
      <c r="X130" s="1130"/>
      <c r="Y130" s="1130"/>
      <c r="Z130" s="1131"/>
      <c r="AA130" s="1014">
        <v>744305</v>
      </c>
      <c r="AB130" s="1015"/>
      <c r="AC130" s="1015"/>
      <c r="AD130" s="1015"/>
      <c r="AE130" s="1016"/>
      <c r="AF130" s="1017">
        <v>722667</v>
      </c>
      <c r="AG130" s="1015"/>
      <c r="AH130" s="1015"/>
      <c r="AI130" s="1015"/>
      <c r="AJ130" s="1016"/>
      <c r="AK130" s="1017">
        <v>718347</v>
      </c>
      <c r="AL130" s="1015"/>
      <c r="AM130" s="1015"/>
      <c r="AN130" s="1015"/>
      <c r="AO130" s="1016"/>
      <c r="AP130" s="1132"/>
      <c r="AQ130" s="1133"/>
      <c r="AR130" s="1133"/>
      <c r="AS130" s="1133"/>
      <c r="AT130" s="1134"/>
      <c r="AU130" s="285"/>
      <c r="AV130" s="285"/>
      <c r="AW130" s="285"/>
      <c r="AX130" s="1123" t="s">
        <v>505</v>
      </c>
      <c r="AY130" s="1006"/>
      <c r="AZ130" s="1006"/>
      <c r="BA130" s="1006"/>
      <c r="BB130" s="1006"/>
      <c r="BC130" s="1006"/>
      <c r="BD130" s="1006"/>
      <c r="BE130" s="1007"/>
      <c r="BF130" s="1160">
        <v>9.3000000000000007</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506</v>
      </c>
      <c r="X131" s="1168"/>
      <c r="Y131" s="1168"/>
      <c r="Z131" s="1169"/>
      <c r="AA131" s="1061">
        <v>4662278</v>
      </c>
      <c r="AB131" s="1040"/>
      <c r="AC131" s="1040"/>
      <c r="AD131" s="1040"/>
      <c r="AE131" s="1041"/>
      <c r="AF131" s="1039">
        <v>4772522</v>
      </c>
      <c r="AG131" s="1040"/>
      <c r="AH131" s="1040"/>
      <c r="AI131" s="1040"/>
      <c r="AJ131" s="1041"/>
      <c r="AK131" s="1039">
        <v>4747642</v>
      </c>
      <c r="AL131" s="1040"/>
      <c r="AM131" s="1040"/>
      <c r="AN131" s="1040"/>
      <c r="AO131" s="1041"/>
      <c r="AP131" s="1170"/>
      <c r="AQ131" s="1171"/>
      <c r="AR131" s="1171"/>
      <c r="AS131" s="1171"/>
      <c r="AT131" s="1172"/>
      <c r="AU131" s="285"/>
      <c r="AV131" s="285"/>
      <c r="AW131" s="285"/>
      <c r="AX131" s="1142" t="s">
        <v>507</v>
      </c>
      <c r="AY131" s="1093"/>
      <c r="AZ131" s="1093"/>
      <c r="BA131" s="1093"/>
      <c r="BB131" s="1093"/>
      <c r="BC131" s="1093"/>
      <c r="BD131" s="1093"/>
      <c r="BE131" s="1094"/>
      <c r="BF131" s="1143">
        <v>83</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508</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509</v>
      </c>
      <c r="W132" s="1153"/>
      <c r="X132" s="1153"/>
      <c r="Y132" s="1153"/>
      <c r="Z132" s="1154"/>
      <c r="AA132" s="1155">
        <v>7.9156155000000004</v>
      </c>
      <c r="AB132" s="1156"/>
      <c r="AC132" s="1156"/>
      <c r="AD132" s="1156"/>
      <c r="AE132" s="1157"/>
      <c r="AF132" s="1158">
        <v>9.8033702100000006</v>
      </c>
      <c r="AG132" s="1156"/>
      <c r="AH132" s="1156"/>
      <c r="AI132" s="1156"/>
      <c r="AJ132" s="1157"/>
      <c r="AK132" s="1158">
        <v>10.33784771</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510</v>
      </c>
      <c r="W133" s="1136"/>
      <c r="X133" s="1136"/>
      <c r="Y133" s="1136"/>
      <c r="Z133" s="1137"/>
      <c r="AA133" s="1138">
        <v>7.5</v>
      </c>
      <c r="AB133" s="1139"/>
      <c r="AC133" s="1139"/>
      <c r="AD133" s="1139"/>
      <c r="AE133" s="1140"/>
      <c r="AF133" s="1138">
        <v>8.3000000000000007</v>
      </c>
      <c r="AG133" s="1139"/>
      <c r="AH133" s="1139"/>
      <c r="AI133" s="1139"/>
      <c r="AJ133" s="1140"/>
      <c r="AK133" s="1138">
        <v>9.3000000000000007</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YfVQjUiSMjsXVLz1d+xrjNsjOez26RV9uFwmrkGHok6rTZ42L4mb+pndNaG8s4V+DtWVxcNpFAeSxGHokIsH4A==" saltValue="pOmONpEaRiZvccU+zxe+s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6" zoomScaleNormal="85" zoomScaleSheetLayoutView="86"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jbxFje1b0XZdQCCGT1jMhkJ8LrSfA1I4ZFTLaCfIf/7pf1DzAPs7WMsOBRZn24Scf+9yZeH/ioRT1HJQ+hncQA==" saltValue="33Tw3Gifmp2RETbhhWjaF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Zw1+LX48tcC7hE52K9Ac5w0aDEft5RWT/RyNhCNWPNhDu/PjnPfjG5ft+n96zHATo1VzYbQGdB08cS5R54kcA==" saltValue="dzaEYAtSOFTfg4U/4PJG/A=="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2" zoomScaleSheetLayoutView="82"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514</v>
      </c>
      <c r="AP7" s="304"/>
      <c r="AQ7" s="305" t="s">
        <v>515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516</v>
      </c>
      <c r="AQ8" s="311" t="s">
        <v>517</v>
      </c>
      <c r="AR8" s="312" t="s">
        <v>518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519</v>
      </c>
      <c r="AL9" s="1179"/>
      <c r="AM9" s="1179"/>
      <c r="AN9" s="1180"/>
      <c r="AO9" s="313">
        <v>1274250</v>
      </c>
      <c r="AP9" s="313">
        <v>53587</v>
      </c>
      <c r="AQ9" s="314">
        <v>62963</v>
      </c>
      <c r="AR9" s="315">
        <v>-14.9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520</v>
      </c>
      <c r="AL10" s="1179"/>
      <c r="AM10" s="1179"/>
      <c r="AN10" s="1180"/>
      <c r="AO10" s="316">
        <v>141255</v>
      </c>
      <c r="AP10" s="316">
        <v>5940</v>
      </c>
      <c r="AQ10" s="317">
        <v>6807</v>
      </c>
      <c r="AR10" s="318">
        <v>-12.7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521</v>
      </c>
      <c r="AL11" s="1179"/>
      <c r="AM11" s="1179"/>
      <c r="AN11" s="1180"/>
      <c r="AO11" s="316">
        <v>284219</v>
      </c>
      <c r="AP11" s="316">
        <v>11953</v>
      </c>
      <c r="AQ11" s="317">
        <v>9161</v>
      </c>
      <c r="AR11" s="318">
        <v>30.5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522</v>
      </c>
      <c r="AL12" s="1179"/>
      <c r="AM12" s="1179"/>
      <c r="AN12" s="1180"/>
      <c r="AO12" s="316" t="s">
        <v>523</v>
      </c>
      <c r="AP12" s="316" t="s">
        <v>523</v>
      </c>
      <c r="AQ12" s="317">
        <v>469</v>
      </c>
      <c r="AR12" s="318" t="s">
        <v>523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524</v>
      </c>
      <c r="AL13" s="1179"/>
      <c r="AM13" s="1179"/>
      <c r="AN13" s="1180"/>
      <c r="AO13" s="316" t="s">
        <v>523</v>
      </c>
      <c r="AP13" s="316" t="s">
        <v>523</v>
      </c>
      <c r="AQ13" s="317" t="s">
        <v>523</v>
      </c>
      <c r="AR13" s="318" t="s">
        <v>523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525</v>
      </c>
      <c r="AL14" s="1179"/>
      <c r="AM14" s="1179"/>
      <c r="AN14" s="1180"/>
      <c r="AO14" s="316">
        <v>11059</v>
      </c>
      <c r="AP14" s="316">
        <v>465</v>
      </c>
      <c r="AQ14" s="317">
        <v>2905</v>
      </c>
      <c r="AR14" s="318">
        <v>-84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526</v>
      </c>
      <c r="AL15" s="1179"/>
      <c r="AM15" s="1179"/>
      <c r="AN15" s="1180"/>
      <c r="AO15" s="316">
        <v>22101</v>
      </c>
      <c r="AP15" s="316">
        <v>929</v>
      </c>
      <c r="AQ15" s="317">
        <v>1486</v>
      </c>
      <c r="AR15" s="318">
        <v>-37.5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527</v>
      </c>
      <c r="AL16" s="1182"/>
      <c r="AM16" s="1182"/>
      <c r="AN16" s="1183"/>
      <c r="AO16" s="316">
        <v>-104775</v>
      </c>
      <c r="AP16" s="316">
        <v>-4406</v>
      </c>
      <c r="AQ16" s="317">
        <v>-5107</v>
      </c>
      <c r="AR16" s="318">
        <v>-13.7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187</v>
      </c>
      <c r="AL17" s="1182"/>
      <c r="AM17" s="1182"/>
      <c r="AN17" s="1183"/>
      <c r="AO17" s="316">
        <v>1628109</v>
      </c>
      <c r="AP17" s="316">
        <v>68468</v>
      </c>
      <c r="AQ17" s="317">
        <v>78684</v>
      </c>
      <c r="AR17" s="318">
        <v>-13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529</v>
      </c>
      <c r="AP20" s="324" t="s">
        <v>530</v>
      </c>
      <c r="AQ20" s="325" t="s">
        <v>531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532</v>
      </c>
      <c r="AL21" s="1174"/>
      <c r="AM21" s="1174"/>
      <c r="AN21" s="1175"/>
      <c r="AO21" s="328">
        <v>7.4</v>
      </c>
      <c r="AP21" s="329">
        <v>7.53</v>
      </c>
      <c r="AQ21" s="330">
        <v>-0.13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533</v>
      </c>
      <c r="AL22" s="1174"/>
      <c r="AM22" s="1174"/>
      <c r="AN22" s="1175"/>
      <c r="AO22" s="333">
        <v>93.4</v>
      </c>
      <c r="AP22" s="334">
        <v>97.4</v>
      </c>
      <c r="AQ22" s="335">
        <v>-4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514</v>
      </c>
      <c r="AP30" s="304"/>
      <c r="AQ30" s="305" t="s">
        <v>515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516</v>
      </c>
      <c r="AQ31" s="311" t="s">
        <v>517</v>
      </c>
      <c r="AR31" s="312" t="s">
        <v>518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537</v>
      </c>
      <c r="AL32" s="1190"/>
      <c r="AM32" s="1190"/>
      <c r="AN32" s="1191"/>
      <c r="AO32" s="343">
        <v>753166</v>
      </c>
      <c r="AP32" s="343">
        <v>31674</v>
      </c>
      <c r="AQ32" s="344">
        <v>34297</v>
      </c>
      <c r="AR32" s="345">
        <v>-7.6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538</v>
      </c>
      <c r="AL33" s="1190"/>
      <c r="AM33" s="1190"/>
      <c r="AN33" s="1191"/>
      <c r="AO33" s="343" t="s">
        <v>523</v>
      </c>
      <c r="AP33" s="343" t="s">
        <v>523</v>
      </c>
      <c r="AQ33" s="344" t="s">
        <v>523</v>
      </c>
      <c r="AR33" s="345" t="s">
        <v>523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539</v>
      </c>
      <c r="AL34" s="1190"/>
      <c r="AM34" s="1190"/>
      <c r="AN34" s="1191"/>
      <c r="AO34" s="343" t="s">
        <v>523</v>
      </c>
      <c r="AP34" s="343" t="s">
        <v>523</v>
      </c>
      <c r="AQ34" s="344" t="s">
        <v>523</v>
      </c>
      <c r="AR34" s="345" t="s">
        <v>523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540</v>
      </c>
      <c r="AL35" s="1190"/>
      <c r="AM35" s="1190"/>
      <c r="AN35" s="1191"/>
      <c r="AO35" s="343">
        <v>398805</v>
      </c>
      <c r="AP35" s="343">
        <v>16771</v>
      </c>
      <c r="AQ35" s="344">
        <v>14866</v>
      </c>
      <c r="AR35" s="345">
        <v>12.8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541</v>
      </c>
      <c r="AL36" s="1190"/>
      <c r="AM36" s="1190"/>
      <c r="AN36" s="1191"/>
      <c r="AO36" s="343">
        <v>54982</v>
      </c>
      <c r="AP36" s="343">
        <v>2312</v>
      </c>
      <c r="AQ36" s="344">
        <v>2278</v>
      </c>
      <c r="AR36" s="345">
        <v>1.5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542</v>
      </c>
      <c r="AL37" s="1190"/>
      <c r="AM37" s="1190"/>
      <c r="AN37" s="1191"/>
      <c r="AO37" s="343">
        <v>2198</v>
      </c>
      <c r="AP37" s="343">
        <v>92</v>
      </c>
      <c r="AQ37" s="344">
        <v>453</v>
      </c>
      <c r="AR37" s="345">
        <v>-79.7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543</v>
      </c>
      <c r="AL38" s="1193"/>
      <c r="AM38" s="1193"/>
      <c r="AN38" s="1194"/>
      <c r="AO38" s="346" t="s">
        <v>523</v>
      </c>
      <c r="AP38" s="346" t="s">
        <v>523</v>
      </c>
      <c r="AQ38" s="347">
        <v>1</v>
      </c>
      <c r="AR38" s="335" t="s">
        <v>523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544</v>
      </c>
      <c r="AL39" s="1193"/>
      <c r="AM39" s="1193"/>
      <c r="AN39" s="1194"/>
      <c r="AO39" s="343" t="s">
        <v>523</v>
      </c>
      <c r="AP39" s="343" t="s">
        <v>523</v>
      </c>
      <c r="AQ39" s="344">
        <v>-3000</v>
      </c>
      <c r="AR39" s="345" t="s">
        <v>523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545</v>
      </c>
      <c r="AL40" s="1190"/>
      <c r="AM40" s="1190"/>
      <c r="AN40" s="1191"/>
      <c r="AO40" s="343">
        <v>-718347</v>
      </c>
      <c r="AP40" s="343">
        <v>-30209</v>
      </c>
      <c r="AQ40" s="344">
        <v>-34641</v>
      </c>
      <c r="AR40" s="345">
        <v>-12.8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299</v>
      </c>
      <c r="AL41" s="1196"/>
      <c r="AM41" s="1196"/>
      <c r="AN41" s="1197"/>
      <c r="AO41" s="343">
        <v>490804</v>
      </c>
      <c r="AP41" s="343">
        <v>20640</v>
      </c>
      <c r="AQ41" s="344">
        <v>14254</v>
      </c>
      <c r="AR41" s="345">
        <v>44.8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514</v>
      </c>
      <c r="AN49" s="1186" t="s">
        <v>549</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550</v>
      </c>
      <c r="AO50" s="360" t="s">
        <v>551</v>
      </c>
      <c r="AP50" s="361" t="s">
        <v>552</v>
      </c>
      <c r="AQ50" s="362" t="s">
        <v>553</v>
      </c>
      <c r="AR50" s="363" t="s">
        <v>554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555</v>
      </c>
      <c r="AL51" s="356"/>
      <c r="AM51" s="364">
        <v>1052493</v>
      </c>
      <c r="AN51" s="365">
        <v>42833</v>
      </c>
      <c r="AO51" s="366">
        <v>0.5</v>
      </c>
      <c r="AP51" s="367">
        <v>56894</v>
      </c>
      <c r="AQ51" s="368">
        <v>-4.5999999999999996</v>
      </c>
      <c r="AR51" s="369">
        <v>5.0999999999999996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556</v>
      </c>
      <c r="AM52" s="372">
        <v>730513</v>
      </c>
      <c r="AN52" s="373">
        <v>29729</v>
      </c>
      <c r="AO52" s="374">
        <v>-7.8</v>
      </c>
      <c r="AP52" s="375">
        <v>32548</v>
      </c>
      <c r="AQ52" s="376">
        <v>3.3</v>
      </c>
      <c r="AR52" s="377">
        <v>-11.1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557</v>
      </c>
      <c r="AL53" s="356"/>
      <c r="AM53" s="364">
        <v>2934670</v>
      </c>
      <c r="AN53" s="365">
        <v>120323</v>
      </c>
      <c r="AO53" s="366">
        <v>180.9</v>
      </c>
      <c r="AP53" s="367">
        <v>57122</v>
      </c>
      <c r="AQ53" s="368">
        <v>0.4</v>
      </c>
      <c r="AR53" s="369">
        <v>180.5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556</v>
      </c>
      <c r="AM54" s="372">
        <v>2285398</v>
      </c>
      <c r="AN54" s="373">
        <v>93702</v>
      </c>
      <c r="AO54" s="374">
        <v>215.2</v>
      </c>
      <c r="AP54" s="375">
        <v>36191</v>
      </c>
      <c r="AQ54" s="376">
        <v>11.2</v>
      </c>
      <c r="AR54" s="377">
        <v>204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558</v>
      </c>
      <c r="AL55" s="356"/>
      <c r="AM55" s="364">
        <v>1192865</v>
      </c>
      <c r="AN55" s="365">
        <v>49229</v>
      </c>
      <c r="AO55" s="366">
        <v>-59.1</v>
      </c>
      <c r="AP55" s="367">
        <v>53655</v>
      </c>
      <c r="AQ55" s="368">
        <v>-6.1</v>
      </c>
      <c r="AR55" s="369">
        <v>-53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556</v>
      </c>
      <c r="AM56" s="372">
        <v>773532</v>
      </c>
      <c r="AN56" s="373">
        <v>31923</v>
      </c>
      <c r="AO56" s="374">
        <v>-65.900000000000006</v>
      </c>
      <c r="AP56" s="375">
        <v>32719</v>
      </c>
      <c r="AQ56" s="376">
        <v>-9.6</v>
      </c>
      <c r="AR56" s="377">
        <v>-56.3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559</v>
      </c>
      <c r="AL57" s="356"/>
      <c r="AM57" s="364">
        <v>1571074</v>
      </c>
      <c r="AN57" s="365">
        <v>65429</v>
      </c>
      <c r="AO57" s="366">
        <v>32.9</v>
      </c>
      <c r="AP57" s="367">
        <v>53869</v>
      </c>
      <c r="AQ57" s="368">
        <v>0.4</v>
      </c>
      <c r="AR57" s="369">
        <v>32.5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556</v>
      </c>
      <c r="AM58" s="372">
        <v>897862</v>
      </c>
      <c r="AN58" s="373">
        <v>37392</v>
      </c>
      <c r="AO58" s="374">
        <v>17.100000000000001</v>
      </c>
      <c r="AP58" s="375">
        <v>35046</v>
      </c>
      <c r="AQ58" s="376">
        <v>7.1</v>
      </c>
      <c r="AR58" s="377">
        <v>10</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560</v>
      </c>
      <c r="AL59" s="356"/>
      <c r="AM59" s="364">
        <v>944056</v>
      </c>
      <c r="AN59" s="365">
        <v>39701</v>
      </c>
      <c r="AO59" s="366">
        <v>-39.299999999999997</v>
      </c>
      <c r="AP59" s="367">
        <v>59119</v>
      </c>
      <c r="AQ59" s="368">
        <v>9.6999999999999993</v>
      </c>
      <c r="AR59" s="369">
        <v>-49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556</v>
      </c>
      <c r="AM60" s="372">
        <v>750017</v>
      </c>
      <c r="AN60" s="373">
        <v>31541</v>
      </c>
      <c r="AO60" s="374">
        <v>-15.6</v>
      </c>
      <c r="AP60" s="375">
        <v>29900</v>
      </c>
      <c r="AQ60" s="376">
        <v>-14.7</v>
      </c>
      <c r="AR60" s="377">
        <v>-0.9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561</v>
      </c>
      <c r="AL61" s="378"/>
      <c r="AM61" s="379">
        <v>1539032</v>
      </c>
      <c r="AN61" s="380">
        <v>63503</v>
      </c>
      <c r="AO61" s="381">
        <v>23.2</v>
      </c>
      <c r="AP61" s="382">
        <v>56132</v>
      </c>
      <c r="AQ61" s="383">
        <v>0</v>
      </c>
      <c r="AR61" s="369">
        <v>23.2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556</v>
      </c>
      <c r="AM62" s="372">
        <v>1087464</v>
      </c>
      <c r="AN62" s="373">
        <v>44857</v>
      </c>
      <c r="AO62" s="374">
        <v>28.6</v>
      </c>
      <c r="AP62" s="375">
        <v>33281</v>
      </c>
      <c r="AQ62" s="376">
        <v>-0.5</v>
      </c>
      <c r="AR62" s="377">
        <v>29.1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TDsH5153N5LOUgKLh5ftZbQvjFC/bTimB9ezutwOnW/Uqp4PZQWaPSaI7ktv6yaV9MkXnR3n6v6OJB0IebSCug==" saltValue="mNI2QHQM1LtY7TuOh1L2v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3" zoomScaleNormal="73"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563</v>
      </c>
    </row>
    <row r="120" spans="125:125" ht="13.5" hidden="1" customHeight="1" x14ac:dyDescent="0.15"/>
    <row r="121" spans="125:125" ht="13.5" hidden="1" customHeight="1" x14ac:dyDescent="0.15">
      <c r="DU121" s="291"/>
    </row>
  </sheetData>
  <sheetProtection algorithmName="SHA-512" hashValue="0733cUCyd8PkujFtHMStlXBiyfAHv3dZE5wlNDBgoLZlBVlg8W8LlR8e3W2jZFRw94HLlkk9zceJsit2fU3NFw==" saltValue="6xgH+OLSkqsvnnwk8iWbH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9" zoomScaleNormal="89"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sheetData>
  <sheetProtection algorithmName="SHA-512" hashValue="zua+RjlfdRoMMmdKcWWaGvtGmVoK0s9qowKe/44k4FW6/dtlSp6rWUNuTLAcTFSV0jhuBW4ij+01VeWNVQ7e0g==" saltValue="IKV819RuWvxhK3qzyjIIJ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1" zoomScaleNormal="8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98" t="s">
        <v>3</v>
      </c>
      <c r="D47" s="1198"/>
      <c r="E47" s="1199"/>
      <c r="F47" s="11">
        <v>30.24</v>
      </c>
      <c r="G47" s="12">
        <v>29.73</v>
      </c>
      <c r="H47" s="12">
        <v>29.21</v>
      </c>
      <c r="I47" s="12">
        <v>27.93</v>
      </c>
      <c r="J47" s="13">
        <v>30.07</v>
      </c>
    </row>
    <row r="48" spans="2:10" ht="57.75" customHeight="1" x14ac:dyDescent="0.15">
      <c r="B48" s="14"/>
      <c r="C48" s="1200" t="s">
        <v>4</v>
      </c>
      <c r="D48" s="1200"/>
      <c r="E48" s="1201"/>
      <c r="F48" s="15">
        <v>7.57</v>
      </c>
      <c r="G48" s="16">
        <v>6.46</v>
      </c>
      <c r="H48" s="16">
        <v>5.48</v>
      </c>
      <c r="I48" s="16">
        <v>8</v>
      </c>
      <c r="J48" s="17">
        <v>6.61</v>
      </c>
    </row>
    <row r="49" spans="2:10" ht="57.75" customHeight="1" thickBot="1" x14ac:dyDescent="0.2">
      <c r="B49" s="18"/>
      <c r="C49" s="1202" t="s">
        <v>5</v>
      </c>
      <c r="D49" s="1202"/>
      <c r="E49" s="1203"/>
      <c r="F49" s="19" t="s">
        <v>570</v>
      </c>
      <c r="G49" s="20" t="s">
        <v>571</v>
      </c>
      <c r="H49" s="20" t="s">
        <v>572</v>
      </c>
      <c r="I49" s="20">
        <v>1.8</v>
      </c>
      <c r="J49" s="21">
        <v>0.56000000000000005</v>
      </c>
    </row>
    <row r="50" spans="2:10" ht="13.5" customHeight="1" x14ac:dyDescent="0.15"/>
  </sheetData>
  <sheetProtection algorithmName="SHA-512" hashValue="eAE6DU1TBmApnyP9SLngaBV1axI6ejbclFeDdrbxrzlEzsPE0buEuw7rUNn7Pig0I34d+h+zPKarnXtzvAIw0w==" saltValue="pXcx2zkAQaMRXxyL7+0mT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2021-10-07T01:31:33Z</cp:lastPrinted>
  <dcterms:created xsi:type="dcterms:W3CDTF">2021-02-05T02:47:51Z</dcterms:created>
  <dcterms:modified xsi:type="dcterms:W3CDTF">2021-10-07T01:31:39Z</dcterms:modified>
  <cp:category/>
</cp:coreProperties>
</file>