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A30" i="12"/>
  <c r="AA31" i="12"/>
  <c r="AA32" i="12"/>
  <c r="AA29" i="12"/>
  <c r="AA28" i="12"/>
  <c r="AP23" i="12"/>
  <c r="V23" i="12"/>
  <c r="Q23" i="12"/>
  <c r="AA7" i="12" l="1"/>
  <c r="AA23" i="12" s="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AM34" i="10" l="1"/>
  <c r="AM35" i="10" s="1"/>
  <c r="U35" i="10"/>
  <c r="U36" i="10" s="1"/>
  <c r="BW34" i="10"/>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<sst xmlns="http://schemas.openxmlformats.org/spreadsheetml/2006/main" count="1146" uniqueCount="623">
  <si>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</si>
  <si>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</si>
  <si>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</si>
  <si>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</si>
  <si>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</si>
  <si>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</si>
  <si>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</si>
  <si>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</si>
  <si>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</si>
  <si>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</si>
  <si>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</si>
  <si>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</si>
  <si>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</si>
  <si>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</si>
  <si>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</si>
  <si>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</si>
  <si>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</si>
  <si>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</si>
  <si>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</si>
  <si>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</si>
  <si>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</si>
  <si>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</si>
  <si>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</si>
  <si>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</si>
  <si>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</si>
  <si>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</si>
  <si>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</si>
  <si>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</si>
  <si>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</si>
  <si>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</si>
  <si>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</si>
  <si>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</si>
  <si>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</si>
  <si>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</si>
  <si>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</si>
  <si>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</si>
  <si>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</si>
  <si>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</si>
  <si>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</si>
  <si>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</si>
  <si>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</si>
  <si>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</si>
  <si>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</si>
  <si>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</si>
  <si>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</si>
  <si>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</si>
  <si>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</si>
  <si>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</si>
  <si>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</si>
  <si>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</si>
  <si>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</si>
  <si>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</si>
  <si>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</si>
  <si>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</si>
  <si>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</si>
  <si>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</si>
  <si>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</si>
  <si>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</si>
  <si>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</si>
  <si>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</si>
  <si>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</si>
  <si>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</si>
  <si>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</si>
  <si>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</si>
  <si>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</si>
  <si>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</si>
  <si>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</si>
  <si>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</si>
  <si>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</si>
  <si>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</si>
  <si>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</si>
  <si>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</si>
  <si>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</si>
  <si>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</si>
  <si>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</si>
  <si>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</si>
  <si>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</si>
  <si>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</si>
  <si>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</si>
  <si>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</si>
  <si>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</si>
  <si>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</si>
  <si>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</si>
  <si>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</si>
  <si>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</si>
  <si>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</si>
  <si>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</si>
  <si>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</si>
  <si>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</si>
  <si>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</si>
  <si>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</si>
  <si>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</si>
  <si>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</si>
  <si>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</si>
  <si>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</si>
  <si>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</si>
  <si>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</si>
  <si>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</si>
  <si>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</si>
  <si>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</si>
  <si>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</si>
  <si>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</si>
  <si>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</si>
  <si>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</si>
  <si>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</si>
  <si>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</si>
  <si>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</si>
  <si>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</si>
  <si>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</si>
  <si>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</si>
  <si>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</si>
  <si>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</si>
  <si>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</si>
  <si>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</si>
  <si>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</si>
  <si>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</si>
  <si>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</si>
  <si>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</si>
  <si>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</si>
  <si>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</si>
  <si>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</si>
  <si>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</si>
  <si>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</si>
  <si>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</si>
  <si>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</si>
  <si>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</si>
  <si>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</si>
  <si>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</si>
  <si>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</si>
  <si>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</si>
  <si>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</si>
  <si>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</si>
  <si>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</si>
  <si>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</si>
  <si>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</si>
  <si>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</si>
  <si>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</si>
  <si>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</si>
  <si>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</si>
  <si>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</si>
  <si>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</si>
  <si>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</si>
  <si>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</si>
  <si>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</si>
  <si>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</si>
  <si>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</si>
  <si>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</si>
  <si>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</si>
  <si>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</si>
  <si>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</si>
  <si>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</si>
  <si>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</si>
  <si>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</si>
  <si>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</si>
  <si>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</si>
  <si>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</si>
  <si>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</si>
  <si>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</si>
  <si>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</si>
  <si>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</si>
  <si>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</si>
  <si>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</si>
  <si>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</si>
  <si>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</si>
  <si>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</si>
  <si>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</si>
  <si>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</si>
  <si>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</si>
  <si>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</si>
  <si>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</si>
  <si>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</si>
  <si>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</si>
  <si>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</si>
  <si>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</si>
  <si>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</si>
  <si>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</si>
  <si>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</si>
  <si>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</si>
  <si>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</si>
  <si>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</si>
  <si>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</si>
  <si>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</si>
  <si>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</si>
  <si>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</si>
  <si>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</si>
  <si>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</si>
  <si>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</si>
  <si>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</si>
  <si>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</si>
  <si>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</si>
  <si>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</si>
  <si>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</si>
  <si>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</si>
  <si>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</si>
  <si>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</si>
  <si>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</si>
  <si>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</si>
  <si>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</si>
  <si>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</si>
  <si>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</si>
  <si>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</si>
  <si>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</si>
  <si>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</si>
  <si>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</si>
  <si>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</si>
  <si>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</si>
  <si>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</si>
  <si>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</si>
  <si>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</si>
  <si>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</si>
  <si>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</si>
  <si>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</si>
  <si>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</si>
  <si>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</si>
  <si>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岐阜県坂祝町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</si>
  <si>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</si>
  <si>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</si>
  <si>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</si>
  <si>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</si>
  <si>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</si>
  <si>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</si>
  <si>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</si>
  <si>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</si>
  <si>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</si>
  <si>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</si>
  <si>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</si>
  <si>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</si>
  <si>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</si>
  <si>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</si>
  <si>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</si>
  <si>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</si>
  <si>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</si>
  <si>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</si>
  <si>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</si>
  <si>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</si>
  <si>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</si>
  <si>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</si>
  <si>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</si>
  <si>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</si>
  <si>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</si>
  <si>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</si>
  <si>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</si>
  <si>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</si>
  <si>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</si>
  <si>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</si>
  <si>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</si>
  <si>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</si>
  <si>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</si>
  <si>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</si>
  <si>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</si>
  <si>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</si>
  <si>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</si>
  <si>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</si>
  <si>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</si>
  <si>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</si>
  <si>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</si>
  <si>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</si>
  <si>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</si>
  <si>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</si>
  <si>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</si>
  <si>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</si>
  <si>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</si>
  <si>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</si>
  <si>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</si>
  <si>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</si>
  <si>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</si>
  <si>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</si>
  <si>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</si>
  <si>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</si>
  <si>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</si>
  <si>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</si>
  <si>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</si>
  <si>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</si>
  <si>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</si>
  <si>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</si>
  <si>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</si>
  <si>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</si>
  <si>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</si>
  <si>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</si>
  <si>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</si>
  <si>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</si>
  <si>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</si>
  <si>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</si>
  <si>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</si>
  <si>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</si>
  <si>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</si>
  <si>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</si>
  <si>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</si>
  <si>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</si>
  <si>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</si>
  <si>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</si>
  <si>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</si>
  <si>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</si>
  <si>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</si>
  <si>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</si>
  <si>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</si>
  <si>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</si>
  <si>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</si>
  <si>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</si>
  <si>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</si>
  <si>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</si>
  <si>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</si>
  <si>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</si>
  <si>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</si>
  <si>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</si>
  <si>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</si>
  <si>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</si>
  <si>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</si>
  <si>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</si>
  <si>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</si>
  <si>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</si>
  <si>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</si>
  <si>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</si>
  <si>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</si>
  <si>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</si>
  <si>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</si>
  <si>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</si>
  <si>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</si>
  <si>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</si>
  <si>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</si>
  <si>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</si>
  <si>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</si>
  <si>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</si>
  <si>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</si>
  <si>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</si>
  <si>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</si>
  <si>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</si>
  <si>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</si>
  <si>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</si>
  <si>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</si>
  <si>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</si>
  <si>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</si>
  <si>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</si>
  <si>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</si>
  <si>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</si>
  <si>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</si>
  <si>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</si>
  <si>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</si>
  <si>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</si>
  <si>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</si>
  <si>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</si>
  <si>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</si>
  <si>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</si>
  <si>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</si>
  <si>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</si>
  <si>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</si>
  <si>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</si>
  <si>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</si>
  <si>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</si>
  <si>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</si>
  <si>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</si>
  <si>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</si>
  <si>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</si>
  <si>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</si>
  <si>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</si>
  <si>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</si>
  <si>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</si>
  <si>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</si>
  <si>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</si>
  <si>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</si>
  <si>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</si>
  <si>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</si>
  <si>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</si>
  <si>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</si>
  <si>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</si>
  <si>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</si>
  <si>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</si>
  <si>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</si>
  <si>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岐阜県坂祝町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</si>
  <si>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</si>
  <si>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</si>
  <si>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</si>
  <si>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</si>
  <si>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</si>
  <si>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</si>
  <si>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</si>
  <si>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</si>
  <si>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</si>
  <si>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</si>
  <si>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</si>
  <si>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</si>
  <si>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</si>
  <si>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</si>
  <si>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</si>
  <si>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</si>
  <si>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</si>
  <si>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</si>
  <si>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</si>
  <si>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</si>
  <si>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</si>
  <si>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</si>
  <si>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</si>
  <si>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</si>
  <si>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</si>
  <si>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</si>
  <si>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</si>
  <si>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</si>
  <si>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</si>
  <si>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</si>
  <si>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</si>
  <si>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</si>
  <si>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</si>
  <si>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</si>
  <si>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</si>
  <si>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</si>
  <si>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</si>
  <si>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</si>
  <si>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</si>
  <si>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</si>
  <si>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</si>
  <si>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</si>
  <si>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</si>
  <si>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</si>
  <si>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</si>
  <si>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</si>
  <si>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</si>
  <si>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</si>
  <si>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</si>
  <si>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</si>
  <si>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</si>
  <si>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</si>
  <si>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</si>
  <si>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</si>
  <si>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</si>
  <si>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</si>
  <si>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</si>
  <si>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</si>
  <si>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</si>
  <si>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</si>
  <si>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</si>
  <si>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</si>
  <si>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</si>
  <si>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</si>
  <si>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</si>
  <si>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</si>
  <si>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</si>
  <si>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</si>
  <si>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</si>
  <si>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</si>
  <si>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</si>
  <si>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</si>
  <si>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</si>
  <si>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</si>
  <si>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</si>
  <si>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</si>
  <si>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</si>
  <si>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</si>
  <si>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</si>
  <si>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</si>
  <si>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</si>
  <si>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</si>
  <si>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</si>
  <si>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</si>
  <si>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</si>
  <si>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</si>
  <si>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</si>
  <si>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</si>
  <si>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</si>
  <si>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</si>
  <si>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</si>
  <si>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</si>
  <si>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</si>
  <si>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</si>
  <si>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</si>
  <si>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</si>
  <si>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</si>
  <si>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</si>
  <si>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</si>
  <si>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</si>
  <si>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</si>
  <si>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</si>
  <si>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</si>
  <si>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</si>
  <si>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</si>
  <si>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</si>
  <si>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</si>
  <si>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</si>
  <si>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</si>
  <si>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</si>
  <si>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</si>
  <si>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</si>
  <si>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</si>
  <si>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</si>
  <si>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</si>
  <si>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</si>
  <si>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</si>
  <si>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</si>
  <si>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</si>
  <si>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</si>
  <si>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</si>
  <si>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</si>
  <si>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</si>
  <si>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</si>
  <si>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</si>
  <si>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</si>
  <si>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</si>
  <si>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</si>
  <si>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</si>
  <si>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</si>
  <si>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</si>
  <si>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</si>
  <si>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</si>
  <si>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</si>
  <si>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</si>
  <si>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</si>
  <si>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</si>
  <si>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</si>
  <si>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</si>
  <si>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</si>
  <si>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</si>
  <si>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</si>
  <si>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</si>
  <si>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</si>
  <si>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</si>
  <si>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</si>
  <si>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</si>
  <si>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</si>
  <si>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</si>
  <si>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</si>
  <si>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</si>
  <si>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</si>
  <si>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</si>
  <si>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</si>
  <si>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</si>
  <si>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</si>
  <si>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</si>
  <si>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</si>
  <si>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</si>
  <si>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</si>
  <si>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</si>
  <si>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</si>
  <si>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</si>
  <si>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</si>
  <si>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</si>
  <si>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</si>
  <si>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</si>
  <si>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</si>
  <si>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</si>
  <si>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</si>
  <si>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</si>
  <si>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</si>
  <si>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</si>
  <si>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</si>
  <si>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</si>
  <si>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</si>
  <si>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</si>
  <si>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</si>
  <si>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</si>
  <si>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</si>
  <si>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</si>
  <si>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</si>
  <si>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</si>
  <si>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</si>
  <si>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</si>
  <si>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</si>
  <si>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</si>
  <si>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</si>
  <si>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</si>
  <si>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</si>
  <si>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</si>
  <si>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</si>
  <si>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</si>
  <si>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</si>
  <si>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</si>
  <si>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</si>
  <si>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</si>
  <si>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</si>
  <si>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0.61</t>
  </si>
  <si>
    <t>▲ 0.95</t>
  </si>
  <si>
    <t>▲ 6.34</t>
  </si>
  <si>
    <t>▲ 7.73</t>
  </si>
  <si>
    <t>▲ 3.79</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</si>
  <si>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</si>
  <si>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</si>
  <si>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</si>
  <si>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</si>
  <si>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</si>
  <si>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</si>
  <si>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</si>
  <si>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</si>
  <si>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</si>
  <si>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</si>
  <si>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</si>
  <si>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</si>
  <si>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</si>
  <si>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</si>
  <si>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基金繰入162百万円</t>
    <rPh sb="0" eb="2">
      <t>キキン</t>
    </rPh>
    <rPh sb="2" eb="4">
      <t>クリイレ</t>
    </rPh>
    <rPh sb="7" eb="10">
      <t>ヒャクマンエン</t>
    </rPh>
    <phoneticPr fontId="2"/>
  </si>
  <si>
    <t>-</t>
    <phoneticPr fontId="2"/>
  </si>
  <si>
    <t>可茂衛生施設利用組合</t>
  </si>
  <si>
    <t>岐阜県市町村会館組合</t>
  </si>
  <si>
    <t>岐阜県市町村職員退職手当組合</t>
  </si>
  <si>
    <t>可茂消防事務組合</t>
  </si>
  <si>
    <t>中濃地域農業共済事務組合</t>
  </si>
  <si>
    <t>後期高齢者医療連合（一般会計分）</t>
  </si>
  <si>
    <t>後期高齢者医療連合（特別会計分）</t>
  </si>
  <si>
    <t>可茂公設地方卸売市場組合</t>
  </si>
  <si>
    <t>法適用企業</t>
    <rPh sb="0" eb="1">
      <t>ホウ</t>
    </rPh>
    <rPh sb="1" eb="3">
      <t>テキヨウ</t>
    </rPh>
    <rPh sb="3" eb="5">
      <t>キギョウ</t>
    </rPh>
    <phoneticPr fontId="2"/>
  </si>
  <si>
    <t>基金繰入れ　254百万円</t>
    <rPh sb="0" eb="2">
      <t>キキン</t>
    </rPh>
    <rPh sb="2" eb="4">
      <t>クリイレ</t>
    </rPh>
    <rPh sb="9" eb="12">
      <t>ヒャクマンエン</t>
    </rPh>
    <phoneticPr fontId="2"/>
  </si>
  <si>
    <t>基金繰入れ　2,348百万円</t>
    <phoneticPr fontId="2"/>
  </si>
  <si>
    <t>-</t>
    <phoneticPr fontId="2"/>
  </si>
  <si>
    <t>-</t>
    <phoneticPr fontId="2"/>
  </si>
  <si>
    <t>-</t>
    <phoneticPr fontId="2"/>
  </si>
  <si>
    <t>-</t>
    <phoneticPr fontId="2"/>
  </si>
  <si>
    <t>-</t>
    <phoneticPr fontId="2"/>
  </si>
  <si>
    <t>-</t>
    <phoneticPr fontId="2"/>
  </si>
  <si>
    <t>公共施設等整備基金</t>
  </si>
  <si>
    <t>しあわせまちづくり基金</t>
  </si>
  <si>
    <t>ふるさと農村活性化対策基金</t>
  </si>
  <si>
    <t>町民ふれあいプール貸付基金</t>
    <rPh sb="0" eb="2">
      <t>チョウミン</t>
    </rPh>
    <rPh sb="9" eb="11">
      <t>カシツケ</t>
    </rPh>
    <rPh sb="11" eb="13">
      <t>キキン</t>
    </rPh>
    <phoneticPr fontId="2"/>
  </si>
  <si>
    <t>ふるさと応援基金</t>
    <rPh sb="4" eb="6">
      <t>オウエン</t>
    </rPh>
    <rPh sb="6" eb="8">
      <t>キキン</t>
    </rPh>
    <phoneticPr fontId="2"/>
  </si>
  <si>
    <t>法非適用企業
基金繰入れ2百万円</t>
    <rPh sb="0" eb="1">
      <t>ホウ</t>
    </rPh>
    <rPh sb="1" eb="2">
      <t>ヒ</t>
    </rPh>
    <rPh sb="2" eb="4">
      <t>テキヨウ</t>
    </rPh>
    <rPh sb="4" eb="6">
      <t>キギョウ</t>
    </rPh>
    <rPh sb="7" eb="9">
      <t>キキン</t>
    </rPh>
    <rPh sb="9" eb="11">
      <t>クリイレ</t>
    </rPh>
    <rPh sb="13" eb="16">
      <t>ヒャクマンエン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</si>
  <si>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</si>
  <si>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</si>
  <si>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</si>
  <si>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</si>
  <si>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</si>
  <si>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過去の大きな借入れの終了や、一部事務組合負担金を繰り上げ償還したこと等により、現状では実質公債比率は下がっているが、今後は施設の老朽化が進み、大きな借入れも予定されるため、減少傾向は一時的なものである。今後は施設建設等により増加に転じても、できる限り後年への負担が緩やかになるように、目的基金の活用と積立て、計画的な借入れの実施に努める。</t>
    <rPh sb="87" eb="89">
      <t>ゲンショウ</t>
    </rPh>
    <rPh sb="89" eb="91">
      <t>ケイコウ</t>
    </rPh>
    <rPh sb="92" eb="95">
      <t>イチジテキ</t>
    </rPh>
    <rPh sb="102" eb="104">
      <t>コンゴ</t>
    </rPh>
    <rPh sb="105" eb="107">
      <t>シセツ</t>
    </rPh>
    <rPh sb="107" eb="109">
      <t>ケンセツ</t>
    </rPh>
    <rPh sb="109" eb="110">
      <t>トウ</t>
    </rPh>
    <rPh sb="113" eb="114">
      <t>ゾウ</t>
    </rPh>
    <rPh sb="114" eb="115">
      <t>カ</t>
    </rPh>
    <rPh sb="116" eb="117">
      <t>テン</t>
    </rPh>
    <rPh sb="124" eb="125">
      <t>カギ</t>
    </rPh>
    <rPh sb="126" eb="128">
      <t>コウネン</t>
    </rPh>
    <rPh sb="130" eb="132">
      <t>フタン</t>
    </rPh>
    <rPh sb="133" eb="134">
      <t>ユル</t>
    </rPh>
    <rPh sb="143" eb="145">
      <t>モクテキ</t>
    </rPh>
    <rPh sb="145" eb="147">
      <t>キキン</t>
    </rPh>
    <rPh sb="148" eb="150">
      <t>カツヨウ</t>
    </rPh>
    <rPh sb="151" eb="153">
      <t>ツミタテ</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</si>
  <si>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</si>
  <si>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</si>
  <si>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</si>
  <si>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充当可能財源が将来負担額を超えているため、将来負担比率は出ていないが、年々基金が減少しているのが現状である。施設の老朽化も進み、今後は大きな借入も予定されているため、大規模な事業以外での安易な基金の取崩しは控え、計画的な借入れの実施と、目的基金への積立てを可能な範囲で継続実施し、将来負担の急激な上昇を抑えるよう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</si>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</sst>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6F6-40E8-BCC9-D8178863A5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56358</c:v>
                </c:pt>
                <c:pt idx="1">
                  <c:v>55868</c:v>
                </c:pt>
                <c:pt idx="2">
                  <c:v>44086</c:v>
                </c:pt>
                <c:pt idx="3">
                  <c:v>41099</c:v>
                </c:pt>
                <c:pt idx="4">
                  <c:v>40760</c:v>
                </c:pt>
              </c:numCache>
            </c:numRef>
          </c:val>
          <c:smooth val="0"/>
          <c:extLst>
            <c:ext xmlns:c16="http://schemas.microsoft.com/office/drawing/2014/chart" uri="{C3380CC4-5D6E-409C-BE32-E72D297353CC}">
              <c16:uniqueId val="{00000001-56F6-40E8-BCC9-D8178863A5E4}"/>
            </c:ext>
          </c:extLst>
        </c:ser>
        <c:dLbls>
          <c:showLegendKey val="0"/>
          <c:showVal val="0"/>
          <c:showCatName val="0"/>
          <c:showSerName val="0"/>
          <c:showPercent val="0"/>
          <c:showBubbleSize val="0"/>
        </c:dLbls>
        <c:marker val="1"/>
        <c:smooth val="0"/>
        <c:axId val="150591240"/>
        <c:axId val="133963568"/>
      </c:lineChart>
      <c:catAx>
        <c:axId val="150591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63568"/>
        <c:crosses val="autoZero"/>
        <c:auto val="1"/>
        <c:lblAlgn val="ctr"/>
        <c:lblOffset val="100"/>
        <c:tickLblSkip val="1"/>
        <c:tickMarkSkip val="1"/>
        <c:noMultiLvlLbl val="0"/>
      </c:catAx>
      <c:valAx>
        <c:axId val="1339635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591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7.26</c:v>
                </c:pt>
                <c:pt idx="1">
                  <c:v>4.99</c:v>
                </c:pt>
                <c:pt idx="2">
                  <c:v>3.05</c:v>
                </c:pt>
                <c:pt idx="3">
                  <c:v>4.24</c:v>
                </c:pt>
                <c:pt idx="4">
                  <c:v>4.93</c:v>
                </c:pt>
              </c:numCache>
            </c:numRef>
          </c:val>
          <c:extLst>
            <c:ext xmlns:c16="http://schemas.microsoft.com/office/drawing/2014/chart" uri="{C3380CC4-5D6E-409C-BE32-E72D297353CC}">
              <c16:uniqueId val="{00000000-D42A-4609-ACEE-D2CC7FBF45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56.94</c:v>
                </c:pt>
                <c:pt idx="1">
                  <c:v>58.32</c:v>
                </c:pt>
                <c:pt idx="2">
                  <c:v>52.84</c:v>
                </c:pt>
                <c:pt idx="3">
                  <c:v>43.43</c:v>
                </c:pt>
                <c:pt idx="4">
                  <c:v>39.020000000000003</c:v>
                </c:pt>
              </c:numCache>
            </c:numRef>
          </c:val>
          <c:extLst>
            <c:ext xmlns:c16="http://schemas.microsoft.com/office/drawing/2014/chart" uri="{C3380CC4-5D6E-409C-BE32-E72D297353CC}">
              <c16:uniqueId val="{00000001-D42A-4609-ACEE-D2CC7FBF453F}"/>
            </c:ext>
          </c:extLst>
        </c:ser>
        <c:dLbls>
          <c:showLegendKey val="0"/>
          <c:showVal val="0"/>
          <c:showCatName val="0"/>
          <c:showSerName val="0"/>
          <c:showPercent val="0"/>
          <c:showBubbleSize val="0"/>
        </c:dLbls>
        <c:gapWidth val="250"/>
        <c:overlap val="100"/>
        <c:axId val="133963960"/>
        <c:axId val="13396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-0.61</c:v>
                </c:pt>
                <c:pt idx="1">
                  <c:v>-0.95</c:v>
                </c:pt>
                <c:pt idx="2">
                  <c:v>-6.34</c:v>
                </c:pt>
                <c:pt idx="3">
                  <c:v>-7.73</c:v>
                </c:pt>
                <c:pt idx="4">
                  <c:v>-3.79</c:v>
                </c:pt>
              </c:numCache>
            </c:numRef>
          </c:val>
          <c:smooth val="0"/>
          <c:extLst>
            <c:ext xmlns:c16="http://schemas.microsoft.com/office/drawing/2014/chart" uri="{C3380CC4-5D6E-409C-BE32-E72D297353CC}">
              <c16:uniqueId val="{00000002-D42A-4609-ACEE-D2CC7FBF453F}"/>
            </c:ext>
          </c:extLst>
        </c:ser>
        <c:dLbls>
          <c:showLegendKey val="0"/>
          <c:showVal val="0"/>
          <c:showCatName val="0"/>
          <c:showSerName val="0"/>
          <c:showPercent val="0"/>
          <c:showBubbleSize val="0"/>
        </c:dLbls>
        <c:marker val="1"/>
        <c:smooth val="0"/>
        <c:axId val="133963960"/>
        <c:axId val="133965136"/>
      </c:lineChart>
      <c:catAx>
        <c:axId val="13396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65136"/>
        <c:crosses val="autoZero"/>
        <c:auto val="1"/>
        <c:lblAlgn val="ctr"/>
        <c:lblOffset val="100"/>
        <c:tickLblSkip val="1"/>
        <c:tickMarkSkip val="1"/>
        <c:noMultiLvlLbl val="0"/>
      </c:catAx>
      <c:valAx>
        <c:axId val="13396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6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0.56999999999999995</c:v>
                </c:pt>
                <c:pt idx="2">
                  <c:v>#N/A</c:v>
                </c:pt>
                <c:pt idx="3">
                  <c:v>0.38</c:v>
                </c:pt>
                <c:pt idx="4">
                  <c:v>#N/A</c:v>
                </c:pt>
                <c:pt idx="5">
                  <c:v>0.87</c:v>
                </c:pt>
                <c:pt idx="6">
                  <c:v>#N/A</c:v>
                </c:pt>
                <c:pt idx="7">
                  <c:v>1.7</c:v>
                </c:pt>
                <c:pt idx="8">
                  <c:v>0</c:v>
                </c:pt>
                <c:pt idx="9">
                  <c:v>0</c:v>
                </c:pt>
              </c:numCache>
            </c:numRef>
          </c:val>
          <c:extLst>
            <c:ext xmlns:c16="http://schemas.microsoft.com/office/drawing/2014/chart" uri="{C3380CC4-5D6E-409C-BE32-E72D297353CC}">
              <c16:uniqueId val="{00000000-AD65-4DAF-86F9-1B02A79916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5-4DAF-86F9-1B02A79916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65-4DAF-86F9-1B02A79916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65-4DAF-86F9-1B02A79916D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0.09</c:v>
                </c:pt>
                <c:pt idx="4">
                  <c:v>#N/A</c:v>
                </c:pt>
                <c:pt idx="5">
                  <c:v>0.11</c:v>
                </c:pt>
                <c:pt idx="6">
                  <c:v>#N/A</c:v>
                </c:pt>
                <c:pt idx="7">
                  <c:v>0.1</c:v>
                </c:pt>
                <c:pt idx="8">
                  <c:v>#N/A</c:v>
                </c:pt>
                <c:pt idx="9">
                  <c:v>0.1</c:v>
                </c:pt>
              </c:numCache>
            </c:numRef>
          </c:val>
          <c:extLst>
            <c:ext xmlns:c16="http://schemas.microsoft.com/office/drawing/2014/chart" uri="{C3380CC4-5D6E-409C-BE32-E72D297353CC}">
              <c16:uniqueId val="{00000004-AD65-4DAF-86F9-1B02A79916D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1.35</c:v>
                </c:pt>
                <c:pt idx="4">
                  <c:v>#N/A</c:v>
                </c:pt>
                <c:pt idx="5">
                  <c:v>1.27</c:v>
                </c:pt>
                <c:pt idx="6">
                  <c:v>#N/A</c:v>
                </c:pt>
                <c:pt idx="7">
                  <c:v>1.34</c:v>
                </c:pt>
                <c:pt idx="8">
                  <c:v>#N/A</c:v>
                </c:pt>
                <c:pt idx="9">
                  <c:v>0.72</c:v>
                </c:pt>
              </c:numCache>
            </c:numRef>
          </c:val>
          <c:extLst>
            <c:ext xmlns:c16="http://schemas.microsoft.com/office/drawing/2014/chart" uri="{C3380CC4-5D6E-409C-BE32-E72D297353CC}">
              <c16:uniqueId val="{00000005-AD65-4DAF-86F9-1B02A79916D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c:v>
                </c:pt>
                <c:pt idx="2">
                  <c:v>#N/A</c:v>
                </c:pt>
                <c:pt idx="3">
                  <c:v>5.18</c:v>
                </c:pt>
                <c:pt idx="4">
                  <c:v>#N/A</c:v>
                </c:pt>
                <c:pt idx="5">
                  <c:v>6.66</c:v>
                </c:pt>
                <c:pt idx="6">
                  <c:v>#N/A</c:v>
                </c:pt>
                <c:pt idx="7">
                  <c:v>7.17</c:v>
                </c:pt>
                <c:pt idx="8">
                  <c:v>#N/A</c:v>
                </c:pt>
                <c:pt idx="9">
                  <c:v>3.31</c:v>
                </c:pt>
              </c:numCache>
            </c:numRef>
          </c:val>
          <c:extLst>
            <c:ext xmlns:c16="http://schemas.microsoft.com/office/drawing/2014/chart" uri="{C3380CC4-5D6E-409C-BE32-E72D297353CC}">
              <c16:uniqueId val="{00000006-AD65-4DAF-86F9-1B02A79916D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7.26</c:v>
                </c:pt>
                <c:pt idx="2">
                  <c:v>#N/A</c:v>
                </c:pt>
                <c:pt idx="3">
                  <c:v>4.99</c:v>
                </c:pt>
                <c:pt idx="4">
                  <c:v>#N/A</c:v>
                </c:pt>
                <c:pt idx="5">
                  <c:v>3.05</c:v>
                </c:pt>
                <c:pt idx="6">
                  <c:v>#N/A</c:v>
                </c:pt>
                <c:pt idx="7">
                  <c:v>4.24</c:v>
                </c:pt>
                <c:pt idx="8">
                  <c:v>#N/A</c:v>
                </c:pt>
                <c:pt idx="9">
                  <c:v>4.93</c:v>
                </c:pt>
              </c:numCache>
            </c:numRef>
          </c:val>
          <c:extLst>
            <c:ext xmlns:c16="http://schemas.microsoft.com/office/drawing/2014/chart" uri="{C3380CC4-5D6E-409C-BE32-E72D297353CC}">
              <c16:uniqueId val="{00000007-AD65-4DAF-86F9-1B02A79916D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6.63</c:v>
                </c:pt>
              </c:numCache>
            </c:numRef>
          </c:val>
          <c:extLst>
            <c:ext xmlns:c16="http://schemas.microsoft.com/office/drawing/2014/chart" uri="{C3380CC4-5D6E-409C-BE32-E72D297353CC}">
              <c16:uniqueId val="{00000008-AD65-4DAF-86F9-1B02A79916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25.3</c:v>
                </c:pt>
                <c:pt idx="2">
                  <c:v>#N/A</c:v>
                </c:pt>
                <c:pt idx="3">
                  <c:v>24.98</c:v>
                </c:pt>
                <c:pt idx="4">
                  <c:v>#N/A</c:v>
                </c:pt>
                <c:pt idx="5">
                  <c:v>25.12</c:v>
                </c:pt>
                <c:pt idx="6">
                  <c:v>#N/A</c:v>
                </c:pt>
                <c:pt idx="7">
                  <c:v>26.04</c:v>
                </c:pt>
                <c:pt idx="8">
                  <c:v>#N/A</c:v>
                </c:pt>
                <c:pt idx="9">
                  <c:v>27.29</c:v>
                </c:pt>
              </c:numCache>
            </c:numRef>
          </c:val>
          <c:extLst>
            <c:ext xmlns:c16="http://schemas.microsoft.com/office/drawing/2014/chart" uri="{C3380CC4-5D6E-409C-BE32-E72D297353CC}">
              <c16:uniqueId val="{00000009-AD65-4DAF-86F9-1B02A79916D1}"/>
            </c:ext>
          </c:extLst>
        </c:ser>
        <c:dLbls>
          <c:showLegendKey val="0"/>
          <c:showVal val="0"/>
          <c:showCatName val="0"/>
          <c:showSerName val="0"/>
          <c:showPercent val="0"/>
          <c:showBubbleSize val="0"/>
        </c:dLbls>
        <c:gapWidth val="150"/>
        <c:overlap val="100"/>
        <c:axId val="410200448"/>
        <c:axId val="410200840"/>
      </c:barChart>
      <c:catAx>
        <c:axId val="4102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200840"/>
        <c:crosses val="autoZero"/>
        <c:auto val="1"/>
        <c:lblAlgn val="ctr"/>
        <c:lblOffset val="100"/>
        <c:tickLblSkip val="1"/>
        <c:tickMarkSkip val="1"/>
        <c:noMultiLvlLbl val="0"/>
      </c:catAx>
      <c:valAx>
        <c:axId val="410200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0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247</c:v>
                </c:pt>
                <c:pt idx="5">
                  <c:v>258</c:v>
                </c:pt>
                <c:pt idx="8">
                  <c:v>264</c:v>
                </c:pt>
                <c:pt idx="11">
                  <c:v>265</c:v>
                </c:pt>
                <c:pt idx="14">
                  <c:v>241</c:v>
                </c:pt>
              </c:numCache>
            </c:numRef>
          </c:val>
          <c:extLst>
            <c:ext xmlns:c16="http://schemas.microsoft.com/office/drawing/2014/chart" uri="{C3380CC4-5D6E-409C-BE32-E72D297353CC}">
              <c16:uniqueId val="{00000000-5790-43B6-9BE7-C6DD92D6EE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90-43B6-9BE7-C6DD92D6EE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21</c:v>
                </c:pt>
                <c:pt idx="6">
                  <c:v>1</c:v>
                </c:pt>
                <c:pt idx="9">
                  <c:v>1</c:v>
                </c:pt>
                <c:pt idx="12">
                  <c:v>1</c:v>
                </c:pt>
              </c:numCache>
            </c:numRef>
          </c:val>
          <c:extLst>
            <c:ext xmlns:c16="http://schemas.microsoft.com/office/drawing/2014/chart" uri="{C3380CC4-5D6E-409C-BE32-E72D297353CC}">
              <c16:uniqueId val="{00000002-5790-43B6-9BE7-C6DD92D6EE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14</c:v>
                </c:pt>
                <c:pt idx="6">
                  <c:v>16</c:v>
                </c:pt>
                <c:pt idx="9">
                  <c:v>7</c:v>
                </c:pt>
                <c:pt idx="12">
                  <c:v>12</c:v>
                </c:pt>
              </c:numCache>
            </c:numRef>
          </c:val>
          <c:extLst>
            <c:ext xmlns:c16="http://schemas.microsoft.com/office/drawing/2014/chart" uri="{C3380CC4-5D6E-409C-BE32-E72D297353CC}">
              <c16:uniqueId val="{00000003-5790-43B6-9BE7-C6DD92D6EE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c:v>
                </c:pt>
                <c:pt idx="3">
                  <c:v>48</c:v>
                </c:pt>
                <c:pt idx="6">
                  <c:v>52</c:v>
                </c:pt>
                <c:pt idx="9">
                  <c:v>45</c:v>
                </c:pt>
                <c:pt idx="12">
                  <c:v>62</c:v>
                </c:pt>
              </c:numCache>
            </c:numRef>
          </c:val>
          <c:extLst>
            <c:ext xmlns:c16="http://schemas.microsoft.com/office/drawing/2014/chart" uri="{C3380CC4-5D6E-409C-BE32-E72D297353CC}">
              <c16:uniqueId val="{00000004-5790-43B6-9BE7-C6DD92D6EE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90-43B6-9BE7-C6DD92D6EE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90-43B6-9BE7-C6DD92D6EE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c:v>
                </c:pt>
                <c:pt idx="3">
                  <c:v>240</c:v>
                </c:pt>
                <c:pt idx="6">
                  <c:v>238</c:v>
                </c:pt>
                <c:pt idx="9">
                  <c:v>234</c:v>
                </c:pt>
                <c:pt idx="12">
                  <c:v>231</c:v>
                </c:pt>
              </c:numCache>
            </c:numRef>
          </c:val>
          <c:extLst>
            <c:ext xmlns:c16="http://schemas.microsoft.com/office/drawing/2014/chart" uri="{C3380CC4-5D6E-409C-BE32-E72D297353CC}">
              <c16:uniqueId val="{00000007-5790-43B6-9BE7-C6DD92D6EE64}"/>
            </c:ext>
          </c:extLst>
        </c:ser>
        <c:dLbls>
          <c:showLegendKey val="0"/>
          <c:showVal val="0"/>
          <c:showCatName val="0"/>
          <c:showSerName val="0"/>
          <c:showPercent val="0"/>
          <c:showBubbleSize val="0"/>
        </c:dLbls>
        <c:gapWidth val="100"/>
        <c:overlap val="100"/>
        <c:axId val="410202016"/>
        <c:axId val="410203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c:v>
                </c:pt>
                <c:pt idx="2">
                  <c:v>#N/A</c:v>
                </c:pt>
                <c:pt idx="3">
                  <c:v>#N/A</c:v>
                </c:pt>
                <c:pt idx="4">
                  <c:v>65</c:v>
                </c:pt>
                <c:pt idx="5">
                  <c:v>#N/A</c:v>
                </c:pt>
                <c:pt idx="6">
                  <c:v>#N/A</c:v>
                </c:pt>
                <c:pt idx="7">
                  <c:v>43</c:v>
                </c:pt>
                <c:pt idx="8">
                  <c:v>#N/A</c:v>
                </c:pt>
                <c:pt idx="9">
                  <c:v>#N/A</c:v>
                </c:pt>
                <c:pt idx="10">
                  <c:v>22</c:v>
                </c:pt>
                <c:pt idx="11">
                  <c:v>#N/A</c:v>
                </c:pt>
                <c:pt idx="12">
                  <c:v>#N/A</c:v>
                </c:pt>
                <c:pt idx="13">
                  <c:v>65</c:v>
                </c:pt>
                <c:pt idx="14">
                  <c:v>#N/A</c:v>
                </c:pt>
              </c:numCache>
            </c:numRef>
          </c:val>
          <c:smooth val="0"/>
          <c:extLst>
            <c:ext xmlns:c16="http://schemas.microsoft.com/office/drawing/2014/chart" uri="{C3380CC4-5D6E-409C-BE32-E72D297353CC}">
              <c16:uniqueId val="{00000008-5790-43B6-9BE7-C6DD92D6EE64}"/>
            </c:ext>
          </c:extLst>
        </c:ser>
        <c:dLbls>
          <c:showLegendKey val="0"/>
          <c:showVal val="0"/>
          <c:showCatName val="0"/>
          <c:showSerName val="0"/>
          <c:showPercent val="0"/>
          <c:showBubbleSize val="0"/>
        </c:dLbls>
        <c:marker val="1"/>
        <c:smooth val="0"/>
        <c:axId val="410202016"/>
        <c:axId val="410203192"/>
      </c:lineChart>
      <c:catAx>
        <c:axId val="41020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203192"/>
        <c:crosses val="autoZero"/>
        <c:auto val="1"/>
        <c:lblAlgn val="ctr"/>
        <c:lblOffset val="100"/>
        <c:tickLblSkip val="1"/>
        <c:tickMarkSkip val="1"/>
        <c:noMultiLvlLbl val="0"/>
      </c:catAx>
      <c:valAx>
        <c:axId val="41020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0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2983</c:v>
                </c:pt>
                <c:pt idx="5">
                  <c:v>2927</c:v>
                </c:pt>
                <c:pt idx="8">
                  <c:v>2848</c:v>
                </c:pt>
                <c:pt idx="11">
                  <c:v>2747</c:v>
                </c:pt>
                <c:pt idx="14">
                  <c:v>2717</c:v>
                </c:pt>
              </c:numCache>
            </c:numRef>
          </c:val>
          <c:extLst>
            <c:ext xmlns:c16="http://schemas.microsoft.com/office/drawing/2014/chart" uri="{C3380CC4-5D6E-409C-BE32-E72D297353CC}">
              <c16:uniqueId val="{00000000-E128-481C-90C7-A34B91F546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c:v>
                </c:pt>
                <c:pt idx="5">
                  <c:v>5</c:v>
                </c:pt>
                <c:pt idx="8">
                  <c:v>2</c:v>
                </c:pt>
                <c:pt idx="11">
                  <c:v>1</c:v>
                </c:pt>
                <c:pt idx="14">
                  <c:v>0</c:v>
                </c:pt>
              </c:numCache>
            </c:numRef>
          </c:val>
          <c:extLst>
            <c:ext xmlns:c16="http://schemas.microsoft.com/office/drawing/2014/chart" uri="{C3380CC4-5D6E-409C-BE32-E72D297353CC}">
              <c16:uniqueId val="{00000001-E128-481C-90C7-A34B91F546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2136</c:v>
                </c:pt>
                <c:pt idx="5">
                  <c:v>2144</c:v>
                </c:pt>
                <c:pt idx="8">
                  <c:v>2045</c:v>
                </c:pt>
                <c:pt idx="11">
                  <c:v>1896</c:v>
                </c:pt>
                <c:pt idx="14">
                  <c:v>1933</c:v>
                </c:pt>
              </c:numCache>
            </c:numRef>
          </c:val>
          <c:extLst>
            <c:ext xmlns:c16="http://schemas.microsoft.com/office/drawing/2014/chart" uri="{C3380CC4-5D6E-409C-BE32-E72D297353CC}">
              <c16:uniqueId val="{00000002-E128-481C-90C7-A34B91F546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28-481C-90C7-A34B91F546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28-481C-90C7-A34B91F546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8-481C-90C7-A34B91F546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28-481C-90C7-A34B91F546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c:v>
                </c:pt>
                <c:pt idx="3">
                  <c:v>47</c:v>
                </c:pt>
                <c:pt idx="6">
                  <c:v>42</c:v>
                </c:pt>
                <c:pt idx="9">
                  <c:v>110</c:v>
                </c:pt>
                <c:pt idx="12">
                  <c:v>129</c:v>
                </c:pt>
              </c:numCache>
            </c:numRef>
          </c:val>
          <c:extLst>
            <c:ext xmlns:c16="http://schemas.microsoft.com/office/drawing/2014/chart" uri="{C3380CC4-5D6E-409C-BE32-E72D297353CC}">
              <c16:uniqueId val="{00000007-E128-481C-90C7-A34B91F546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419</c:v>
                </c:pt>
                <c:pt idx="3">
                  <c:v>411</c:v>
                </c:pt>
                <c:pt idx="6">
                  <c:v>527</c:v>
                </c:pt>
                <c:pt idx="9">
                  <c:v>493</c:v>
                </c:pt>
                <c:pt idx="12">
                  <c:v>531</c:v>
                </c:pt>
              </c:numCache>
            </c:numRef>
          </c:val>
          <c:extLst>
            <c:ext xmlns:c16="http://schemas.microsoft.com/office/drawing/2014/chart" uri="{C3380CC4-5D6E-409C-BE32-E72D297353CC}">
              <c16:uniqueId val="{00000008-E128-481C-90C7-A34B91F546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c:v>
                </c:pt>
                <c:pt idx="3">
                  <c:v>0</c:v>
                </c:pt>
                <c:pt idx="6">
                  <c:v>0</c:v>
                </c:pt>
                <c:pt idx="9">
                  <c:v>3</c:v>
                </c:pt>
                <c:pt idx="12">
                  <c:v>2</c:v>
                </c:pt>
              </c:numCache>
            </c:numRef>
          </c:val>
          <c:extLst>
            <c:ext xmlns:c16="http://schemas.microsoft.com/office/drawing/2014/chart" uri="{C3380CC4-5D6E-409C-BE32-E72D297353CC}">
              <c16:uniqueId val="{00000009-E128-481C-90C7-A34B91F546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2560</c:v>
                </c:pt>
                <c:pt idx="3">
                  <c:v>2653</c:v>
                </c:pt>
                <c:pt idx="6">
                  <c:v>2710</c:v>
                </c:pt>
                <c:pt idx="9">
                  <c:v>2702</c:v>
                </c:pt>
                <c:pt idx="12">
                  <c:v>2733</c:v>
                </c:pt>
              </c:numCache>
            </c:numRef>
          </c:val>
          <c:extLst>
            <c:ext xmlns:c16="http://schemas.microsoft.com/office/drawing/2014/chart" uri="{C3380CC4-5D6E-409C-BE32-E72D297353CC}">
              <c16:uniqueId val="{0000000A-E128-481C-90C7-A34B91F5464E}"/>
            </c:ext>
          </c:extLst>
        </c:ser>
        <c:dLbls>
          <c:showLegendKey val="0"/>
          <c:showVal val="0"/>
          <c:showCatName val="0"/>
          <c:showSerName val="0"/>
          <c:showPercent val="0"/>
          <c:showBubbleSize val="0"/>
        </c:dLbls>
        <c:gapWidth val="100"/>
        <c:overlap val="100"/>
        <c:axId val="410198096"/>
        <c:axId val="41020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28-481C-90C7-A34B91F5464E}"/>
            </c:ext>
          </c:extLst>
        </c:ser>
        <c:dLbls>
          <c:showLegendKey val="0"/>
          <c:showVal val="0"/>
          <c:showCatName val="0"/>
          <c:showSerName val="0"/>
          <c:showPercent val="0"/>
          <c:showBubbleSize val="0"/>
        </c:dLbls>
        <c:marker val="1"/>
        <c:smooth val="0"/>
        <c:axId val="410198096"/>
        <c:axId val="410205152"/>
      </c:lineChart>
      <c:catAx>
        <c:axId val="41019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205152"/>
        <c:crosses val="autoZero"/>
        <c:auto val="1"/>
        <c:lblAlgn val="ctr"/>
        <c:lblOffset val="100"/>
        <c:tickLblSkip val="1"/>
        <c:tickMarkSkip val="1"/>
        <c:noMultiLvlLbl val="0"/>
      </c:catAx>
      <c:valAx>
        <c:axId val="41020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9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1167</c:v>
                </c:pt>
                <c:pt idx="1">
                  <c:v>967</c:v>
                </c:pt>
                <c:pt idx="2">
                  <c:v>868</c:v>
                </c:pt>
              </c:numCache>
            </c:numRef>
          </c:val>
          <c:extLst>
            <c:ext xmlns:c16="http://schemas.microsoft.com/office/drawing/2014/chart" uri="{C3380CC4-5D6E-409C-BE32-E72D297353CC}">
              <c16:uniqueId val="{00000000-E8FB-46DA-8CB7-CD4601BA5A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E8FB-46DA-8CB7-CD4601BA5A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591</c:v>
                </c:pt>
                <c:pt idx="1">
                  <c:v>591</c:v>
                </c:pt>
                <c:pt idx="2">
                  <c:v>595</c:v>
                </c:pt>
              </c:numCache>
            </c:numRef>
          </c:val>
          <c:extLst>
            <c:ext xmlns:c16="http://schemas.microsoft.com/office/drawing/2014/chart" uri="{C3380CC4-5D6E-409C-BE32-E72D297353CC}">
              <c16:uniqueId val="{00000002-E8FB-46DA-8CB7-CD4601BA5A7D}"/>
            </c:ext>
          </c:extLst>
        </c:ser>
        <c:dLbls>
          <c:showLegendKey val="0"/>
          <c:showVal val="0"/>
          <c:showCatName val="0"/>
          <c:showSerName val="0"/>
          <c:showPercent val="0"/>
          <c:showBubbleSize val="0"/>
        </c:dLbls>
        <c:gapWidth val="120"/>
        <c:overlap val="100"/>
        <c:axId val="410200056"/>
        <c:axId val="410204760"/>
      </c:barChart>
      <c:catAx>
        <c:axId val="41020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204760"/>
        <c:crosses val="autoZero"/>
        <c:auto val="1"/>
        <c:lblAlgn val="ctr"/>
        <c:lblOffset val="100"/>
        <c:tickLblSkip val="1"/>
        <c:tickMarkSkip val="1"/>
        <c:noMultiLvlLbl val="0"/>
      </c:catAx>
      <c:valAx>
        <c:axId val="410204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20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{3A08572B-1AE6-45FC-8598-880B49B68B58}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17-47B3-B3DB-BBCA97F38E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{1866B433-82B9-4CC4-8265-BBA465FD67A0}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17-47B3-B3DB-BBCA97F38E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{9ECEF617-7672-47DB-A024-8EB655E9AE96}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17-47B3-B3DB-BBCA97F38E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{5830FDDF-0A7C-4F50-9422-3376597E0612}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17-47B3-B3DB-BBCA97F38E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{5DE14C43-3071-419E-B59E-AB0D9612E86B}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17-47B3-B3DB-BBCA97F38E4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{A87BE1F8-C22A-42AE-9CFF-D4F2AA86BEB3}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17-47B3-B3DB-BBCA97F38E4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{D25D1CC1-821F-4AB1-99D2-B51730A4D16B}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17-47B3-B3DB-BBCA97F38E4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{6791538C-C020-4A6E-8175-11BDC36E76ED}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17-47B3-B3DB-BBCA97F38E4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{B8A7CFFC-CCB9-46BC-9212-458C9F0FF256}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17-47B3-B3DB-BBCA97F38E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69.2</c:v>
                </c:pt>
                <c:pt idx="16">
                  <c:v>70.400000000000006</c:v>
                </c:pt>
                <c:pt idx="24">
                  <c:v>71.8</c:v>
                </c:pt>
                <c:pt idx="32">
                  <c:v>72.900000000000006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17-47B3-B3DB-BBCA97F38E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{28F450D5-54C5-422F-8830-1BDCD83864C7}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17-47B3-B3DB-BBCA97F38E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{589F37AD-CA56-4346-8B45-34E0F647AEAD}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17-47B3-B3DB-BBCA97F38E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{EBEF7AEB-1EA0-4018-A184-CDFEFFBA380A}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17-47B3-B3DB-BBCA97F38E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{2CF292E2-079E-4188-82FF-548391336EB3}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17-47B3-B3DB-BBCA97F38E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{733F19CF-3096-4D32-A654-D9B11CD9B7D5}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17-47B3-B3DB-BBCA97F38E4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{6B29C821-38F5-4CBB-BEB9-E70BB15AB9EE}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17-47B3-B3DB-BBCA97F38E4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{BA7EC2B3-2510-4CCC-B349-5AF82B6BC1FF}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17-47B3-B3DB-BBCA97F38E4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{2BB4E961-FE3C-4E8B-8165-BAC886EF3F4C}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17-47B3-B3DB-BBCA97F38E4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{3E7C3906-AADB-41AE-AABD-92833282E1C1}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17-47B3-B3DB-BBCA97F38E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617-47B3-B3DB-BBCA97F38E4C}"/>
            </c:ext>
          </c:extLst>
        </c:ser>
        <c:dLbls>
          <c:showLegendKey val="0"/>
          <c:showVal val="1"/>
          <c:showCatName val="0"/>
          <c:showSerName val="0"/>
          <c:showPercent val="0"/>
          <c:showBubbleSize val="0"/>
        </c:dLbls>
        <c:axId val="398889640"/>
        <c:axId val="398886504"/>
      </c:scatterChart>
      <c:valAx>
        <c:axId val="398889640"/>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886504"/>
        <c:crosses val="autoZero"/>
        <c:crossBetween val="midCat"/>
      </c:valAx>
      <c:valAx>
        <c:axId val="398886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889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{E0B7B7A6-B9A5-4B40-A891-F792BF2275E4}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3EB-4FC9-A927-10DD756779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{2C3BECD0-72E0-4300-8C4E-A5311FF6C321}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EB-4FC9-A927-10DD756779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{CED90D69-8D52-48BF-BC89-DF081C48B6B1}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EB-4FC9-A927-10DD756779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{7653A7B9-8A14-4B6C-AB25-E7FAF13D4E88}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EB-4FC9-A927-10DD756779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{025DBEB9-B4BF-4497-8D1C-EC7DCBA30D55}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EB-4FC9-A927-10DD756779E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{359EDAF3-1ABB-4094-B521-D046EA737863}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3EB-4FC9-A927-10DD756779E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{52FA18DF-7741-4B37-A4AF-85A3575A3656}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3EB-4FC9-A927-10DD756779E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{D0FBF9B0-4423-400F-9610-6FECD62B6B2C}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3EB-4FC9-A927-10DD756779E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{565468E4-BB38-49E7-920E-E718EDFF3129}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3EB-4FC9-A927-10DD756779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5.3</c:v>
                </c:pt>
                <c:pt idx="16">
                  <c:v>3.7</c:v>
                </c:pt>
                <c:pt idx="24">
                  <c:v>2.2000000000000002</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EB-4FC9-A927-10DD756779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{40DC9201-D0DF-437D-8340-2F9855AD69F9}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3EB-4FC9-A927-10DD756779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{E1615498-2139-44A7-B154-EF966D57B485}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EB-4FC9-A927-10DD756779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{903F1BEC-B7C9-4E22-B98E-E00AC24B5238}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EB-4FC9-A927-10DD756779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{D5466A1B-8778-48C1-A120-6B7ABB0CA2F1}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EB-4FC9-A927-10DD756779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{6BE69704-5B9B-462F-A5BE-0BCBBE5A8E96}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EB-4FC9-A927-10DD756779E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{0612E925-5F37-4EC2-84B7-F80EAAE8FBC2}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3EB-4FC9-A927-10DD756779E5}"/>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{CAEC5A0A-B591-43F7-A47A-40A9CF915454}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3EB-4FC9-A927-10DD756779E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{553A6A87-A7CC-46ED-A4FB-53828301E88C}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3EB-4FC9-A927-10DD756779E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{0097BD2D-467A-4699-AEE1-47CCE49EA018}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3EB-4FC9-A927-10DD756779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A3EB-4FC9-A927-10DD756779E5}"/>
            </c:ext>
          </c:extLst>
        </c:ser>
        <c:dLbls>
          <c:showLegendKey val="0"/>
          <c:showVal val="1"/>
          <c:showCatName val="0"/>
          <c:showSerName val="0"/>
          <c:showPercent val="0"/>
          <c:showBubbleSize val="0"/>
        </c:dLbls>
        <c:axId val="398891600"/>
        <c:axId val="398885720"/>
      </c:scatterChart>
      <c:valAx>
        <c:axId val="398891600"/>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885720"/>
        <c:crosses val="autoZero"/>
        <c:crossBetween val="midCat"/>
      </c:valAx>
      <c:valAx>
        <c:axId val="39888572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891600"/>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のピークが過ぎ、今後は新施設の建設や老朽化してきた施設の改修の増加、一部事務組合の施設更新も予定されているため、実質公債費比率が上昇していくことが必至である。このため、今後は経常的な借入は抑え、大きな借入に備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満期一括償還地方債が現在ないため、そのための基金の積立は行っていない。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が将来負担額を超えているため、将来負担比率は出ていないが、基金が減少傾向にある。今後は、施設建設等に伴い基金の活用が更に増え、大きな借入も予定しているため、計画的に借入れを行い、将来負担の上昇を抑え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岐阜県坂祝町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増減の要因は、財政調整基金の取崩しによるものとなっている。その他の目的基金については、大きな近年変動はない。ただし、令和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年度以降は施設建設により、目的基金の活用を予定している。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財政調整基金に頼らない予算編成を行い、財政調整基金を一定額維持しながら、今後予定されている新施設の建設や施設の老朽化による改修に対応できるように、目的基金の活用と積立を進めていく。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公共施設等整備基金：公共施設の建設や老朽化のに備え、更新や改修に使用する施設整備基金。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しあわせまちづくり基金：保健、福祉、教育その他まちづくり等に使用する基金。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ふるさと農村活性化対策基金：土地改良施設等の利活用に係る集落協働活動を支援する基金。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町民ふれあいプール貸付基金：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町民ふれあいプールの運営を円滑かつ効率的に行うため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ふるさと応援基金：ふるさと納税制度を活用して坂祝町を応援するために寄せられた寄付金を適正に管理し、運用するための基金。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しあわせまちづくり基金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において、教職員資質向上のための寄付金を積み立てたことによる増額。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公共施設の整備基金については、公共施設総合管理計画等を考慮して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更新や改修費用に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その他の基金については、目的に対応する事業に応じて、計画的に活用していく。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今後は、老朽化している幼小中学校の施設に対応するための「教育施設等整備基金」を設立する。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実質単年度収支がマイナスで続いており、それを補うための財政調整基金の取崩しにより基金が減少している。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財政調整基金に頼らない予算執行を行うため、歳出の削減を第一に考え、歳入増加策にも努める。そして、不足の事態に対応できる基金の一定額を維持できる財政運営に努める。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現在の基金増加は利息の積立てのみとなっている。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今後も利息の積立てを継続し、現状を維持する。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8,291
7,696
12.87
3,448,222
3,258,366
109,678
2,224,095
2,733,111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県内平均と比べても減価償却率が高く、各施設老朽化が進んできている。各施設の長寿命化計画を適正に推進しながら、ニーズが減少している施設の統廃合等も進めていかなければならない。教育施設等、今後建て替えが必要となる施設のための財源確保に努めていくとともに、子育て施設等の新たな施設も増えるため、長期的な視点で財源確保を考えていかなければならない。</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9" name="有形固定資産減価償却率平均値テキスト"/>
        <xdr:cNvSpPr txBox="1"/>
      </xdr:nvSpPr>
      <xdr:spPr>
        <a:xfrm>
          <a:off x="4813300" y="5113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127317</xdr:rowOff>
    </xdr:from>
    <xdr:to>
      <xdr:col>23</xdr:col>
      <xdr:colOff>136525</xdr:colOff>
      <xdr:row>32</xdr:row>
      <xdr:rowOff>57467</xdr:rowOff>
    </xdr:to>
    <xdr:sp macro="" textlink="">
      <xdr:nvSpPr>
        <xdr:cNvPr id="90" name="楕円 89"/>
        <xdr:cNvSpPr/>
      </xdr:nvSpPr>
      <xdr:spPr>
        <a:xfrm>
          <a:off x="4711700" y="5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105744</xdr:rowOff>
    </xdr:from>
    <xdr:ext cx="405111" cy="259045"/>
    <xdr:sp macro="" textlink="">
      <xdr:nvSpPr>
        <xdr:cNvPr id="91" name="有形固定資産減価償却率該当値テキスト"/>
        <xdr:cNvSpPr txBox="1"/>
      </xdr:nvSpPr>
      <xdr:spPr>
        <a:xfrm>
          <a:off x="4813300" y="542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92" name="楕円 91"/>
        <xdr:cNvSpPr/>
      </xdr:nvSpPr>
      <xdr:spPr>
        <a:xfrm>
          <a:off x="4000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6667</xdr:rowOff>
    </xdr:to>
    <xdr:cxnSp macro="">
      <xdr:nvCxnSpPr>
        <xdr:cNvPr id="93" name="直線コネクタ 92"/>
        <xdr:cNvCxnSpPr/>
      </xdr:nvCxnSpPr>
      <xdr:spPr>
        <a:xfrm>
          <a:off x="4051300" y="5473277"/>
          <a:ext cx="711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82338</xdr:rowOff>
    </xdr:from>
    <xdr:to>
      <xdr:col>15</xdr:col>
      <xdr:colOff>187325</xdr:colOff>
      <xdr:row>32</xdr:row>
      <xdr:rowOff>12488</xdr:rowOff>
    </xdr:to>
    <xdr:sp macro="" textlink="">
      <xdr:nvSpPr>
        <xdr:cNvPr id="94" name="楕円 93"/>
        <xdr:cNvSpPr/>
      </xdr:nvSpPr>
      <xdr:spPr>
        <a:xfrm>
          <a:off x="32385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133138</xdr:rowOff>
    </xdr:from>
    <xdr:to>
      <xdr:col>19</xdr:col>
      <xdr:colOff>136525</xdr:colOff>
      <xdr:row>31</xdr:row>
      <xdr:rowOff>158327</xdr:rowOff>
    </xdr:to>
    <xdr:cxnSp macro="">
      <xdr:nvCxnSpPr>
        <xdr:cNvPr id="95" name="直線コネクタ 94"/>
        <xdr:cNvCxnSpPr/>
      </xdr:nvCxnSpPr>
      <xdr:spPr>
        <a:xfrm>
          <a:off x="3289300" y="544808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60748</xdr:rowOff>
    </xdr:from>
    <xdr:to>
      <xdr:col>11</xdr:col>
      <xdr:colOff>187325</xdr:colOff>
      <xdr:row>31</xdr:row>
      <xdr:rowOff>162348</xdr:rowOff>
    </xdr:to>
    <xdr:sp macro="" textlink="">
      <xdr:nvSpPr>
        <xdr:cNvPr id="96" name="楕円 95"/>
        <xdr:cNvSpPr/>
      </xdr:nvSpPr>
      <xdr:spPr>
        <a:xfrm>
          <a:off x="2476500" y="53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111548</xdr:rowOff>
    </xdr:from>
    <xdr:to>
      <xdr:col>15</xdr:col>
      <xdr:colOff>136525</xdr:colOff>
      <xdr:row>31</xdr:row>
      <xdr:rowOff>133138</xdr:rowOff>
    </xdr:to>
    <xdr:cxnSp macro="">
      <xdr:nvCxnSpPr>
        <xdr:cNvPr id="97" name="直線コネクタ 96"/>
        <xdr:cNvCxnSpPr/>
      </xdr:nvCxnSpPr>
      <xdr:spPr>
        <a:xfrm>
          <a:off x="2527300" y="542649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8" name="n_1aveValue有形固定資産減価償却率"/>
        <xdr:cNvSpPr txBox="1"/>
      </xdr:nvSpPr>
      <xdr:spPr>
        <a:xfrm>
          <a:off x="3836044" y="500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9" name="n_2aveValue有形固定資産減価償却率"/>
        <xdr:cNvSpPr txBox="1"/>
      </xdr:nvSpPr>
      <xdr:spPr>
        <a:xfrm>
          <a:off x="3086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0" name="n_3aveValue有形固定資産減価償却率"/>
        <xdr:cNvSpPr txBox="1"/>
      </xdr:nvSpPr>
      <xdr:spPr>
        <a:xfrm>
          <a:off x="2324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xdr:cNvSpPr txBox="1"/>
      </xdr:nvSpPr>
      <xdr:spPr>
        <a:xfrm>
          <a:off x="1562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102" name="n_1mainValue有形固定資産減価償却率"/>
        <xdr:cNvSpPr txBox="1"/>
      </xdr:nvSpPr>
      <xdr:spPr>
        <a:xfrm>
          <a:off x="3836044" y="551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3615</xdr:rowOff>
    </xdr:from>
    <xdr:ext cx="405111" cy="259045"/>
    <xdr:sp macro="" textlink="">
      <xdr:nvSpPr>
        <xdr:cNvPr id="103" name="n_2mainValue有形固定資産減価償却率"/>
        <xdr:cNvSpPr txBox="1"/>
      </xdr:nvSpPr>
      <xdr:spPr>
        <a:xfrm>
          <a:off x="3086744"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104" name="n_3mainValue有形固定資産減価償却率"/>
        <xdr:cNvSpPr txBox="1"/>
      </xdr:nvSpPr>
      <xdr:spPr>
        <a:xfrm>
          <a:off x="2324744" y="546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規模な借入が少なかったため、類似団体や県内平均よりも低い債務償還比率で推移している。しかし、子育て施設等建設が始まり、借入額は増加見込みである。また長期的には教育施設をはじめとする老朽化した施設の大規模改修（建て替え）が見込まれている。施設改修等については必要な時期を適切に見極めながら順序立てて実施し、今後も計画的な起債を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xdr:cNvSpPr txBox="1"/>
      </xdr:nvSpPr>
      <xdr:spPr>
        <a:xfrm>
          <a:off x="14846300" y="503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324</xdr:rowOff>
    </xdr:from>
    <xdr:to>
      <xdr:col>76</xdr:col>
      <xdr:colOff>73025</xdr:colOff>
      <xdr:row>28</xdr:row>
      <xdr:rowOff>101924</xdr:rowOff>
    </xdr:to>
    <xdr:sp macro="" textlink="">
      <xdr:nvSpPr>
        <xdr:cNvPr id="149" name="楕円 148"/>
        <xdr:cNvSpPr/>
      </xdr:nvSpPr>
      <xdr:spPr>
        <a:xfrm>
          <a:off x="14744700" y="48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23201</xdr:rowOff>
    </xdr:from>
    <xdr:ext cx="469744" cy="259045"/>
    <xdr:sp macro="" textlink="">
      <xdr:nvSpPr>
        <xdr:cNvPr id="150" name="債務償還比率該当値テキスト"/>
        <xdr:cNvSpPr txBox="1"/>
      </xdr:nvSpPr>
      <xdr:spPr>
        <a:xfrm>
          <a:off x="14846300" y="465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33309</xdr:rowOff>
    </xdr:from>
    <xdr:to>
      <xdr:col>72</xdr:col>
      <xdr:colOff>123825</xdr:colOff>
      <xdr:row>28</xdr:row>
      <xdr:rowOff>134909</xdr:rowOff>
    </xdr:to>
    <xdr:sp macro="" textlink="">
      <xdr:nvSpPr>
        <xdr:cNvPr id="151" name="楕円 150"/>
        <xdr:cNvSpPr/>
      </xdr:nvSpPr>
      <xdr:spPr>
        <a:xfrm>
          <a:off x="14033500" y="48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51124</xdr:rowOff>
    </xdr:from>
    <xdr:to>
      <xdr:col>76</xdr:col>
      <xdr:colOff>22225</xdr:colOff>
      <xdr:row>28</xdr:row>
      <xdr:rowOff>84109</xdr:rowOff>
    </xdr:to>
    <xdr:cxnSp macro="">
      <xdr:nvCxnSpPr>
        <xdr:cNvPr id="152" name="直線コネクタ 151"/>
        <xdr:cNvCxnSpPr/>
      </xdr:nvCxnSpPr>
      <xdr:spPr>
        <a:xfrm flipV="1">
          <a:off x="14084300" y="4851724"/>
          <a:ext cx="7112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147786</xdr:rowOff>
    </xdr:from>
    <xdr:to>
      <xdr:col>68</xdr:col>
      <xdr:colOff>123825</xdr:colOff>
      <xdr:row>28</xdr:row>
      <xdr:rowOff>77936</xdr:rowOff>
    </xdr:to>
    <xdr:sp macro="" textlink="">
      <xdr:nvSpPr>
        <xdr:cNvPr id="153" name="楕円 152"/>
        <xdr:cNvSpPr/>
      </xdr:nvSpPr>
      <xdr:spPr>
        <a:xfrm>
          <a:off x="13271500" y="47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27136</xdr:rowOff>
    </xdr:from>
    <xdr:to>
      <xdr:col>72</xdr:col>
      <xdr:colOff>73025</xdr:colOff>
      <xdr:row>28</xdr:row>
      <xdr:rowOff>84109</xdr:rowOff>
    </xdr:to>
    <xdr:cxnSp macro="">
      <xdr:nvCxnSpPr>
        <xdr:cNvPr id="154" name="直線コネクタ 153"/>
        <xdr:cNvCxnSpPr/>
      </xdr:nvCxnSpPr>
      <xdr:spPr>
        <a:xfrm>
          <a:off x="13322300" y="4827736"/>
          <a:ext cx="7620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39356</xdr:rowOff>
    </xdr:from>
    <xdr:to>
      <xdr:col>64</xdr:col>
      <xdr:colOff>123825</xdr:colOff>
      <xdr:row>27</xdr:row>
      <xdr:rowOff>140956</xdr:rowOff>
    </xdr:to>
    <xdr:sp macro="" textlink="">
      <xdr:nvSpPr>
        <xdr:cNvPr id="155" name="楕円 154"/>
        <xdr:cNvSpPr/>
      </xdr:nvSpPr>
      <xdr:spPr>
        <a:xfrm>
          <a:off x="12509500" y="466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90156</xdr:rowOff>
    </xdr:from>
    <xdr:to>
      <xdr:col>68</xdr:col>
      <xdr:colOff>73025</xdr:colOff>
      <xdr:row>28</xdr:row>
      <xdr:rowOff>27136</xdr:rowOff>
    </xdr:to>
    <xdr:cxnSp macro="">
      <xdr:nvCxnSpPr>
        <xdr:cNvPr id="156" name="直線コネクタ 155"/>
        <xdr:cNvCxnSpPr/>
      </xdr:nvCxnSpPr>
      <xdr:spPr>
        <a:xfrm>
          <a:off x="12560300" y="4719306"/>
          <a:ext cx="762000" cy="10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23763</xdr:rowOff>
    </xdr:from>
    <xdr:to>
      <xdr:col>60</xdr:col>
      <xdr:colOff>123825</xdr:colOff>
      <xdr:row>27</xdr:row>
      <xdr:rowOff>125363</xdr:rowOff>
    </xdr:to>
    <xdr:sp macro="" textlink="">
      <xdr:nvSpPr>
        <xdr:cNvPr id="157" name="楕円 156"/>
        <xdr:cNvSpPr/>
      </xdr:nvSpPr>
      <xdr:spPr>
        <a:xfrm>
          <a:off x="11747500" y="46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74563</xdr:rowOff>
    </xdr:from>
    <xdr:to>
      <xdr:col>64</xdr:col>
      <xdr:colOff>73025</xdr:colOff>
      <xdr:row>27</xdr:row>
      <xdr:rowOff>90156</xdr:rowOff>
    </xdr:to>
    <xdr:cxnSp macro="">
      <xdr:nvCxnSpPr>
        <xdr:cNvPr id="158" name="直線コネクタ 157"/>
        <xdr:cNvCxnSpPr/>
      </xdr:nvCxnSpPr>
      <xdr:spPr>
        <a:xfrm>
          <a:off x="11798300" y="4703713"/>
          <a:ext cx="762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9" name="n_1aveValue債務償還比率"/>
        <xdr:cNvSpPr txBox="1"/>
      </xdr:nvSpPr>
      <xdr:spPr>
        <a:xfrm>
          <a:off x="13836727" y="51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0" name="n_2aveValue債務償還比率"/>
        <xdr:cNvSpPr txBox="1"/>
      </xdr:nvSpPr>
      <xdr:spPr>
        <a:xfrm>
          <a:off x="13087427" y="51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1" name="n_3aveValue債務償還比率"/>
        <xdr:cNvSpPr txBox="1"/>
      </xdr:nvSpPr>
      <xdr:spPr>
        <a:xfrm>
          <a:off x="12325427" y="513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2" name="n_4aveValue債務償還比率"/>
        <xdr:cNvSpPr txBox="1"/>
      </xdr:nvSpPr>
      <xdr:spPr>
        <a:xfrm>
          <a:off x="11563427" y="5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151436</xdr:rowOff>
    </xdr:from>
    <xdr:ext cx="469744" cy="259045"/>
    <xdr:sp macro="" textlink="">
      <xdr:nvSpPr>
        <xdr:cNvPr id="163" name="n_1mainValue債務償還比率"/>
        <xdr:cNvSpPr txBox="1"/>
      </xdr:nvSpPr>
      <xdr:spPr>
        <a:xfrm>
          <a:off x="13836727" y="46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94463</xdr:rowOff>
    </xdr:from>
    <xdr:ext cx="469744" cy="259045"/>
    <xdr:sp macro="" textlink="">
      <xdr:nvSpPr>
        <xdr:cNvPr id="164" name="n_2mainValue債務償還比率"/>
        <xdr:cNvSpPr txBox="1"/>
      </xdr:nvSpPr>
      <xdr:spPr>
        <a:xfrm>
          <a:off x="13087427" y="45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157483</xdr:rowOff>
    </xdr:from>
    <xdr:ext cx="469744" cy="259045"/>
    <xdr:sp macro="" textlink="">
      <xdr:nvSpPr>
        <xdr:cNvPr id="165" name="n_3mainValue債務償還比率"/>
        <xdr:cNvSpPr txBox="1"/>
      </xdr:nvSpPr>
      <xdr:spPr>
        <a:xfrm>
          <a:off x="12325427" y="44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141890</xdr:rowOff>
    </xdr:from>
    <xdr:ext cx="469744" cy="259045"/>
    <xdr:sp macro="" textlink="">
      <xdr:nvSpPr>
        <xdr:cNvPr id="166" name="n_4mainValue債務償還比率"/>
        <xdr:cNvSpPr txBox="1"/>
      </xdr:nvSpPr>
      <xdr:spPr>
        <a:xfrm>
          <a:off x="11563427" y="442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8,291
7,696
12.87
3,448,222
3,258,366
109,678
2,224,095
2,733,111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111125</xdr:rowOff>
    </xdr:from>
    <xdr:to>
      <xdr:col>24</xdr:col>
      <xdr:colOff>114300</xdr:colOff>
      <xdr:row>40</xdr:row>
      <xdr:rowOff>41275</xdr:rowOff>
    </xdr:to>
    <xdr:sp macro="" textlink="">
      <xdr:nvSpPr>
        <xdr:cNvPr id="73" name="楕円 72"/>
        <xdr:cNvSpPr/>
      </xdr:nvSpPr>
      <xdr:spPr>
        <a:xfrm>
          <a:off x="4584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89552</xdr:rowOff>
    </xdr:from>
    <xdr:ext cx="405111" cy="259045"/>
    <xdr:sp macro="" textlink="">
      <xdr:nvSpPr>
        <xdr:cNvPr id="74" name="【道路】&#10;有形固定資産減価償却率該当値テキスト"/>
        <xdr:cNvSpPr txBox="1"/>
      </xdr:nvSpPr>
      <xdr:spPr>
        <a:xfrm>
          <a:off x="4673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97790</xdr:rowOff>
    </xdr:from>
    <xdr:to>
      <xdr:col>20</xdr:col>
      <xdr:colOff>38100</xdr:colOff>
      <xdr:row>40</xdr:row>
      <xdr:rowOff>27940</xdr:rowOff>
    </xdr:to>
    <xdr:sp macro="" textlink="">
      <xdr:nvSpPr>
        <xdr:cNvPr id="75" name="楕円 74"/>
        <xdr:cNvSpPr/>
      </xdr:nvSpPr>
      <xdr:spPr>
        <a:xfrm>
          <a:off x="3746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39</xdr:row>
      <xdr:rowOff>161925</xdr:rowOff>
    </xdr:to>
    <xdr:cxnSp macro="">
      <xdr:nvCxnSpPr>
        <xdr:cNvPr id="76" name="直線コネクタ 75"/>
        <xdr:cNvCxnSpPr/>
      </xdr:nvCxnSpPr>
      <xdr:spPr>
        <a:xfrm>
          <a:off x="3797300" y="68351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80645</xdr:rowOff>
    </xdr:from>
    <xdr:to>
      <xdr:col>15</xdr:col>
      <xdr:colOff>101600</xdr:colOff>
      <xdr:row>40</xdr:row>
      <xdr:rowOff>10795</xdr:rowOff>
    </xdr:to>
    <xdr:sp macro="" textlink="">
      <xdr:nvSpPr>
        <xdr:cNvPr id="77" name="楕円 76"/>
        <xdr:cNvSpPr/>
      </xdr:nvSpPr>
      <xdr:spPr>
        <a:xfrm>
          <a:off x="2857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131445</xdr:rowOff>
    </xdr:from>
    <xdr:to>
      <xdr:col>19</xdr:col>
      <xdr:colOff>177800</xdr:colOff>
      <xdr:row>39</xdr:row>
      <xdr:rowOff>148590</xdr:rowOff>
    </xdr:to>
    <xdr:cxnSp macro="">
      <xdr:nvCxnSpPr>
        <xdr:cNvPr id="78" name="直線コネクタ 77"/>
        <xdr:cNvCxnSpPr/>
      </xdr:nvCxnSpPr>
      <xdr:spPr>
        <a:xfrm>
          <a:off x="2908300" y="68179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61595</xdr:rowOff>
    </xdr:from>
    <xdr:to>
      <xdr:col>10</xdr:col>
      <xdr:colOff>165100</xdr:colOff>
      <xdr:row>39</xdr:row>
      <xdr:rowOff>163195</xdr:rowOff>
    </xdr:to>
    <xdr:sp macro="" textlink="">
      <xdr:nvSpPr>
        <xdr:cNvPr id="79" name="楕円 78"/>
        <xdr:cNvSpPr/>
      </xdr:nvSpPr>
      <xdr:spPr>
        <a:xfrm>
          <a:off x="1968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112395</xdr:rowOff>
    </xdr:from>
    <xdr:to>
      <xdr:col>15</xdr:col>
      <xdr:colOff>50800</xdr:colOff>
      <xdr:row>39</xdr:row>
      <xdr:rowOff>131445</xdr:rowOff>
    </xdr:to>
    <xdr:cxnSp macro="">
      <xdr:nvCxnSpPr>
        <xdr:cNvPr id="80" name="直線コネクタ 79"/>
        <xdr:cNvCxnSpPr/>
      </xdr:nvCxnSpPr>
      <xdr:spPr>
        <a:xfrm>
          <a:off x="2019300" y="67989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1"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2"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3"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19067</xdr:rowOff>
    </xdr:from>
    <xdr:ext cx="405111" cy="259045"/>
    <xdr:sp macro="" textlink="">
      <xdr:nvSpPr>
        <xdr:cNvPr id="85" name="n_1mainValue【道路】&#10;有形固定資産減価償却率"/>
        <xdr:cNvSpPr txBox="1"/>
      </xdr:nvSpPr>
      <xdr:spPr>
        <a:xfrm>
          <a:off x="3582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1922</xdr:rowOff>
    </xdr:from>
    <xdr:ext cx="405111" cy="259045"/>
    <xdr:sp macro="" textlink="">
      <xdr:nvSpPr>
        <xdr:cNvPr id="86" name="n_2mainValue【道路】&#10;有形固定資産減価償却率"/>
        <xdr:cNvSpPr txBox="1"/>
      </xdr:nvSpPr>
      <xdr:spPr>
        <a:xfrm>
          <a:off x="2705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7" name="n_3mainValue【道路】&#10;有形固定資産減価償却率"/>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155698</xdr:rowOff>
    </xdr:from>
    <xdr:to>
      <xdr:col>55</xdr:col>
      <xdr:colOff>50800</xdr:colOff>
      <xdr:row>42</xdr:row>
      <xdr:rowOff>85848</xdr:rowOff>
    </xdr:to>
    <xdr:sp macro="" textlink="">
      <xdr:nvSpPr>
        <xdr:cNvPr id="127" name="楕円 126"/>
        <xdr:cNvSpPr/>
      </xdr:nvSpPr>
      <xdr:spPr>
        <a:xfrm>
          <a:off x="10426700" y="71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105295</xdr:rowOff>
    </xdr:from>
    <xdr:ext cx="534377" cy="259045"/>
    <xdr:sp macro="" textlink="">
      <xdr:nvSpPr>
        <xdr:cNvPr id="128" name="【道路】&#10;一人当たり延長該当値テキスト"/>
        <xdr:cNvSpPr txBox="1"/>
      </xdr:nvSpPr>
      <xdr:spPr>
        <a:xfrm>
          <a:off x="10515600" y="71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155735</xdr:rowOff>
    </xdr:from>
    <xdr:to>
      <xdr:col>50</xdr:col>
      <xdr:colOff>165100</xdr:colOff>
      <xdr:row>42</xdr:row>
      <xdr:rowOff>85885</xdr:rowOff>
    </xdr:to>
    <xdr:sp macro="" textlink="">
      <xdr:nvSpPr>
        <xdr:cNvPr id="129" name="楕円 128"/>
        <xdr:cNvSpPr/>
      </xdr:nvSpPr>
      <xdr:spPr>
        <a:xfrm>
          <a:off x="9588500" y="71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35048</xdr:rowOff>
    </xdr:from>
    <xdr:to>
      <xdr:col>55</xdr:col>
      <xdr:colOff>0</xdr:colOff>
      <xdr:row>42</xdr:row>
      <xdr:rowOff>35085</xdr:rowOff>
    </xdr:to>
    <xdr:cxnSp macro="">
      <xdr:nvCxnSpPr>
        <xdr:cNvPr id="130" name="直線コネクタ 129"/>
        <xdr:cNvCxnSpPr/>
      </xdr:nvCxnSpPr>
      <xdr:spPr>
        <a:xfrm flipV="1">
          <a:off x="9639300" y="7235948"/>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155751</xdr:rowOff>
    </xdr:from>
    <xdr:to>
      <xdr:col>46</xdr:col>
      <xdr:colOff>38100</xdr:colOff>
      <xdr:row>42</xdr:row>
      <xdr:rowOff>85901</xdr:rowOff>
    </xdr:to>
    <xdr:sp macro="" textlink="">
      <xdr:nvSpPr>
        <xdr:cNvPr id="131" name="楕円 130"/>
        <xdr:cNvSpPr/>
      </xdr:nvSpPr>
      <xdr:spPr>
        <a:xfrm>
          <a:off x="8699500" y="71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35085</xdr:rowOff>
    </xdr:from>
    <xdr:to>
      <xdr:col>50</xdr:col>
      <xdr:colOff>114300</xdr:colOff>
      <xdr:row>42</xdr:row>
      <xdr:rowOff>35101</xdr:rowOff>
    </xdr:to>
    <xdr:cxnSp macro="">
      <xdr:nvCxnSpPr>
        <xdr:cNvPr id="132" name="直線コネクタ 131"/>
        <xdr:cNvCxnSpPr/>
      </xdr:nvCxnSpPr>
      <xdr:spPr>
        <a:xfrm flipV="1">
          <a:off x="8750300" y="723598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155853</xdr:rowOff>
    </xdr:from>
    <xdr:to>
      <xdr:col>41</xdr:col>
      <xdr:colOff>101600</xdr:colOff>
      <xdr:row>42</xdr:row>
      <xdr:rowOff>86003</xdr:rowOff>
    </xdr:to>
    <xdr:sp macro="" textlink="">
      <xdr:nvSpPr>
        <xdr:cNvPr id="133" name="楕円 132"/>
        <xdr:cNvSpPr/>
      </xdr:nvSpPr>
      <xdr:spPr>
        <a:xfrm>
          <a:off x="7810500" y="71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35101</xdr:rowOff>
    </xdr:from>
    <xdr:to>
      <xdr:col>45</xdr:col>
      <xdr:colOff>177800</xdr:colOff>
      <xdr:row>42</xdr:row>
      <xdr:rowOff>35203</xdr:rowOff>
    </xdr:to>
    <xdr:cxnSp macro="">
      <xdr:nvCxnSpPr>
        <xdr:cNvPr id="134" name="直線コネクタ 133"/>
        <xdr:cNvCxnSpPr/>
      </xdr:nvCxnSpPr>
      <xdr:spPr>
        <a:xfrm flipV="1">
          <a:off x="7861300" y="723600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77012</xdr:rowOff>
    </xdr:from>
    <xdr:ext cx="534377" cy="259045"/>
    <xdr:sp macro="" textlink="">
      <xdr:nvSpPr>
        <xdr:cNvPr id="139" name="n_1mainValue【道路】&#10;一人当たり延長"/>
        <xdr:cNvSpPr txBox="1"/>
      </xdr:nvSpPr>
      <xdr:spPr>
        <a:xfrm>
          <a:off x="9359411" y="72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77028</xdr:rowOff>
    </xdr:from>
    <xdr:ext cx="534377" cy="259045"/>
    <xdr:sp macro="" textlink="">
      <xdr:nvSpPr>
        <xdr:cNvPr id="140" name="n_2mainValue【道路】&#10;一人当たり延長"/>
        <xdr:cNvSpPr txBox="1"/>
      </xdr:nvSpPr>
      <xdr:spPr>
        <a:xfrm>
          <a:off x="8483111" y="72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77130</xdr:rowOff>
    </xdr:from>
    <xdr:ext cx="534377" cy="259045"/>
    <xdr:sp macro="" textlink="">
      <xdr:nvSpPr>
        <xdr:cNvPr id="141" name="n_3mainValue【道路】&#10;一人当たり延長"/>
        <xdr:cNvSpPr txBox="1"/>
      </xdr:nvSpPr>
      <xdr:spPr>
        <a:xfrm>
          <a:off x="7594111" y="72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81462</xdr:rowOff>
    </xdr:from>
    <xdr:to>
      <xdr:col>24</xdr:col>
      <xdr:colOff>114300</xdr:colOff>
      <xdr:row>61</xdr:row>
      <xdr:rowOff>11612</xdr:rowOff>
    </xdr:to>
    <xdr:sp macro="" textlink="">
      <xdr:nvSpPr>
        <xdr:cNvPr id="183" name="楕円 182"/>
        <xdr:cNvSpPr/>
      </xdr:nvSpPr>
      <xdr:spPr>
        <a:xfrm>
          <a:off x="4584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104339</xdr:rowOff>
    </xdr:from>
    <xdr:ext cx="405111" cy="259045"/>
    <xdr:sp macro="" textlink="">
      <xdr:nvSpPr>
        <xdr:cNvPr id="184" name="【橋りょう・トンネル】&#10;有形固定資産減価償却率該当値テキスト"/>
        <xdr:cNvSpPr txBox="1"/>
      </xdr:nvSpPr>
      <xdr:spPr>
        <a:xfrm>
          <a:off x="4673600" y="1021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85" name="楕円 184"/>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132262</xdr:rowOff>
    </xdr:to>
    <xdr:cxnSp macro="">
      <xdr:nvCxnSpPr>
        <xdr:cNvPr id="186" name="直線コネクタ 185"/>
        <xdr:cNvCxnSpPr/>
      </xdr:nvCxnSpPr>
      <xdr:spPr>
        <a:xfrm>
          <a:off x="3797300" y="103915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187" name="楕円 186"/>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60</xdr:row>
      <xdr:rowOff>104503</xdr:rowOff>
    </xdr:to>
    <xdr:cxnSp macro="">
      <xdr:nvCxnSpPr>
        <xdr:cNvPr id="188" name="直線コネクタ 187"/>
        <xdr:cNvCxnSpPr/>
      </xdr:nvCxnSpPr>
      <xdr:spPr>
        <a:xfrm>
          <a:off x="2908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89" name="楕円 188"/>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76744</xdr:rowOff>
    </xdr:to>
    <xdr:cxnSp macro="">
      <xdr:nvCxnSpPr>
        <xdr:cNvPr id="190" name="直線コネクタ 189"/>
        <xdr:cNvCxnSpPr/>
      </xdr:nvCxnSpPr>
      <xdr:spPr>
        <a:xfrm>
          <a:off x="2019300" y="103343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1"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2"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195" name="n_1mainValue【橋りょう・トンネル】&#10;有形固定資産減価償却率"/>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144071</xdr:rowOff>
    </xdr:from>
    <xdr:ext cx="405111" cy="259045"/>
    <xdr:sp macro="" textlink="">
      <xdr:nvSpPr>
        <xdr:cNvPr id="196" name="n_2mainValue【橋りょう・トンネル】&#10;有形固定資産減価償却率"/>
        <xdr:cNvSpPr txBox="1"/>
      </xdr:nvSpPr>
      <xdr:spPr>
        <a:xfrm>
          <a:off x="2705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197" name="n_3mainValue【橋りょう・トンネル】&#10;有形固定資産減価償却率"/>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74746</xdr:rowOff>
    </xdr:from>
    <xdr:to>
      <xdr:col>55</xdr:col>
      <xdr:colOff>50800</xdr:colOff>
      <xdr:row>64</xdr:row>
      <xdr:rowOff>4896</xdr:rowOff>
    </xdr:to>
    <xdr:sp macro="" textlink="">
      <xdr:nvSpPr>
        <xdr:cNvPr id="235" name="楕円 234"/>
        <xdr:cNvSpPr/>
      </xdr:nvSpPr>
      <xdr:spPr>
        <a:xfrm>
          <a:off x="10426700" y="1087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161123</xdr:rowOff>
    </xdr:from>
    <xdr:ext cx="599010" cy="259045"/>
    <xdr:sp macro="" textlink="">
      <xdr:nvSpPr>
        <xdr:cNvPr id="236" name="【橋りょう・トンネル】&#10;一人当たり有形固定資産（償却資産）額該当値テキスト"/>
        <xdr:cNvSpPr txBox="1"/>
      </xdr:nvSpPr>
      <xdr:spPr>
        <a:xfrm>
          <a:off x="10515600" y="1079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74535</xdr:rowOff>
    </xdr:from>
    <xdr:to>
      <xdr:col>50</xdr:col>
      <xdr:colOff>165100</xdr:colOff>
      <xdr:row>64</xdr:row>
      <xdr:rowOff>4685</xdr:rowOff>
    </xdr:to>
    <xdr:sp macro="" textlink="">
      <xdr:nvSpPr>
        <xdr:cNvPr id="237" name="楕円 236"/>
        <xdr:cNvSpPr/>
      </xdr:nvSpPr>
      <xdr:spPr>
        <a:xfrm>
          <a:off x="9588500" y="10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125335</xdr:rowOff>
    </xdr:from>
    <xdr:to>
      <xdr:col>55</xdr:col>
      <xdr:colOff>0</xdr:colOff>
      <xdr:row>63</xdr:row>
      <xdr:rowOff>125546</xdr:rowOff>
    </xdr:to>
    <xdr:cxnSp macro="">
      <xdr:nvCxnSpPr>
        <xdr:cNvPr id="238" name="直線コネクタ 237"/>
        <xdr:cNvCxnSpPr/>
      </xdr:nvCxnSpPr>
      <xdr:spPr>
        <a:xfrm>
          <a:off x="9639300" y="10926685"/>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74209</xdr:rowOff>
    </xdr:from>
    <xdr:to>
      <xdr:col>46</xdr:col>
      <xdr:colOff>38100</xdr:colOff>
      <xdr:row>64</xdr:row>
      <xdr:rowOff>4359</xdr:rowOff>
    </xdr:to>
    <xdr:sp macro="" textlink="">
      <xdr:nvSpPr>
        <xdr:cNvPr id="239" name="楕円 238"/>
        <xdr:cNvSpPr/>
      </xdr:nvSpPr>
      <xdr:spPr>
        <a:xfrm>
          <a:off x="86995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125009</xdr:rowOff>
    </xdr:from>
    <xdr:to>
      <xdr:col>50</xdr:col>
      <xdr:colOff>114300</xdr:colOff>
      <xdr:row>63</xdr:row>
      <xdr:rowOff>125335</xdr:rowOff>
    </xdr:to>
    <xdr:cxnSp macro="">
      <xdr:nvCxnSpPr>
        <xdr:cNvPr id="240" name="直線コネクタ 239"/>
        <xdr:cNvCxnSpPr/>
      </xdr:nvCxnSpPr>
      <xdr:spPr>
        <a:xfrm>
          <a:off x="8750300" y="1092635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74260</xdr:rowOff>
    </xdr:from>
    <xdr:to>
      <xdr:col>41</xdr:col>
      <xdr:colOff>101600</xdr:colOff>
      <xdr:row>64</xdr:row>
      <xdr:rowOff>4410</xdr:rowOff>
    </xdr:to>
    <xdr:sp macro="" textlink="">
      <xdr:nvSpPr>
        <xdr:cNvPr id="241" name="楕円 240"/>
        <xdr:cNvSpPr/>
      </xdr:nvSpPr>
      <xdr:spPr>
        <a:xfrm>
          <a:off x="7810500" y="108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125009</xdr:rowOff>
    </xdr:from>
    <xdr:to>
      <xdr:col>45</xdr:col>
      <xdr:colOff>177800</xdr:colOff>
      <xdr:row>63</xdr:row>
      <xdr:rowOff>125060</xdr:rowOff>
    </xdr:to>
    <xdr:cxnSp macro="">
      <xdr:nvCxnSpPr>
        <xdr:cNvPr id="242" name="直線コネクタ 241"/>
        <xdr:cNvCxnSpPr/>
      </xdr:nvCxnSpPr>
      <xdr:spPr>
        <a:xfrm flipV="1">
          <a:off x="7861300" y="1092635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167262</xdr:rowOff>
    </xdr:from>
    <xdr:ext cx="599010" cy="259045"/>
    <xdr:sp macro="" textlink="">
      <xdr:nvSpPr>
        <xdr:cNvPr id="247" name="n_1mainValue【橋りょう・トンネル】&#10;一人当たり有形固定資産（償却資産）額"/>
        <xdr:cNvSpPr txBox="1"/>
      </xdr:nvSpPr>
      <xdr:spPr>
        <a:xfrm>
          <a:off x="9327095" y="1096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166936</xdr:rowOff>
    </xdr:from>
    <xdr:ext cx="599010" cy="259045"/>
    <xdr:sp macro="" textlink="">
      <xdr:nvSpPr>
        <xdr:cNvPr id="248" name="n_2mainValue【橋りょう・トンネル】&#10;一人当たり有形固定資産（償却資産）額"/>
        <xdr:cNvSpPr txBox="1"/>
      </xdr:nvSpPr>
      <xdr:spPr>
        <a:xfrm>
          <a:off x="8450795" y="109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166987</xdr:rowOff>
    </xdr:from>
    <xdr:ext cx="599010" cy="259045"/>
    <xdr:sp macro="" textlink="">
      <xdr:nvSpPr>
        <xdr:cNvPr id="249" name="n_3mainValue【橋りょう・トンネル】&#10;一人当たり有形固定資産（償却資産）額"/>
        <xdr:cNvSpPr txBox="1"/>
      </xdr:nvSpPr>
      <xdr:spPr>
        <a:xfrm>
          <a:off x="7561795" y="1096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1" name="楕円 290"/>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292" name="【公営住宅】&#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293" name="楕円 292"/>
        <xdr:cNvSpPr/>
      </xdr:nvSpPr>
      <xdr:spPr>
        <a:xfrm>
          <a:off x="3746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82187</xdr:rowOff>
    </xdr:from>
    <xdr:to>
      <xdr:col>24</xdr:col>
      <xdr:colOff>63500</xdr:colOff>
      <xdr:row>82</xdr:row>
      <xdr:rowOff>118111</xdr:rowOff>
    </xdr:to>
    <xdr:cxnSp macro="">
      <xdr:nvCxnSpPr>
        <xdr:cNvPr id="294" name="直線コネクタ 293"/>
        <xdr:cNvCxnSpPr/>
      </xdr:nvCxnSpPr>
      <xdr:spPr>
        <a:xfrm>
          <a:off x="3797300" y="141410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168548</xdr:rowOff>
    </xdr:from>
    <xdr:to>
      <xdr:col>15</xdr:col>
      <xdr:colOff>101600</xdr:colOff>
      <xdr:row>82</xdr:row>
      <xdr:rowOff>98698</xdr:rowOff>
    </xdr:to>
    <xdr:sp macro="" textlink="">
      <xdr:nvSpPr>
        <xdr:cNvPr id="295" name="楕円 294"/>
        <xdr:cNvSpPr/>
      </xdr:nvSpPr>
      <xdr:spPr>
        <a:xfrm>
          <a:off x="2857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47898</xdr:rowOff>
    </xdr:from>
    <xdr:to>
      <xdr:col>19</xdr:col>
      <xdr:colOff>177800</xdr:colOff>
      <xdr:row>82</xdr:row>
      <xdr:rowOff>82187</xdr:rowOff>
    </xdr:to>
    <xdr:cxnSp macro="">
      <xdr:nvCxnSpPr>
        <xdr:cNvPr id="296" name="直線コネクタ 295"/>
        <xdr:cNvCxnSpPr/>
      </xdr:nvCxnSpPr>
      <xdr:spPr>
        <a:xfrm>
          <a:off x="2908300" y="141067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130992</xdr:rowOff>
    </xdr:from>
    <xdr:to>
      <xdr:col>10</xdr:col>
      <xdr:colOff>165100</xdr:colOff>
      <xdr:row>82</xdr:row>
      <xdr:rowOff>61142</xdr:rowOff>
    </xdr:to>
    <xdr:sp macro="" textlink="">
      <xdr:nvSpPr>
        <xdr:cNvPr id="297" name="楕円 296"/>
        <xdr:cNvSpPr/>
      </xdr:nvSpPr>
      <xdr:spPr>
        <a:xfrm>
          <a:off x="1968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10342</xdr:rowOff>
    </xdr:from>
    <xdr:to>
      <xdr:col>15</xdr:col>
      <xdr:colOff>50800</xdr:colOff>
      <xdr:row>82</xdr:row>
      <xdr:rowOff>47898</xdr:rowOff>
    </xdr:to>
    <xdr:cxnSp macro="">
      <xdr:nvCxnSpPr>
        <xdr:cNvPr id="298" name="直線コネクタ 297"/>
        <xdr:cNvCxnSpPr/>
      </xdr:nvCxnSpPr>
      <xdr:spPr>
        <a:xfrm>
          <a:off x="2019300" y="140692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99"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149514</xdr:rowOff>
    </xdr:from>
    <xdr:ext cx="405111" cy="259045"/>
    <xdr:sp macro="" textlink="">
      <xdr:nvSpPr>
        <xdr:cNvPr id="303" name="n_1mainValue【公営住宅】&#10;有形固定資産減価償却率"/>
        <xdr:cNvSpPr txBox="1"/>
      </xdr:nvSpPr>
      <xdr:spPr>
        <a:xfrm>
          <a:off x="3582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115225</xdr:rowOff>
    </xdr:from>
    <xdr:ext cx="405111" cy="259045"/>
    <xdr:sp macro="" textlink="">
      <xdr:nvSpPr>
        <xdr:cNvPr id="304" name="n_2mainValue【公営住宅】&#10;有形固定資産減価償却率"/>
        <xdr:cNvSpPr txBox="1"/>
      </xdr:nvSpPr>
      <xdr:spPr>
        <a:xfrm>
          <a:off x="2705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305" name="n_3mainValue【公営住宅】&#10;有形固定資産減価償却率"/>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50673</xdr:rowOff>
    </xdr:from>
    <xdr:to>
      <xdr:col>55</xdr:col>
      <xdr:colOff>50800</xdr:colOff>
      <xdr:row>86</xdr:row>
      <xdr:rowOff>152273</xdr:rowOff>
    </xdr:to>
    <xdr:sp macro="" textlink="">
      <xdr:nvSpPr>
        <xdr:cNvPr id="345" name="楕円 344"/>
        <xdr:cNvSpPr/>
      </xdr:nvSpPr>
      <xdr:spPr>
        <a:xfrm>
          <a:off x="10426700" y="147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137050</xdr:rowOff>
    </xdr:from>
    <xdr:ext cx="469744" cy="259045"/>
    <xdr:sp macro="" textlink="">
      <xdr:nvSpPr>
        <xdr:cNvPr id="346" name="【公営住宅】&#10;一人当たり面積該当値テキスト"/>
        <xdr:cNvSpPr txBox="1"/>
      </xdr:nvSpPr>
      <xdr:spPr>
        <a:xfrm>
          <a:off x="10515600" y="147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50546</xdr:rowOff>
    </xdr:from>
    <xdr:to>
      <xdr:col>50</xdr:col>
      <xdr:colOff>165100</xdr:colOff>
      <xdr:row>86</xdr:row>
      <xdr:rowOff>152146</xdr:rowOff>
    </xdr:to>
    <xdr:sp macro="" textlink="">
      <xdr:nvSpPr>
        <xdr:cNvPr id="347" name="楕円 346"/>
        <xdr:cNvSpPr/>
      </xdr:nvSpPr>
      <xdr:spPr>
        <a:xfrm>
          <a:off x="9588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101346</xdr:rowOff>
    </xdr:from>
    <xdr:to>
      <xdr:col>55</xdr:col>
      <xdr:colOff>0</xdr:colOff>
      <xdr:row>86</xdr:row>
      <xdr:rowOff>101473</xdr:rowOff>
    </xdr:to>
    <xdr:cxnSp macro="">
      <xdr:nvCxnSpPr>
        <xdr:cNvPr id="348" name="直線コネクタ 347"/>
        <xdr:cNvCxnSpPr/>
      </xdr:nvCxnSpPr>
      <xdr:spPr>
        <a:xfrm>
          <a:off x="9639300" y="1484604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50419</xdr:rowOff>
    </xdr:from>
    <xdr:to>
      <xdr:col>46</xdr:col>
      <xdr:colOff>38100</xdr:colOff>
      <xdr:row>86</xdr:row>
      <xdr:rowOff>152019</xdr:rowOff>
    </xdr:to>
    <xdr:sp macro="" textlink="">
      <xdr:nvSpPr>
        <xdr:cNvPr id="349" name="楕円 348"/>
        <xdr:cNvSpPr/>
      </xdr:nvSpPr>
      <xdr:spPr>
        <a:xfrm>
          <a:off x="8699500" y="147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101219</xdr:rowOff>
    </xdr:from>
    <xdr:to>
      <xdr:col>50</xdr:col>
      <xdr:colOff>114300</xdr:colOff>
      <xdr:row>86</xdr:row>
      <xdr:rowOff>101346</xdr:rowOff>
    </xdr:to>
    <xdr:cxnSp macro="">
      <xdr:nvCxnSpPr>
        <xdr:cNvPr id="350" name="直線コネクタ 349"/>
        <xdr:cNvCxnSpPr/>
      </xdr:nvCxnSpPr>
      <xdr:spPr>
        <a:xfrm>
          <a:off x="8750300" y="1484591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50419</xdr:rowOff>
    </xdr:from>
    <xdr:to>
      <xdr:col>41</xdr:col>
      <xdr:colOff>101600</xdr:colOff>
      <xdr:row>86</xdr:row>
      <xdr:rowOff>152019</xdr:rowOff>
    </xdr:to>
    <xdr:sp macro="" textlink="">
      <xdr:nvSpPr>
        <xdr:cNvPr id="351" name="楕円 350"/>
        <xdr:cNvSpPr/>
      </xdr:nvSpPr>
      <xdr:spPr>
        <a:xfrm>
          <a:off x="7810500" y="147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101219</xdr:rowOff>
    </xdr:from>
    <xdr:to>
      <xdr:col>45</xdr:col>
      <xdr:colOff>177800</xdr:colOff>
      <xdr:row>86</xdr:row>
      <xdr:rowOff>101219</xdr:rowOff>
    </xdr:to>
    <xdr:cxnSp macro="">
      <xdr:nvCxnSpPr>
        <xdr:cNvPr id="352" name="直線コネクタ 351"/>
        <xdr:cNvCxnSpPr/>
      </xdr:nvCxnSpPr>
      <xdr:spPr>
        <a:xfrm>
          <a:off x="7861300" y="1484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143273</xdr:rowOff>
    </xdr:from>
    <xdr:ext cx="469744" cy="259045"/>
    <xdr:sp macro="" textlink="">
      <xdr:nvSpPr>
        <xdr:cNvPr id="357" name="n_1mainValue【公営住宅】&#10;一人当たり面積"/>
        <xdr:cNvSpPr txBox="1"/>
      </xdr:nvSpPr>
      <xdr:spPr>
        <a:xfrm>
          <a:off x="93917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143146</xdr:rowOff>
    </xdr:from>
    <xdr:ext cx="469744" cy="259045"/>
    <xdr:sp macro="" textlink="">
      <xdr:nvSpPr>
        <xdr:cNvPr id="358" name="n_2mainValue【公営住宅】&#10;一人当たり面積"/>
        <xdr:cNvSpPr txBox="1"/>
      </xdr:nvSpPr>
      <xdr:spPr>
        <a:xfrm>
          <a:off x="8515427" y="1488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143146</xdr:rowOff>
    </xdr:from>
    <xdr:ext cx="469744" cy="259045"/>
    <xdr:sp macro="" textlink="">
      <xdr:nvSpPr>
        <xdr:cNvPr id="359" name="n_3mainValue【公営住宅】&#10;一人当たり面積"/>
        <xdr:cNvSpPr txBox="1"/>
      </xdr:nvSpPr>
      <xdr:spPr>
        <a:xfrm>
          <a:off x="7626427" y="1488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417" name="楕円 416"/>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418" name="【認定こども園・幼稚園・保育所】&#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19" name="楕円 418"/>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41910</xdr:rowOff>
    </xdr:to>
    <xdr:cxnSp macro="">
      <xdr:nvCxnSpPr>
        <xdr:cNvPr id="420" name="直線コネクタ 419"/>
        <xdr:cNvCxnSpPr/>
      </xdr:nvCxnSpPr>
      <xdr:spPr>
        <a:xfrm>
          <a:off x="15481300" y="66762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421" name="楕円 420"/>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38</xdr:row>
      <xdr:rowOff>161109</xdr:rowOff>
    </xdr:to>
    <xdr:cxnSp macro="">
      <xdr:nvCxnSpPr>
        <xdr:cNvPr id="422" name="直線コネクタ 421"/>
        <xdr:cNvCxnSpPr/>
      </xdr:nvCxnSpPr>
      <xdr:spPr>
        <a:xfrm>
          <a:off x="14592300" y="664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23" name="楕円 422"/>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133350</xdr:rowOff>
    </xdr:to>
    <xdr:cxnSp macro="">
      <xdr:nvCxnSpPr>
        <xdr:cNvPr id="424" name="直線コネクタ 423"/>
        <xdr:cNvCxnSpPr/>
      </xdr:nvCxnSpPr>
      <xdr:spPr>
        <a:xfrm>
          <a:off x="13703300" y="66304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429" name="n_1mainValue【認定こども園・幼稚園・保育所】&#10;有形固定資産減価償却率"/>
        <xdr:cNvSpPr txBox="1"/>
      </xdr:nvSpPr>
      <xdr:spPr>
        <a:xfrm>
          <a:off x="15266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430" name="n_2mainValue【認定こども園・幼稚園・保育所】&#10;有形固定資産減価償却率"/>
        <xdr:cNvSpPr txBox="1"/>
      </xdr:nvSpPr>
      <xdr:spPr>
        <a:xfrm>
          <a:off x="14389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431" name="n_3mainValue【認定こども園・幼稚園・保育所】&#10;有形固定資産減価償却率"/>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62"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141333</xdr:rowOff>
    </xdr:from>
    <xdr:to>
      <xdr:col>116</xdr:col>
      <xdr:colOff>114300</xdr:colOff>
      <xdr:row>41</xdr:row>
      <xdr:rowOff>71483</xdr:rowOff>
    </xdr:to>
    <xdr:sp macro="" textlink="">
      <xdr:nvSpPr>
        <xdr:cNvPr id="473" name="楕円 472"/>
        <xdr:cNvSpPr/>
      </xdr:nvSpPr>
      <xdr:spPr>
        <a:xfrm>
          <a:off x="22110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119760</xdr:rowOff>
    </xdr:from>
    <xdr:ext cx="469744" cy="259045"/>
    <xdr:sp macro="" textlink="">
      <xdr:nvSpPr>
        <xdr:cNvPr id="474" name="【認定こども園・幼稚園・保育所】&#10;一人当たり面積該当値テキスト"/>
        <xdr:cNvSpPr txBox="1"/>
      </xdr:nvSpPr>
      <xdr:spPr>
        <a:xfrm>
          <a:off x="22199600" y="697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75" name="楕円 474"/>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20683</xdr:rowOff>
    </xdr:to>
    <xdr:cxnSp macro="">
      <xdr:nvCxnSpPr>
        <xdr:cNvPr id="476" name="直線コネクタ 475"/>
        <xdr:cNvCxnSpPr/>
      </xdr:nvCxnSpPr>
      <xdr:spPr>
        <a:xfrm>
          <a:off x="21323300" y="704850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138067</xdr:rowOff>
    </xdr:from>
    <xdr:to>
      <xdr:col>107</xdr:col>
      <xdr:colOff>101600</xdr:colOff>
      <xdr:row>41</xdr:row>
      <xdr:rowOff>68217</xdr:rowOff>
    </xdr:to>
    <xdr:sp macro="" textlink="">
      <xdr:nvSpPr>
        <xdr:cNvPr id="477" name="楕円 476"/>
        <xdr:cNvSpPr/>
      </xdr:nvSpPr>
      <xdr:spPr>
        <a:xfrm>
          <a:off x="20383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17417</xdr:rowOff>
    </xdr:from>
    <xdr:to>
      <xdr:col>111</xdr:col>
      <xdr:colOff>177800</xdr:colOff>
      <xdr:row>41</xdr:row>
      <xdr:rowOff>19050</xdr:rowOff>
    </xdr:to>
    <xdr:cxnSp macro="">
      <xdr:nvCxnSpPr>
        <xdr:cNvPr id="478" name="直線コネクタ 477"/>
        <xdr:cNvCxnSpPr/>
      </xdr:nvCxnSpPr>
      <xdr:spPr>
        <a:xfrm>
          <a:off x="20434300" y="7046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79" name="楕円 478"/>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17417</xdr:rowOff>
    </xdr:from>
    <xdr:to>
      <xdr:col>107</xdr:col>
      <xdr:colOff>50800</xdr:colOff>
      <xdr:row>41</xdr:row>
      <xdr:rowOff>19050</xdr:rowOff>
    </xdr:to>
    <xdr:cxnSp macro="">
      <xdr:nvCxnSpPr>
        <xdr:cNvPr id="480" name="直線コネクタ 479"/>
        <xdr:cNvCxnSpPr/>
      </xdr:nvCxnSpPr>
      <xdr:spPr>
        <a:xfrm flipV="1">
          <a:off x="19545300" y="70468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8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8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85"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59344</xdr:rowOff>
    </xdr:from>
    <xdr:ext cx="469744" cy="259045"/>
    <xdr:sp macro="" textlink="">
      <xdr:nvSpPr>
        <xdr:cNvPr id="486" name="n_2mainValue【認定こども園・幼稚園・保育所】&#10;一人当たり面積"/>
        <xdr:cNvSpPr txBox="1"/>
      </xdr:nvSpPr>
      <xdr:spPr>
        <a:xfrm>
          <a:off x="20199427" y="70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87"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28" name="楕円 527"/>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529" name="【学校施設】&#10;有形固定資産減価償却率該当値テキスト"/>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30" name="楕円 529"/>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123825</xdr:rowOff>
    </xdr:to>
    <xdr:cxnSp macro="">
      <xdr:nvCxnSpPr>
        <xdr:cNvPr id="531" name="直線コネクタ 530"/>
        <xdr:cNvCxnSpPr/>
      </xdr:nvCxnSpPr>
      <xdr:spPr>
        <a:xfrm>
          <a:off x="15481300" y="103632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2" name="楕円 531"/>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76200</xdr:rowOff>
    </xdr:to>
    <xdr:cxnSp macro="">
      <xdr:nvCxnSpPr>
        <xdr:cNvPr id="533" name="直線コネクタ 532"/>
        <xdr:cNvCxnSpPr/>
      </xdr:nvCxnSpPr>
      <xdr:spPr>
        <a:xfrm>
          <a:off x="14592300" y="10319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34" name="楕円 533"/>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116205</xdr:rowOff>
    </xdr:to>
    <xdr:cxnSp macro="">
      <xdr:nvCxnSpPr>
        <xdr:cNvPr id="535" name="直線コネクタ 534"/>
        <xdr:cNvCxnSpPr/>
      </xdr:nvCxnSpPr>
      <xdr:spPr>
        <a:xfrm flipV="1">
          <a:off x="13703300" y="1031938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9"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40" name="n_1mainValue【学校施設】&#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1" name="n_2main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542" name="n_3mainValue【学校施設】&#10;有形固定資産減価償却率"/>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75"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6" name="楕円 585"/>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87" name="【学校施設】&#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588" name="楕円 587"/>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169164</xdr:rowOff>
    </xdr:from>
    <xdr:to>
      <xdr:col>116</xdr:col>
      <xdr:colOff>63500</xdr:colOff>
      <xdr:row>62</xdr:row>
      <xdr:rowOff>0</xdr:rowOff>
    </xdr:to>
    <xdr:cxnSp macro="">
      <xdr:nvCxnSpPr>
        <xdr:cNvPr id="589" name="直線コネクタ 588"/>
        <xdr:cNvCxnSpPr/>
      </xdr:nvCxnSpPr>
      <xdr:spPr>
        <a:xfrm>
          <a:off x="21323300" y="106276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114650</xdr:rowOff>
    </xdr:from>
    <xdr:to>
      <xdr:col>107</xdr:col>
      <xdr:colOff>101600</xdr:colOff>
      <xdr:row>62</xdr:row>
      <xdr:rowOff>44800</xdr:rowOff>
    </xdr:to>
    <xdr:sp macro="" textlink="">
      <xdr:nvSpPr>
        <xdr:cNvPr id="590" name="楕円 589"/>
        <xdr:cNvSpPr/>
      </xdr:nvSpPr>
      <xdr:spPr>
        <a:xfrm>
          <a:off x="20383500" y="105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165450</xdr:rowOff>
    </xdr:from>
    <xdr:to>
      <xdr:col>111</xdr:col>
      <xdr:colOff>177800</xdr:colOff>
      <xdr:row>61</xdr:row>
      <xdr:rowOff>169164</xdr:rowOff>
    </xdr:to>
    <xdr:cxnSp macro="">
      <xdr:nvCxnSpPr>
        <xdr:cNvPr id="591" name="直線コネクタ 590"/>
        <xdr:cNvCxnSpPr/>
      </xdr:nvCxnSpPr>
      <xdr:spPr>
        <a:xfrm>
          <a:off x="20434300" y="1062390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115221</xdr:rowOff>
    </xdr:from>
    <xdr:to>
      <xdr:col>102</xdr:col>
      <xdr:colOff>165100</xdr:colOff>
      <xdr:row>62</xdr:row>
      <xdr:rowOff>45371</xdr:rowOff>
    </xdr:to>
    <xdr:sp macro="" textlink="">
      <xdr:nvSpPr>
        <xdr:cNvPr id="592" name="楕円 591"/>
        <xdr:cNvSpPr/>
      </xdr:nvSpPr>
      <xdr:spPr>
        <a:xfrm>
          <a:off x="19494500" y="105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165450</xdr:rowOff>
    </xdr:from>
    <xdr:to>
      <xdr:col>107</xdr:col>
      <xdr:colOff>50800</xdr:colOff>
      <xdr:row>61</xdr:row>
      <xdr:rowOff>166021</xdr:rowOff>
    </xdr:to>
    <xdr:cxnSp macro="">
      <xdr:nvCxnSpPr>
        <xdr:cNvPr id="593" name="直線コネクタ 592"/>
        <xdr:cNvCxnSpPr/>
      </xdr:nvCxnSpPr>
      <xdr:spPr>
        <a:xfrm flipV="1">
          <a:off x="19545300" y="1062390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94"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95"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96"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7"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39641</xdr:rowOff>
    </xdr:from>
    <xdr:ext cx="469744" cy="259045"/>
    <xdr:sp macro="" textlink="">
      <xdr:nvSpPr>
        <xdr:cNvPr id="598" name="n_1mainValue【学校施設】&#10;一人当たり面積"/>
        <xdr:cNvSpPr txBox="1"/>
      </xdr:nvSpPr>
      <xdr:spPr>
        <a:xfrm>
          <a:off x="210757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35927</xdr:rowOff>
    </xdr:from>
    <xdr:ext cx="469744" cy="259045"/>
    <xdr:sp macro="" textlink="">
      <xdr:nvSpPr>
        <xdr:cNvPr id="599" name="n_2mainValue【学校施設】&#10;一人当たり面積"/>
        <xdr:cNvSpPr txBox="1"/>
      </xdr:nvSpPr>
      <xdr:spPr>
        <a:xfrm>
          <a:off x="20199427" y="106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36498</xdr:rowOff>
    </xdr:from>
    <xdr:ext cx="469744" cy="259045"/>
    <xdr:sp macro="" textlink="">
      <xdr:nvSpPr>
        <xdr:cNvPr id="600" name="n_3mainValue【学校施設】&#10;一人当たり面積"/>
        <xdr:cNvSpPr txBox="1"/>
      </xdr:nvSpPr>
      <xdr:spPr>
        <a:xfrm>
          <a:off x="19310427" y="1066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3" name="テキスト ボックス 6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3" name="テキスト ボックス 6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26" name="直線コネクタ 625"/>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8" name="直線コネクタ 6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29"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30" name="直線コネクタ 629"/>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117583</xdr:rowOff>
    </xdr:from>
    <xdr:ext cx="405111" cy="259045"/>
    <xdr:sp macro="" textlink="">
      <xdr:nvSpPr>
        <xdr:cNvPr id="631" name="【児童館】&#10;有形固定資産減価償却率平均値テキスト"/>
        <xdr:cNvSpPr txBox="1"/>
      </xdr:nvSpPr>
      <xdr:spPr>
        <a:xfrm>
          <a:off x="16357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32" name="フローチャート: 判断 631"/>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33" name="フローチャート: 判断 632"/>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34" name="フローチャート: 判断 633"/>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35" name="フローチャート: 判断 634"/>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36" name="フローチャート: 判断 635"/>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31387</xdr:rowOff>
    </xdr:from>
    <xdr:to>
      <xdr:col>72</xdr:col>
      <xdr:colOff>38100</xdr:colOff>
      <xdr:row>81</xdr:row>
      <xdr:rowOff>132987</xdr:rowOff>
    </xdr:to>
    <xdr:sp macro="" textlink="">
      <xdr:nvSpPr>
        <xdr:cNvPr id="642" name="楕円 641"/>
        <xdr:cNvSpPr/>
      </xdr:nvSpPr>
      <xdr:spPr>
        <a:xfrm>
          <a:off x="13652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12354</xdr:rowOff>
    </xdr:from>
    <xdr:ext cx="405111" cy="259045"/>
    <xdr:sp macro="" textlink="">
      <xdr:nvSpPr>
        <xdr:cNvPr id="643"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44"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129013</xdr:rowOff>
    </xdr:from>
    <xdr:ext cx="405111" cy="259045"/>
    <xdr:sp macro="" textlink="">
      <xdr:nvSpPr>
        <xdr:cNvPr id="645" name="n_3aveValue【児童館】&#10;有形固定資産減価償却率"/>
        <xdr:cNvSpPr txBox="1"/>
      </xdr:nvSpPr>
      <xdr:spPr>
        <a:xfrm>
          <a:off x="13500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46"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149514</xdr:rowOff>
    </xdr:from>
    <xdr:ext cx="405111" cy="259045"/>
    <xdr:sp macro="" textlink="">
      <xdr:nvSpPr>
        <xdr:cNvPr id="647" name="n_3mainValue【児童館】&#10;有形固定資産減価償却率"/>
        <xdr:cNvSpPr txBox="1"/>
      </xdr:nvSpPr>
      <xdr:spPr>
        <a:xfrm>
          <a:off x="13500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58" name="直線コネクタ 65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59" name="テキスト ボックス 65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2" name="直線コネクタ 66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3" name="テキスト ボックス 66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67" name="直線コネクタ 666"/>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6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69" name="直線コネクタ 66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0"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71" name="直線コネクタ 67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672"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73" name="フローチャート: 判断 672"/>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4" name="フローチャート: 判断 67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75" name="フローチャート: 判断 674"/>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76" name="フローチャート: 判断 675"/>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77" name="フローチャート: 判断 676"/>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153036</xdr:rowOff>
    </xdr:from>
    <xdr:to>
      <xdr:col>102</xdr:col>
      <xdr:colOff>165100</xdr:colOff>
      <xdr:row>84</xdr:row>
      <xdr:rowOff>83186</xdr:rowOff>
    </xdr:to>
    <xdr:sp macro="" textlink="">
      <xdr:nvSpPr>
        <xdr:cNvPr id="683" name="楕円 682"/>
        <xdr:cNvSpPr/>
      </xdr:nvSpPr>
      <xdr:spPr>
        <a:xfrm>
          <a:off x="19494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684"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685"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686"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87"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74313</xdr:rowOff>
    </xdr:from>
    <xdr:ext cx="469744" cy="259045"/>
    <xdr:sp macro="" textlink="">
      <xdr:nvSpPr>
        <xdr:cNvPr id="688" name="n_3mainValue【児童館】&#10;一人当たり面積"/>
        <xdr:cNvSpPr txBox="1"/>
      </xdr:nvSpPr>
      <xdr:spPr>
        <a:xfrm>
          <a:off x="19310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1" name="テキスト ボックス 70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9" name="テキスト ボックス 7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1" name="テキスト ボックス 71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13" name="直線コネクタ 712"/>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1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15" name="直線コネクタ 71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16"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17" name="直線コネクタ 716"/>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18"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19" name="フローチャート: 判断 718"/>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20" name="フローチャート: 判断 719"/>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1" name="フローチャート: 判断 72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22" name="フローチャート: 判断 721"/>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23" name="フローチャート: 判断 72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729" name="楕円 728"/>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90188</xdr:rowOff>
    </xdr:from>
    <xdr:ext cx="405111" cy="259045"/>
    <xdr:sp macro="" textlink="">
      <xdr:nvSpPr>
        <xdr:cNvPr id="730" name="【公民館】&#10;有形固定資産減価償却率該当値テキスト"/>
        <xdr:cNvSpPr txBox="1"/>
      </xdr:nvSpPr>
      <xdr:spPr>
        <a:xfrm>
          <a:off x="16357600"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731" name="楕円 730"/>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118111</xdr:rowOff>
    </xdr:to>
    <xdr:cxnSp macro="">
      <xdr:nvCxnSpPr>
        <xdr:cNvPr id="732" name="直線コネクタ 731"/>
        <xdr:cNvCxnSpPr/>
      </xdr:nvCxnSpPr>
      <xdr:spPr>
        <a:xfrm>
          <a:off x="15481300" y="17899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33" name="楕円 732"/>
        <xdr:cNvSpPr/>
      </xdr:nvSpPr>
      <xdr:spPr>
        <a:xfrm>
          <a:off x="14541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17145</xdr:rowOff>
    </xdr:from>
    <xdr:to>
      <xdr:col>81</xdr:col>
      <xdr:colOff>50800</xdr:colOff>
      <xdr:row>104</xdr:row>
      <xdr:rowOff>68580</xdr:rowOff>
    </xdr:to>
    <xdr:cxnSp macro="">
      <xdr:nvCxnSpPr>
        <xdr:cNvPr id="734" name="直線コネクタ 733"/>
        <xdr:cNvCxnSpPr/>
      </xdr:nvCxnSpPr>
      <xdr:spPr>
        <a:xfrm>
          <a:off x="14592300" y="1784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735" name="楕円 734"/>
        <xdr:cNvSpPr/>
      </xdr:nvSpPr>
      <xdr:spPr>
        <a:xfrm>
          <a:off x="13652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142875</xdr:rowOff>
    </xdr:from>
    <xdr:to>
      <xdr:col>76</xdr:col>
      <xdr:colOff>114300</xdr:colOff>
      <xdr:row>104</xdr:row>
      <xdr:rowOff>17145</xdr:rowOff>
    </xdr:to>
    <xdr:cxnSp macro="">
      <xdr:nvCxnSpPr>
        <xdr:cNvPr id="736" name="直線コネクタ 735"/>
        <xdr:cNvCxnSpPr/>
      </xdr:nvCxnSpPr>
      <xdr:spPr>
        <a:xfrm>
          <a:off x="13703300" y="17802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37"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38" name="n_2ave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39" name="n_3ave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4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741" name="n_1mainValue【公民館】&#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42" name="n_2main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743" name="n_3mainValue【公民館】&#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65" name="直線コネクタ 764"/>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67" name="直線コネクタ 7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68"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69" name="直線コネクタ 768"/>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70"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71" name="フローチャート: 判断 770"/>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72" name="フローチャート: 判断 77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73" name="フローチャート: 判断 772"/>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74" name="フローチャート: 判断 773"/>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75" name="フローチャート: 判断 774"/>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781" name="楕円 780"/>
        <xdr:cNvSpPr/>
      </xdr:nvSpPr>
      <xdr:spPr>
        <a:xfrm>
          <a:off x="22110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782" name="【公民館】&#10;一人当たり面積該当値テキスト"/>
        <xdr:cNvSpPr txBox="1"/>
      </xdr:nvSpPr>
      <xdr:spPr>
        <a:xfrm>
          <a:off x="22199600"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33629</xdr:rowOff>
    </xdr:from>
    <xdr:to>
      <xdr:col>112</xdr:col>
      <xdr:colOff>38100</xdr:colOff>
      <xdr:row>107</xdr:row>
      <xdr:rowOff>135229</xdr:rowOff>
    </xdr:to>
    <xdr:sp macro="" textlink="">
      <xdr:nvSpPr>
        <xdr:cNvPr id="783" name="楕円 782"/>
        <xdr:cNvSpPr/>
      </xdr:nvSpPr>
      <xdr:spPr>
        <a:xfrm>
          <a:off x="212725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84429</xdr:rowOff>
    </xdr:from>
    <xdr:to>
      <xdr:col>116</xdr:col>
      <xdr:colOff>63500</xdr:colOff>
      <xdr:row>107</xdr:row>
      <xdr:rowOff>85344</xdr:rowOff>
    </xdr:to>
    <xdr:cxnSp macro="">
      <xdr:nvCxnSpPr>
        <xdr:cNvPr id="784" name="直線コネクタ 783"/>
        <xdr:cNvCxnSpPr/>
      </xdr:nvCxnSpPr>
      <xdr:spPr>
        <a:xfrm>
          <a:off x="21323300" y="1842957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32258</xdr:rowOff>
    </xdr:from>
    <xdr:to>
      <xdr:col>107</xdr:col>
      <xdr:colOff>101600</xdr:colOff>
      <xdr:row>107</xdr:row>
      <xdr:rowOff>133858</xdr:rowOff>
    </xdr:to>
    <xdr:sp macro="" textlink="">
      <xdr:nvSpPr>
        <xdr:cNvPr id="785" name="楕円 784"/>
        <xdr:cNvSpPr/>
      </xdr:nvSpPr>
      <xdr:spPr>
        <a:xfrm>
          <a:off x="20383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84429</xdr:rowOff>
    </xdr:to>
    <xdr:cxnSp macro="">
      <xdr:nvCxnSpPr>
        <xdr:cNvPr id="786" name="直線コネクタ 785"/>
        <xdr:cNvCxnSpPr/>
      </xdr:nvCxnSpPr>
      <xdr:spPr>
        <a:xfrm>
          <a:off x="20434300" y="184282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32716</xdr:rowOff>
    </xdr:from>
    <xdr:to>
      <xdr:col>102</xdr:col>
      <xdr:colOff>165100</xdr:colOff>
      <xdr:row>107</xdr:row>
      <xdr:rowOff>134316</xdr:rowOff>
    </xdr:to>
    <xdr:sp macro="" textlink="">
      <xdr:nvSpPr>
        <xdr:cNvPr id="787" name="楕円 786"/>
        <xdr:cNvSpPr/>
      </xdr:nvSpPr>
      <xdr:spPr>
        <a:xfrm>
          <a:off x="19494500" y="183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83058</xdr:rowOff>
    </xdr:from>
    <xdr:to>
      <xdr:col>107</xdr:col>
      <xdr:colOff>50800</xdr:colOff>
      <xdr:row>107</xdr:row>
      <xdr:rowOff>83516</xdr:rowOff>
    </xdr:to>
    <xdr:cxnSp macro="">
      <xdr:nvCxnSpPr>
        <xdr:cNvPr id="788" name="直線コネクタ 787"/>
        <xdr:cNvCxnSpPr/>
      </xdr:nvCxnSpPr>
      <xdr:spPr>
        <a:xfrm flipV="1">
          <a:off x="19545300" y="184282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89"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90"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91"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92"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126356</xdr:rowOff>
    </xdr:from>
    <xdr:ext cx="469744" cy="259045"/>
    <xdr:sp macro="" textlink="">
      <xdr:nvSpPr>
        <xdr:cNvPr id="793" name="n_1mainValue【公民館】&#10;一人当たり面積"/>
        <xdr:cNvSpPr txBox="1"/>
      </xdr:nvSpPr>
      <xdr:spPr>
        <a:xfrm>
          <a:off x="21075727" y="184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124985</xdr:rowOff>
    </xdr:from>
    <xdr:ext cx="469744" cy="259045"/>
    <xdr:sp macro="" textlink="">
      <xdr:nvSpPr>
        <xdr:cNvPr id="794" name="n_2mainValue【公民館】&#10;一人当たり面積"/>
        <xdr:cNvSpPr txBox="1"/>
      </xdr:nvSpPr>
      <xdr:spPr>
        <a:xfrm>
          <a:off x="20199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125443</xdr:rowOff>
    </xdr:from>
    <xdr:ext cx="469744" cy="259045"/>
    <xdr:sp macro="" textlink="">
      <xdr:nvSpPr>
        <xdr:cNvPr id="795" name="n_3mainValue【公民館】&#10;一人当たり面積"/>
        <xdr:cNvSpPr txBox="1"/>
      </xdr:nvSpPr>
      <xdr:spPr>
        <a:xfrm>
          <a:off x="19310427" y="184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人当たりの資産は低い数値となっており、道路、教育施設（幼稚園含む）の老朽化が進んでいる。子育て拠点施設の建設開始や教育施設の改修も控えており、各施設において公共施設管理計画を適正に推進しながら、将来の施設の統廃合の検討を行い、長期的な視野で事業の実施と借入れを行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8,291
7,696
12.87
3,448,222
3,258,366
109,678
2,224,095
2,733,111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89" name="楕円 88"/>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139717</xdr:rowOff>
    </xdr:from>
    <xdr:ext cx="405111" cy="259045"/>
    <xdr:sp macro="" textlink="">
      <xdr:nvSpPr>
        <xdr:cNvPr id="90" name="【体育館・プール】&#10;有形固定資産減価償却率該当値テキスト"/>
        <xdr:cNvSpPr txBox="1"/>
      </xdr:nvSpPr>
      <xdr:spPr>
        <a:xfrm>
          <a:off x="4673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61595</xdr:rowOff>
    </xdr:from>
    <xdr:to>
      <xdr:col>20</xdr:col>
      <xdr:colOff>38100</xdr:colOff>
      <xdr:row>59</xdr:row>
      <xdr:rowOff>163195</xdr:rowOff>
    </xdr:to>
    <xdr:sp macro="" textlink="">
      <xdr:nvSpPr>
        <xdr:cNvPr id="91" name="楕円 90"/>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112395</xdr:rowOff>
    </xdr:from>
    <xdr:to>
      <xdr:col>24</xdr:col>
      <xdr:colOff>63500</xdr:colOff>
      <xdr:row>59</xdr:row>
      <xdr:rowOff>167640</xdr:rowOff>
    </xdr:to>
    <xdr:cxnSp macro="">
      <xdr:nvCxnSpPr>
        <xdr:cNvPr id="92" name="直線コネクタ 91"/>
        <xdr:cNvCxnSpPr/>
      </xdr:nvCxnSpPr>
      <xdr:spPr>
        <a:xfrm>
          <a:off x="3797300" y="1022794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93" name="楕円 92"/>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112395</xdr:rowOff>
    </xdr:to>
    <xdr:cxnSp macro="">
      <xdr:nvCxnSpPr>
        <xdr:cNvPr id="94" name="直線コネクタ 93"/>
        <xdr:cNvCxnSpPr/>
      </xdr:nvCxnSpPr>
      <xdr:spPr>
        <a:xfrm>
          <a:off x="2908300" y="1019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23495</xdr:rowOff>
    </xdr:from>
    <xdr:to>
      <xdr:col>10</xdr:col>
      <xdr:colOff>165100</xdr:colOff>
      <xdr:row>57</xdr:row>
      <xdr:rowOff>125095</xdr:rowOff>
    </xdr:to>
    <xdr:sp macro="" textlink="">
      <xdr:nvSpPr>
        <xdr:cNvPr id="95" name="楕円 94"/>
        <xdr:cNvSpPr/>
      </xdr:nvSpPr>
      <xdr:spPr>
        <a:xfrm>
          <a:off x="1968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74295</xdr:rowOff>
    </xdr:from>
    <xdr:to>
      <xdr:col>15</xdr:col>
      <xdr:colOff>50800</xdr:colOff>
      <xdr:row>59</xdr:row>
      <xdr:rowOff>78105</xdr:rowOff>
    </xdr:to>
    <xdr:cxnSp macro="">
      <xdr:nvCxnSpPr>
        <xdr:cNvPr id="96" name="直線コネクタ 95"/>
        <xdr:cNvCxnSpPr/>
      </xdr:nvCxnSpPr>
      <xdr:spPr>
        <a:xfrm>
          <a:off x="2019300" y="984694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97"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98"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99"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0"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8272</xdr:rowOff>
    </xdr:from>
    <xdr:ext cx="405111" cy="259045"/>
    <xdr:sp macro="" textlink="">
      <xdr:nvSpPr>
        <xdr:cNvPr id="101" name="n_1mainValue【体育館・プール】&#10;有形固定資産減価償却率"/>
        <xdr:cNvSpPr txBox="1"/>
      </xdr:nvSpPr>
      <xdr:spPr>
        <a:xfrm>
          <a:off x="358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102" name="n_2mainValue【体育館・プール】&#10;有形固定資産減価償却率"/>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141622</xdr:rowOff>
    </xdr:from>
    <xdr:ext cx="405111" cy="259045"/>
    <xdr:sp macro="" textlink="">
      <xdr:nvSpPr>
        <xdr:cNvPr id="103" name="n_3mainValue【体育館・プール】&#10;有形固定資産減価償却率"/>
        <xdr:cNvSpPr txBox="1"/>
      </xdr:nvSpPr>
      <xdr:spPr>
        <a:xfrm>
          <a:off x="1816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8"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3" name="フローチャート: 判断 132"/>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107506</xdr:rowOff>
    </xdr:from>
    <xdr:to>
      <xdr:col>55</xdr:col>
      <xdr:colOff>50800</xdr:colOff>
      <xdr:row>63</xdr:row>
      <xdr:rowOff>37656</xdr:rowOff>
    </xdr:to>
    <xdr:sp macro="" textlink="">
      <xdr:nvSpPr>
        <xdr:cNvPr id="139" name="楕円 138"/>
        <xdr:cNvSpPr/>
      </xdr:nvSpPr>
      <xdr:spPr>
        <a:xfrm>
          <a:off x="10426700" y="10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22433</xdr:rowOff>
    </xdr:from>
    <xdr:ext cx="469744" cy="259045"/>
    <xdr:sp macro="" textlink="">
      <xdr:nvSpPr>
        <xdr:cNvPr id="140" name="【体育館・プール】&#10;一人当たり面積該当値テキスト"/>
        <xdr:cNvSpPr txBox="1"/>
      </xdr:nvSpPr>
      <xdr:spPr>
        <a:xfrm>
          <a:off x="10515600" y="106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107506</xdr:rowOff>
    </xdr:from>
    <xdr:to>
      <xdr:col>50</xdr:col>
      <xdr:colOff>165100</xdr:colOff>
      <xdr:row>63</xdr:row>
      <xdr:rowOff>37656</xdr:rowOff>
    </xdr:to>
    <xdr:sp macro="" textlink="">
      <xdr:nvSpPr>
        <xdr:cNvPr id="141" name="楕円 140"/>
        <xdr:cNvSpPr/>
      </xdr:nvSpPr>
      <xdr:spPr>
        <a:xfrm>
          <a:off x="9588500" y="10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158306</xdr:rowOff>
    </xdr:from>
    <xdr:to>
      <xdr:col>55</xdr:col>
      <xdr:colOff>0</xdr:colOff>
      <xdr:row>62</xdr:row>
      <xdr:rowOff>158306</xdr:rowOff>
    </xdr:to>
    <xdr:cxnSp macro="">
      <xdr:nvCxnSpPr>
        <xdr:cNvPr id="142" name="直線コネクタ 141"/>
        <xdr:cNvCxnSpPr/>
      </xdr:nvCxnSpPr>
      <xdr:spPr>
        <a:xfrm>
          <a:off x="9639300" y="10788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106934</xdr:rowOff>
    </xdr:from>
    <xdr:to>
      <xdr:col>46</xdr:col>
      <xdr:colOff>38100</xdr:colOff>
      <xdr:row>63</xdr:row>
      <xdr:rowOff>37084</xdr:rowOff>
    </xdr:to>
    <xdr:sp macro="" textlink="">
      <xdr:nvSpPr>
        <xdr:cNvPr id="143" name="楕円 142"/>
        <xdr:cNvSpPr/>
      </xdr:nvSpPr>
      <xdr:spPr>
        <a:xfrm>
          <a:off x="8699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157734</xdr:rowOff>
    </xdr:from>
    <xdr:to>
      <xdr:col>50</xdr:col>
      <xdr:colOff>114300</xdr:colOff>
      <xdr:row>62</xdr:row>
      <xdr:rowOff>158306</xdr:rowOff>
    </xdr:to>
    <xdr:cxnSp macro="">
      <xdr:nvCxnSpPr>
        <xdr:cNvPr id="144" name="直線コネクタ 143"/>
        <xdr:cNvCxnSpPr/>
      </xdr:nvCxnSpPr>
      <xdr:spPr>
        <a:xfrm>
          <a:off x="8750300" y="1078763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65786</xdr:rowOff>
    </xdr:from>
    <xdr:to>
      <xdr:col>41</xdr:col>
      <xdr:colOff>101600</xdr:colOff>
      <xdr:row>59</xdr:row>
      <xdr:rowOff>167386</xdr:rowOff>
    </xdr:to>
    <xdr:sp macro="" textlink="">
      <xdr:nvSpPr>
        <xdr:cNvPr id="145" name="楕円 144"/>
        <xdr:cNvSpPr/>
      </xdr:nvSpPr>
      <xdr:spPr>
        <a:xfrm>
          <a:off x="7810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116586</xdr:rowOff>
    </xdr:from>
    <xdr:to>
      <xdr:col>45</xdr:col>
      <xdr:colOff>177800</xdr:colOff>
      <xdr:row>62</xdr:row>
      <xdr:rowOff>157734</xdr:rowOff>
    </xdr:to>
    <xdr:cxnSp macro="">
      <xdr:nvCxnSpPr>
        <xdr:cNvPr id="146" name="直線コネクタ 145"/>
        <xdr:cNvCxnSpPr/>
      </xdr:nvCxnSpPr>
      <xdr:spPr>
        <a:xfrm>
          <a:off x="7861300" y="10232136"/>
          <a:ext cx="889000" cy="5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7"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8"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149" name="n_3aveValue【体育館・プール】&#10;一人当たり面積"/>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0"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28783</xdr:rowOff>
    </xdr:from>
    <xdr:ext cx="469744" cy="259045"/>
    <xdr:sp macro="" textlink="">
      <xdr:nvSpPr>
        <xdr:cNvPr id="151" name="n_1mainValue【体育館・プール】&#10;一人当たり面積"/>
        <xdr:cNvSpPr txBox="1"/>
      </xdr:nvSpPr>
      <xdr:spPr>
        <a:xfrm>
          <a:off x="9391727" y="1083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28211</xdr:rowOff>
    </xdr:from>
    <xdr:ext cx="469744" cy="259045"/>
    <xdr:sp macro="" textlink="">
      <xdr:nvSpPr>
        <xdr:cNvPr id="152" name="n_2mainValue【体育館・プール】&#10;一人当たり面積"/>
        <xdr:cNvSpPr txBox="1"/>
      </xdr:nvSpPr>
      <xdr:spPr>
        <a:xfrm>
          <a:off x="8515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12463</xdr:rowOff>
    </xdr:from>
    <xdr:ext cx="469744" cy="259045"/>
    <xdr:sp macro="" textlink="">
      <xdr:nvSpPr>
        <xdr:cNvPr id="153" name="n_3mainValue【体育館・プール】&#10;一人当たり面積"/>
        <xdr:cNvSpPr txBox="1"/>
      </xdr:nvSpPr>
      <xdr:spPr>
        <a:xfrm>
          <a:off x="76264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4" name="テキスト ボックス 1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6" name="テキスト ボックス 1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8" name="直線コネクタ 177"/>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0" name="直線コネクタ 1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2" name="直線コネクタ 1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3"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4" name="フローチャート: 判断 183"/>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5" name="フローチャート: 判断 184"/>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6" name="フローチャート: 判断 185"/>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7" name="フローチャート: 判断 186"/>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88" name="フローチャート: 判断 187"/>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194" name="楕円 193"/>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195" name="【福祉施設】&#10;有形固定資産減価償却率該当値テキスト"/>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168275</xdr:rowOff>
    </xdr:from>
    <xdr:to>
      <xdr:col>20</xdr:col>
      <xdr:colOff>38100</xdr:colOff>
      <xdr:row>80</xdr:row>
      <xdr:rowOff>98425</xdr:rowOff>
    </xdr:to>
    <xdr:sp macro="" textlink="">
      <xdr:nvSpPr>
        <xdr:cNvPr id="196" name="楕円 195"/>
        <xdr:cNvSpPr/>
      </xdr:nvSpPr>
      <xdr:spPr>
        <a:xfrm>
          <a:off x="3746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139064</xdr:rowOff>
    </xdr:from>
    <xdr:to>
      <xdr:col>24</xdr:col>
      <xdr:colOff>63500</xdr:colOff>
      <xdr:row>80</xdr:row>
      <xdr:rowOff>47625</xdr:rowOff>
    </xdr:to>
    <xdr:cxnSp macro="">
      <xdr:nvCxnSpPr>
        <xdr:cNvPr id="197" name="直線コネクタ 196"/>
        <xdr:cNvCxnSpPr/>
      </xdr:nvCxnSpPr>
      <xdr:spPr>
        <a:xfrm flipV="1">
          <a:off x="3797300" y="13683614"/>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141605</xdr:rowOff>
    </xdr:from>
    <xdr:to>
      <xdr:col>15</xdr:col>
      <xdr:colOff>101600</xdr:colOff>
      <xdr:row>80</xdr:row>
      <xdr:rowOff>71755</xdr:rowOff>
    </xdr:to>
    <xdr:sp macro="" textlink="">
      <xdr:nvSpPr>
        <xdr:cNvPr id="198" name="楕円 197"/>
        <xdr:cNvSpPr/>
      </xdr:nvSpPr>
      <xdr:spPr>
        <a:xfrm>
          <a:off x="2857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20955</xdr:rowOff>
    </xdr:from>
    <xdr:to>
      <xdr:col>19</xdr:col>
      <xdr:colOff>177800</xdr:colOff>
      <xdr:row>80</xdr:row>
      <xdr:rowOff>47625</xdr:rowOff>
    </xdr:to>
    <xdr:cxnSp macro="">
      <xdr:nvCxnSpPr>
        <xdr:cNvPr id="199" name="直線コネクタ 198"/>
        <xdr:cNvCxnSpPr/>
      </xdr:nvCxnSpPr>
      <xdr:spPr>
        <a:xfrm>
          <a:off x="2908300" y="13736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118745</xdr:rowOff>
    </xdr:from>
    <xdr:to>
      <xdr:col>10</xdr:col>
      <xdr:colOff>165100</xdr:colOff>
      <xdr:row>80</xdr:row>
      <xdr:rowOff>48895</xdr:rowOff>
    </xdr:to>
    <xdr:sp macro="" textlink="">
      <xdr:nvSpPr>
        <xdr:cNvPr id="200" name="楕円 199"/>
        <xdr:cNvSpPr/>
      </xdr:nvSpPr>
      <xdr:spPr>
        <a:xfrm>
          <a:off x="1968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169545</xdr:rowOff>
    </xdr:from>
    <xdr:to>
      <xdr:col>15</xdr:col>
      <xdr:colOff>50800</xdr:colOff>
      <xdr:row>80</xdr:row>
      <xdr:rowOff>20955</xdr:rowOff>
    </xdr:to>
    <xdr:cxnSp macro="">
      <xdr:nvCxnSpPr>
        <xdr:cNvPr id="201" name="直線コネクタ 200"/>
        <xdr:cNvCxnSpPr/>
      </xdr:nvCxnSpPr>
      <xdr:spPr>
        <a:xfrm>
          <a:off x="2019300" y="13714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02"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03"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204"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05"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114952</xdr:rowOff>
    </xdr:from>
    <xdr:ext cx="405111" cy="259045"/>
    <xdr:sp macro="" textlink="">
      <xdr:nvSpPr>
        <xdr:cNvPr id="206" name="n_1mainValue【福祉施設】&#10;有形固定資産減価償却率"/>
        <xdr:cNvSpPr txBox="1"/>
      </xdr:nvSpPr>
      <xdr:spPr>
        <a:xfrm>
          <a:off x="35820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88282</xdr:rowOff>
    </xdr:from>
    <xdr:ext cx="405111" cy="259045"/>
    <xdr:sp macro="" textlink="">
      <xdr:nvSpPr>
        <xdr:cNvPr id="207" name="n_2mainValue【福祉施設】&#10;有形固定資産減価償却率"/>
        <xdr:cNvSpPr txBox="1"/>
      </xdr:nvSpPr>
      <xdr:spPr>
        <a:xfrm>
          <a:off x="2705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65422</xdr:rowOff>
    </xdr:from>
    <xdr:ext cx="405111" cy="259045"/>
    <xdr:sp macro="" textlink="">
      <xdr:nvSpPr>
        <xdr:cNvPr id="208" name="n_3mainValue【福祉施設】&#10;有形固定資産減価償却率"/>
        <xdr:cNvSpPr txBox="1"/>
      </xdr:nvSpPr>
      <xdr:spPr>
        <a:xfrm>
          <a:off x="1816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9" name="直線コネクタ 2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0" name="テキスト ボックス 2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1" name="直線コネクタ 2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2" name="テキスト ボックス 2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3" name="直線コネクタ 2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4" name="テキスト ボックス 2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5" name="直線コネクタ 2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6" name="テキスト ボックス 2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7" name="直線コネクタ 2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8" name="テキスト ボックス 2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9" name="直線コネクタ 2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0" name="テキスト ボックス 2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34" name="直線コネクタ 233"/>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35"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6" name="直線コネクタ 235"/>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7"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8" name="直線コネクタ 237"/>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39"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0" name="フローチャート: 判断 239"/>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41" name="フローチャート: 判断 240"/>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42" name="フローチャート: 判断 24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43" name="フローチャート: 判断 242"/>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44" name="フローチャート: 判断 243"/>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102688</xdr:rowOff>
    </xdr:from>
    <xdr:to>
      <xdr:col>55</xdr:col>
      <xdr:colOff>50800</xdr:colOff>
      <xdr:row>85</xdr:row>
      <xdr:rowOff>32838</xdr:rowOff>
    </xdr:to>
    <xdr:sp macro="" textlink="">
      <xdr:nvSpPr>
        <xdr:cNvPr id="250" name="楕円 249"/>
        <xdr:cNvSpPr/>
      </xdr:nvSpPr>
      <xdr:spPr>
        <a:xfrm>
          <a:off x="10426700" y="145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81115</xdr:rowOff>
    </xdr:from>
    <xdr:ext cx="469744" cy="259045"/>
    <xdr:sp macro="" textlink="">
      <xdr:nvSpPr>
        <xdr:cNvPr id="251" name="【福祉施設】&#10;一人当たり面積該当値テキスト"/>
        <xdr:cNvSpPr txBox="1"/>
      </xdr:nvSpPr>
      <xdr:spPr>
        <a:xfrm>
          <a:off x="10515600" y="1448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252" name="楕円 251"/>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153488</xdr:rowOff>
    </xdr:to>
    <xdr:cxnSp macro="">
      <xdr:nvCxnSpPr>
        <xdr:cNvPr id="253" name="直線コネクタ 252"/>
        <xdr:cNvCxnSpPr/>
      </xdr:nvCxnSpPr>
      <xdr:spPr>
        <a:xfrm>
          <a:off x="9639300" y="1455420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98334</xdr:rowOff>
    </xdr:from>
    <xdr:to>
      <xdr:col>46</xdr:col>
      <xdr:colOff>38100</xdr:colOff>
      <xdr:row>85</xdr:row>
      <xdr:rowOff>28484</xdr:rowOff>
    </xdr:to>
    <xdr:sp macro="" textlink="">
      <xdr:nvSpPr>
        <xdr:cNvPr id="254" name="楕円 253"/>
        <xdr:cNvSpPr/>
      </xdr:nvSpPr>
      <xdr:spPr>
        <a:xfrm>
          <a:off x="8699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149134</xdr:rowOff>
    </xdr:from>
    <xdr:to>
      <xdr:col>50</xdr:col>
      <xdr:colOff>114300</xdr:colOff>
      <xdr:row>84</xdr:row>
      <xdr:rowOff>152400</xdr:rowOff>
    </xdr:to>
    <xdr:cxnSp macro="">
      <xdr:nvCxnSpPr>
        <xdr:cNvPr id="255" name="直線コネクタ 254"/>
        <xdr:cNvCxnSpPr/>
      </xdr:nvCxnSpPr>
      <xdr:spPr>
        <a:xfrm>
          <a:off x="8750300" y="1455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99423</xdr:rowOff>
    </xdr:from>
    <xdr:to>
      <xdr:col>41</xdr:col>
      <xdr:colOff>101600</xdr:colOff>
      <xdr:row>85</xdr:row>
      <xdr:rowOff>29573</xdr:rowOff>
    </xdr:to>
    <xdr:sp macro="" textlink="">
      <xdr:nvSpPr>
        <xdr:cNvPr id="256" name="楕円 255"/>
        <xdr:cNvSpPr/>
      </xdr:nvSpPr>
      <xdr:spPr>
        <a:xfrm>
          <a:off x="7810500" y="145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149134</xdr:rowOff>
    </xdr:from>
    <xdr:to>
      <xdr:col>45</xdr:col>
      <xdr:colOff>177800</xdr:colOff>
      <xdr:row>84</xdr:row>
      <xdr:rowOff>150223</xdr:rowOff>
    </xdr:to>
    <xdr:cxnSp macro="">
      <xdr:nvCxnSpPr>
        <xdr:cNvPr id="257" name="直線コネクタ 256"/>
        <xdr:cNvCxnSpPr/>
      </xdr:nvCxnSpPr>
      <xdr:spPr>
        <a:xfrm flipV="1">
          <a:off x="7861300" y="145509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58"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59"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60"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61"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262"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19611</xdr:rowOff>
    </xdr:from>
    <xdr:ext cx="469744" cy="259045"/>
    <xdr:sp macro="" textlink="">
      <xdr:nvSpPr>
        <xdr:cNvPr id="263" name="n_2mainValue【福祉施設】&#10;一人当たり面積"/>
        <xdr:cNvSpPr txBox="1"/>
      </xdr:nvSpPr>
      <xdr:spPr>
        <a:xfrm>
          <a:off x="85154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20700</xdr:rowOff>
    </xdr:from>
    <xdr:ext cx="469744" cy="259045"/>
    <xdr:sp macro="" textlink="">
      <xdr:nvSpPr>
        <xdr:cNvPr id="264" name="n_3mainValue【福祉施設】&#10;一人当たり面積"/>
        <xdr:cNvSpPr txBox="1"/>
      </xdr:nvSpPr>
      <xdr:spPr>
        <a:xfrm>
          <a:off x="7626427" y="1459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7" name="テキスト ボックス 3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09" name="テキスト ボックス 30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17" name="テキスト ボックス 3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19" name="テキスト ボックス 31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21" name="直線コネクタ 320"/>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322"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23" name="直線コネクタ 322"/>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24"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25" name="直線コネクタ 324"/>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326"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27" name="フローチャート: 判断 32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28" name="フローチャート: 判断 327"/>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329" name="フローチャート: 判断 328"/>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330" name="フローチャート: 判断 329"/>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31" name="フローチャート: 判断 330"/>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337" name="楕円 336"/>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338" name="【保健センター・保健所】&#10;有形固定資産減価償却率該当値テキスト"/>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339" name="楕円 338"/>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340" name="直線コネクタ 339"/>
        <xdr:cNvCxnSpPr/>
      </xdr:nvCxnSpPr>
      <xdr:spPr>
        <a:xfrm>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341" name="楕円 340"/>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342" name="直線コネクタ 341"/>
        <xdr:cNvCxnSpPr/>
      </xdr:nvCxnSpPr>
      <xdr:spPr>
        <a:xfrm>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343" name="楕円 342"/>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57150</xdr:rowOff>
    </xdr:to>
    <xdr:cxnSp macro="">
      <xdr:nvCxnSpPr>
        <xdr:cNvPr id="344" name="直線コネクタ 343"/>
        <xdr:cNvCxnSpPr/>
      </xdr:nvCxnSpPr>
      <xdr:spPr>
        <a:xfrm>
          <a:off x="13703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345"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346"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347"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348"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349" name="n_1mainValue【保健センター・保健所】&#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350" name="n_2mainValue【保健センター・保健所】&#10;有形固定資産減価償却率"/>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60977</xdr:rowOff>
    </xdr:from>
    <xdr:ext cx="405111" cy="259045"/>
    <xdr:sp macro="" textlink="">
      <xdr:nvSpPr>
        <xdr:cNvPr id="351" name="n_3mainValue【保健センター・保健所】&#10;有形固定資産減価償却率"/>
        <xdr:cNvSpPr txBox="1"/>
      </xdr:nvSpPr>
      <xdr:spPr>
        <a:xfrm>
          <a:off x="13500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2" name="直線コネクタ 3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3" name="テキスト ボックス 3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4" name="直線コネクタ 3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5" name="テキスト ボックス 3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6" name="直線コネクタ 3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7" name="テキスト ボックス 3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8" name="直線コネクタ 3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9" name="テキスト ボックス 3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0" name="直線コネクタ 3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1" name="テキスト ボックス 3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375" name="直線コネクタ 374"/>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76"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77" name="直線コネクタ 376"/>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78"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79" name="直線コネクタ 378"/>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380" name="【保健センター・保健所】&#10;一人当たり面積平均値テキスト"/>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381" name="フローチャート: 判断 380"/>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382" name="フローチャート: 判断 381"/>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383" name="フローチャート: 判断 382"/>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384" name="フローチャート: 判断 383"/>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385" name="フローチャート: 判断 384"/>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123190</xdr:rowOff>
    </xdr:from>
    <xdr:to>
      <xdr:col>116</xdr:col>
      <xdr:colOff>114300</xdr:colOff>
      <xdr:row>64</xdr:row>
      <xdr:rowOff>53340</xdr:rowOff>
    </xdr:to>
    <xdr:sp macro="" textlink="">
      <xdr:nvSpPr>
        <xdr:cNvPr id="391" name="楕円 390"/>
        <xdr:cNvSpPr/>
      </xdr:nvSpPr>
      <xdr:spPr>
        <a:xfrm>
          <a:off x="221107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38117</xdr:rowOff>
    </xdr:from>
    <xdr:ext cx="469744" cy="259045"/>
    <xdr:sp macro="" textlink="">
      <xdr:nvSpPr>
        <xdr:cNvPr id="392" name="【保健センター・保健所】&#10;一人当たり面積該当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123190</xdr:rowOff>
    </xdr:from>
    <xdr:to>
      <xdr:col>112</xdr:col>
      <xdr:colOff>38100</xdr:colOff>
      <xdr:row>64</xdr:row>
      <xdr:rowOff>53340</xdr:rowOff>
    </xdr:to>
    <xdr:sp macro="" textlink="">
      <xdr:nvSpPr>
        <xdr:cNvPr id="393" name="楕円 392"/>
        <xdr:cNvSpPr/>
      </xdr:nvSpPr>
      <xdr:spPr>
        <a:xfrm>
          <a:off x="21272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2540</xdr:rowOff>
    </xdr:from>
    <xdr:to>
      <xdr:col>116</xdr:col>
      <xdr:colOff>63500</xdr:colOff>
      <xdr:row>64</xdr:row>
      <xdr:rowOff>2540</xdr:rowOff>
    </xdr:to>
    <xdr:cxnSp macro="">
      <xdr:nvCxnSpPr>
        <xdr:cNvPr id="394" name="直線コネクタ 393"/>
        <xdr:cNvCxnSpPr/>
      </xdr:nvCxnSpPr>
      <xdr:spPr>
        <a:xfrm>
          <a:off x="21323300" y="1097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123190</xdr:rowOff>
    </xdr:from>
    <xdr:to>
      <xdr:col>107</xdr:col>
      <xdr:colOff>101600</xdr:colOff>
      <xdr:row>64</xdr:row>
      <xdr:rowOff>53340</xdr:rowOff>
    </xdr:to>
    <xdr:sp macro="" textlink="">
      <xdr:nvSpPr>
        <xdr:cNvPr id="395" name="楕円 394"/>
        <xdr:cNvSpPr/>
      </xdr:nvSpPr>
      <xdr:spPr>
        <a:xfrm>
          <a:off x="20383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2540</xdr:rowOff>
    </xdr:from>
    <xdr:to>
      <xdr:col>111</xdr:col>
      <xdr:colOff>177800</xdr:colOff>
      <xdr:row>64</xdr:row>
      <xdr:rowOff>2540</xdr:rowOff>
    </xdr:to>
    <xdr:cxnSp macro="">
      <xdr:nvCxnSpPr>
        <xdr:cNvPr id="396" name="直線コネクタ 395"/>
        <xdr:cNvCxnSpPr/>
      </xdr:nvCxnSpPr>
      <xdr:spPr>
        <a:xfrm>
          <a:off x="20434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123190</xdr:rowOff>
    </xdr:from>
    <xdr:to>
      <xdr:col>102</xdr:col>
      <xdr:colOff>165100</xdr:colOff>
      <xdr:row>64</xdr:row>
      <xdr:rowOff>53340</xdr:rowOff>
    </xdr:to>
    <xdr:sp macro="" textlink="">
      <xdr:nvSpPr>
        <xdr:cNvPr id="397" name="楕円 396"/>
        <xdr:cNvSpPr/>
      </xdr:nvSpPr>
      <xdr:spPr>
        <a:xfrm>
          <a:off x="19494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2540</xdr:rowOff>
    </xdr:from>
    <xdr:to>
      <xdr:col>107</xdr:col>
      <xdr:colOff>50800</xdr:colOff>
      <xdr:row>64</xdr:row>
      <xdr:rowOff>2540</xdr:rowOff>
    </xdr:to>
    <xdr:cxnSp macro="">
      <xdr:nvCxnSpPr>
        <xdr:cNvPr id="398" name="直線コネクタ 397"/>
        <xdr:cNvCxnSpPr/>
      </xdr:nvCxnSpPr>
      <xdr:spPr>
        <a:xfrm>
          <a:off x="19545300" y="1097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39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00"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01"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402"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44467</xdr:rowOff>
    </xdr:from>
    <xdr:ext cx="469744" cy="259045"/>
    <xdr:sp macro="" textlink="">
      <xdr:nvSpPr>
        <xdr:cNvPr id="403" name="n_1mainValue【保健センター・保健所】&#10;一人当たり面積"/>
        <xdr:cNvSpPr txBox="1"/>
      </xdr:nvSpPr>
      <xdr:spPr>
        <a:xfrm>
          <a:off x="210757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44467</xdr:rowOff>
    </xdr:from>
    <xdr:ext cx="469744" cy="259045"/>
    <xdr:sp macro="" textlink="">
      <xdr:nvSpPr>
        <xdr:cNvPr id="404" name="n_2mainValue【保健センター・保健所】&#10;一人当たり面積"/>
        <xdr:cNvSpPr txBox="1"/>
      </xdr:nvSpPr>
      <xdr:spPr>
        <a:xfrm>
          <a:off x="20199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44467</xdr:rowOff>
    </xdr:from>
    <xdr:ext cx="469744" cy="259045"/>
    <xdr:sp macro="" textlink="">
      <xdr:nvSpPr>
        <xdr:cNvPr id="405" name="n_3mainValue【保健センター・保健所】&#10;一人当たり面積"/>
        <xdr:cNvSpPr txBox="1"/>
      </xdr:nvSpPr>
      <xdr:spPr>
        <a:xfrm>
          <a:off x="19310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4" name="テキスト ボックス 4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5" name="直線コネクタ 4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6" name="テキスト ボックス 4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7" name="直線コネクタ 4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8" name="テキスト ボックス 4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9" name="直線コネクタ 4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0" name="テキスト ボックス 4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1" name="直線コネクタ 4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2" name="テキスト ボックス 4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3" name="直線コネクタ 4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4" name="テキスト ボックス 4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5" name="直線コネクタ 4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6" name="テキスト ボックス 4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7" name="直線コネクタ 4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8" name="テキスト ボックス 4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31" name="直線コネクタ 430"/>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32"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33" name="直線コネクタ 432"/>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34"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35" name="直線コネクタ 434"/>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36"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37" name="フローチャート: 判断 436"/>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38" name="フローチャート: 判断 437"/>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39" name="フローチャート: 判断 438"/>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40" name="フローチャート: 判断 439"/>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41" name="フローチャート: 判断 440"/>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447" name="楕円 446"/>
        <xdr:cNvSpPr/>
      </xdr:nvSpPr>
      <xdr:spPr>
        <a:xfrm>
          <a:off x="16268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122845</xdr:rowOff>
    </xdr:from>
    <xdr:ext cx="405111" cy="259045"/>
    <xdr:sp macro="" textlink="">
      <xdr:nvSpPr>
        <xdr:cNvPr id="448" name="【消防施設】&#10;有形固定資産減価償却率該当値テキスト"/>
        <xdr:cNvSpPr txBox="1"/>
      </xdr:nvSpPr>
      <xdr:spPr>
        <a:xfrm>
          <a:off x="16357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18324</xdr:rowOff>
    </xdr:from>
    <xdr:to>
      <xdr:col>81</xdr:col>
      <xdr:colOff>101600</xdr:colOff>
      <xdr:row>83</xdr:row>
      <xdr:rowOff>119924</xdr:rowOff>
    </xdr:to>
    <xdr:sp macro="" textlink="">
      <xdr:nvSpPr>
        <xdr:cNvPr id="449" name="楕円 448"/>
        <xdr:cNvSpPr/>
      </xdr:nvSpPr>
      <xdr:spPr>
        <a:xfrm>
          <a:off x="15430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83</xdr:row>
      <xdr:rowOff>69124</xdr:rowOff>
    </xdr:to>
    <xdr:cxnSp macro="">
      <xdr:nvCxnSpPr>
        <xdr:cNvPr id="450" name="直線コネクタ 449"/>
        <xdr:cNvCxnSpPr/>
      </xdr:nvCxnSpPr>
      <xdr:spPr>
        <a:xfrm flipV="1">
          <a:off x="15481300" y="14209668"/>
          <a:ext cx="8382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451" name="楕円 450"/>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69124</xdr:rowOff>
    </xdr:to>
    <xdr:cxnSp macro="">
      <xdr:nvCxnSpPr>
        <xdr:cNvPr id="452" name="直線コネクタ 451"/>
        <xdr:cNvCxnSpPr/>
      </xdr:nvCxnSpPr>
      <xdr:spPr>
        <a:xfrm>
          <a:off x="14592300" y="142962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64044</xdr:rowOff>
    </xdr:from>
    <xdr:to>
      <xdr:col>72</xdr:col>
      <xdr:colOff>38100</xdr:colOff>
      <xdr:row>82</xdr:row>
      <xdr:rowOff>165644</xdr:rowOff>
    </xdr:to>
    <xdr:sp macro="" textlink="">
      <xdr:nvSpPr>
        <xdr:cNvPr id="453" name="楕円 452"/>
        <xdr:cNvSpPr/>
      </xdr:nvSpPr>
      <xdr:spPr>
        <a:xfrm>
          <a:off x="13652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114844</xdr:rowOff>
    </xdr:from>
    <xdr:to>
      <xdr:col>76</xdr:col>
      <xdr:colOff>114300</xdr:colOff>
      <xdr:row>83</xdr:row>
      <xdr:rowOff>65858</xdr:rowOff>
    </xdr:to>
    <xdr:cxnSp macro="">
      <xdr:nvCxnSpPr>
        <xdr:cNvPr id="454" name="直線コネクタ 453"/>
        <xdr:cNvCxnSpPr/>
      </xdr:nvCxnSpPr>
      <xdr:spPr>
        <a:xfrm>
          <a:off x="13703300" y="1417374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455"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456"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57"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58"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111051</xdr:rowOff>
    </xdr:from>
    <xdr:ext cx="405111" cy="259045"/>
    <xdr:sp macro="" textlink="">
      <xdr:nvSpPr>
        <xdr:cNvPr id="459" name="n_1main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133185</xdr:rowOff>
    </xdr:from>
    <xdr:ext cx="405111" cy="259045"/>
    <xdr:sp macro="" textlink="">
      <xdr:nvSpPr>
        <xdr:cNvPr id="460" name="n_2mainValue【消防施設】&#10;有形固定資産減価償却率"/>
        <xdr:cNvSpPr txBox="1"/>
      </xdr:nvSpPr>
      <xdr:spPr>
        <a:xfrm>
          <a:off x="14389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461" name="n_3mainValue【消防施設】&#10;有形固定資産減価償却率"/>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2" name="直線コネクタ 47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3" name="テキスト ボックス 47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4" name="直線コネクタ 47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5" name="テキスト ボックス 47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6" name="直線コネクタ 47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7" name="テキスト ボックス 47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8" name="直線コネクタ 47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9" name="テキスト ボックス 47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0" name="直線コネクタ 4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1" name="テキスト ボックス 4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83" name="直線コネクタ 482"/>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84"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85" name="直線コネクタ 484"/>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86"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87" name="直線コネクタ 486"/>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488"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89" name="フローチャート: 判断 488"/>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90" name="フローチャート: 判断 489"/>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91" name="フローチャート: 判断 490"/>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92" name="フローチャート: 判断 491"/>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93" name="フローチャート: 判断 492"/>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4" name="テキスト ボックス 4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499" name="楕円 498"/>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500"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132690</xdr:rowOff>
    </xdr:from>
    <xdr:to>
      <xdr:col>112</xdr:col>
      <xdr:colOff>38100</xdr:colOff>
      <xdr:row>86</xdr:row>
      <xdr:rowOff>62840</xdr:rowOff>
    </xdr:to>
    <xdr:sp macro="" textlink="">
      <xdr:nvSpPr>
        <xdr:cNvPr id="501" name="楕円 500"/>
        <xdr:cNvSpPr/>
      </xdr:nvSpPr>
      <xdr:spPr>
        <a:xfrm>
          <a:off x="21272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12040</xdr:rowOff>
    </xdr:to>
    <xdr:cxnSp macro="">
      <xdr:nvCxnSpPr>
        <xdr:cNvPr id="502" name="直線コネクタ 501"/>
        <xdr:cNvCxnSpPr/>
      </xdr:nvCxnSpPr>
      <xdr:spPr>
        <a:xfrm flipV="1">
          <a:off x="21323300" y="1475536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132690</xdr:rowOff>
    </xdr:from>
    <xdr:to>
      <xdr:col>107</xdr:col>
      <xdr:colOff>101600</xdr:colOff>
      <xdr:row>86</xdr:row>
      <xdr:rowOff>62840</xdr:rowOff>
    </xdr:to>
    <xdr:sp macro="" textlink="">
      <xdr:nvSpPr>
        <xdr:cNvPr id="503" name="楕円 502"/>
        <xdr:cNvSpPr/>
      </xdr:nvSpPr>
      <xdr:spPr>
        <a:xfrm>
          <a:off x="20383500" y="147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12040</xdr:rowOff>
    </xdr:from>
    <xdr:to>
      <xdr:col>111</xdr:col>
      <xdr:colOff>177800</xdr:colOff>
      <xdr:row>86</xdr:row>
      <xdr:rowOff>12040</xdr:rowOff>
    </xdr:to>
    <xdr:cxnSp macro="">
      <xdr:nvCxnSpPr>
        <xdr:cNvPr id="504" name="直線コネクタ 503"/>
        <xdr:cNvCxnSpPr/>
      </xdr:nvCxnSpPr>
      <xdr:spPr>
        <a:xfrm>
          <a:off x="20434300" y="1475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151892</xdr:rowOff>
    </xdr:from>
    <xdr:to>
      <xdr:col>102</xdr:col>
      <xdr:colOff>165100</xdr:colOff>
      <xdr:row>86</xdr:row>
      <xdr:rowOff>82042</xdr:rowOff>
    </xdr:to>
    <xdr:sp macro="" textlink="">
      <xdr:nvSpPr>
        <xdr:cNvPr id="505" name="楕円 504"/>
        <xdr:cNvSpPr/>
      </xdr:nvSpPr>
      <xdr:spPr>
        <a:xfrm>
          <a:off x="19494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12040</xdr:rowOff>
    </xdr:from>
    <xdr:to>
      <xdr:col>107</xdr:col>
      <xdr:colOff>50800</xdr:colOff>
      <xdr:row>86</xdr:row>
      <xdr:rowOff>31242</xdr:rowOff>
    </xdr:to>
    <xdr:cxnSp macro="">
      <xdr:nvCxnSpPr>
        <xdr:cNvPr id="506" name="直線コネクタ 505"/>
        <xdr:cNvCxnSpPr/>
      </xdr:nvCxnSpPr>
      <xdr:spPr>
        <a:xfrm flipV="1">
          <a:off x="19545300" y="1475674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07"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08"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09"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10"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53967</xdr:rowOff>
    </xdr:from>
    <xdr:ext cx="469744" cy="259045"/>
    <xdr:sp macro="" textlink="">
      <xdr:nvSpPr>
        <xdr:cNvPr id="511" name="n_1mainValue【消防施設】&#10;一人当たり面積"/>
        <xdr:cNvSpPr txBox="1"/>
      </xdr:nvSpPr>
      <xdr:spPr>
        <a:xfrm>
          <a:off x="210757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53967</xdr:rowOff>
    </xdr:from>
    <xdr:ext cx="469744" cy="259045"/>
    <xdr:sp macro="" textlink="">
      <xdr:nvSpPr>
        <xdr:cNvPr id="512" name="n_2mainValue【消防施設】&#10;一人当たり面積"/>
        <xdr:cNvSpPr txBox="1"/>
      </xdr:nvSpPr>
      <xdr:spPr>
        <a:xfrm>
          <a:off x="20199427" y="1479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73169</xdr:rowOff>
    </xdr:from>
    <xdr:ext cx="469744" cy="259045"/>
    <xdr:sp macro="" textlink="">
      <xdr:nvSpPr>
        <xdr:cNvPr id="513" name="n_3mainValue【消防施設】&#10;一人当たり面積"/>
        <xdr:cNvSpPr txBox="1"/>
      </xdr:nvSpPr>
      <xdr:spPr>
        <a:xfrm>
          <a:off x="19310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4" name="テキスト ボックス 5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6" name="テキスト ボックス 52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6" name="テキスト ボックス 53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39" name="直線コネクタ 538"/>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4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41" name="直線コネクタ 54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4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44"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45" name="フローチャート: 判断 544"/>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46" name="フローチャート: 判断 545"/>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47" name="フローチャート: 判断 546"/>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48" name="フローチャート: 判断 547"/>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49" name="フローチャート: 判断 548"/>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55" name="楕円 554"/>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96900</xdr:rowOff>
    </xdr:from>
    <xdr:ext cx="405111" cy="259045"/>
    <xdr:sp macro="" textlink="">
      <xdr:nvSpPr>
        <xdr:cNvPr id="556" name="【庁舎】&#10;有形固定資産減価償却率該当値テキスト"/>
        <xdr:cNvSpPr txBox="1"/>
      </xdr:nvSpPr>
      <xdr:spPr>
        <a:xfrm>
          <a:off x="16357600"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557" name="楕円 556"/>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169273</xdr:rowOff>
    </xdr:to>
    <xdr:cxnSp macro="">
      <xdr:nvCxnSpPr>
        <xdr:cNvPr id="558" name="直線コネクタ 557"/>
        <xdr:cNvCxnSpPr/>
      </xdr:nvCxnSpPr>
      <xdr:spPr>
        <a:xfrm>
          <a:off x="15481300" y="1793802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59" name="楕円 558"/>
        <xdr:cNvSpPr/>
      </xdr:nvSpPr>
      <xdr:spPr>
        <a:xfrm>
          <a:off x="14541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59871</xdr:rowOff>
    </xdr:from>
    <xdr:to>
      <xdr:col>81</xdr:col>
      <xdr:colOff>50800</xdr:colOff>
      <xdr:row>104</xdr:row>
      <xdr:rowOff>107224</xdr:rowOff>
    </xdr:to>
    <xdr:cxnSp macro="">
      <xdr:nvCxnSpPr>
        <xdr:cNvPr id="560" name="直線コネクタ 559"/>
        <xdr:cNvCxnSpPr/>
      </xdr:nvCxnSpPr>
      <xdr:spPr>
        <a:xfrm>
          <a:off x="14592300" y="1789067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561" name="楕円 560"/>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104</xdr:row>
      <xdr:rowOff>59871</xdr:rowOff>
    </xdr:to>
    <xdr:cxnSp macro="">
      <xdr:nvCxnSpPr>
        <xdr:cNvPr id="562" name="直線コネクタ 561"/>
        <xdr:cNvCxnSpPr/>
      </xdr:nvCxnSpPr>
      <xdr:spPr>
        <a:xfrm>
          <a:off x="13703300" y="178416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563"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64"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565"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66"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3101</xdr:rowOff>
    </xdr:from>
    <xdr:ext cx="405111" cy="259045"/>
    <xdr:sp macro="" textlink="">
      <xdr:nvSpPr>
        <xdr:cNvPr id="567" name="n_1mainValue【庁舎】&#10;有形固定資産減価償却率"/>
        <xdr:cNvSpPr txBox="1"/>
      </xdr:nvSpPr>
      <xdr:spPr>
        <a:xfrm>
          <a:off x="15266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568" name="n_2main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569" name="n_3mainValue【庁舎】&#10;有形固定資産減価償却率"/>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0" name="直線コネクタ 5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1" name="テキスト ボックス 5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2" name="直線コネクタ 5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3" name="テキスト ボックス 5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4" name="直線コネクタ 5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5" name="テキスト ボックス 5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6" name="直線コネクタ 5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7" name="テキスト ボックス 5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8" name="直線コネクタ 5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9" name="テキスト ボックス 5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0" name="直線コネクタ 5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1" name="テキスト ボックス 5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95" name="直線コネクタ 594"/>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96"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97" name="直線コネクタ 596"/>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98"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99" name="直線コネクタ 598"/>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00"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01" name="フローチャート: 判断 600"/>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02" name="フローチャート: 判断 601"/>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03" name="フローチャート: 判断 602"/>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04" name="フローチャート: 判断 603"/>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05" name="フローチャート: 判断 604"/>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11" name="楕円 610"/>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612" name="【庁舎】&#10;一人当たり面積該当値テキスト"/>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104866</xdr:rowOff>
    </xdr:from>
    <xdr:to>
      <xdr:col>112</xdr:col>
      <xdr:colOff>38100</xdr:colOff>
      <xdr:row>107</xdr:row>
      <xdr:rowOff>35016</xdr:rowOff>
    </xdr:to>
    <xdr:sp macro="" textlink="">
      <xdr:nvSpPr>
        <xdr:cNvPr id="613" name="楕円 612"/>
        <xdr:cNvSpPr/>
      </xdr:nvSpPr>
      <xdr:spPr>
        <a:xfrm>
          <a:off x="21272500" y="182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155666</xdr:rowOff>
    </xdr:from>
    <xdr:to>
      <xdr:col>116</xdr:col>
      <xdr:colOff>63500</xdr:colOff>
      <xdr:row>106</xdr:row>
      <xdr:rowOff>157843</xdr:rowOff>
    </xdr:to>
    <xdr:cxnSp macro="">
      <xdr:nvCxnSpPr>
        <xdr:cNvPr id="614" name="直線コネクタ 613"/>
        <xdr:cNvCxnSpPr/>
      </xdr:nvCxnSpPr>
      <xdr:spPr>
        <a:xfrm>
          <a:off x="21323300" y="183293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102688</xdr:rowOff>
    </xdr:from>
    <xdr:to>
      <xdr:col>107</xdr:col>
      <xdr:colOff>101600</xdr:colOff>
      <xdr:row>107</xdr:row>
      <xdr:rowOff>32838</xdr:rowOff>
    </xdr:to>
    <xdr:sp macro="" textlink="">
      <xdr:nvSpPr>
        <xdr:cNvPr id="615" name="楕円 614"/>
        <xdr:cNvSpPr/>
      </xdr:nvSpPr>
      <xdr:spPr>
        <a:xfrm>
          <a:off x="20383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153488</xdr:rowOff>
    </xdr:from>
    <xdr:to>
      <xdr:col>111</xdr:col>
      <xdr:colOff>177800</xdr:colOff>
      <xdr:row>106</xdr:row>
      <xdr:rowOff>155666</xdr:rowOff>
    </xdr:to>
    <xdr:cxnSp macro="">
      <xdr:nvCxnSpPr>
        <xdr:cNvPr id="616" name="直線コネクタ 615"/>
        <xdr:cNvCxnSpPr/>
      </xdr:nvCxnSpPr>
      <xdr:spPr>
        <a:xfrm>
          <a:off x="20434300" y="183271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102688</xdr:rowOff>
    </xdr:from>
    <xdr:to>
      <xdr:col>102</xdr:col>
      <xdr:colOff>165100</xdr:colOff>
      <xdr:row>107</xdr:row>
      <xdr:rowOff>32838</xdr:rowOff>
    </xdr:to>
    <xdr:sp macro="" textlink="">
      <xdr:nvSpPr>
        <xdr:cNvPr id="617" name="楕円 616"/>
        <xdr:cNvSpPr/>
      </xdr:nvSpPr>
      <xdr:spPr>
        <a:xfrm>
          <a:off x="19494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153488</xdr:rowOff>
    </xdr:from>
    <xdr:to>
      <xdr:col>107</xdr:col>
      <xdr:colOff>50800</xdr:colOff>
      <xdr:row>106</xdr:row>
      <xdr:rowOff>153488</xdr:rowOff>
    </xdr:to>
    <xdr:cxnSp macro="">
      <xdr:nvCxnSpPr>
        <xdr:cNvPr id="618" name="直線コネクタ 617"/>
        <xdr:cNvCxnSpPr/>
      </xdr:nvCxnSpPr>
      <xdr:spPr>
        <a:xfrm>
          <a:off x="19545300" y="18327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619"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20"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21"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22"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26143</xdr:rowOff>
    </xdr:from>
    <xdr:ext cx="469744" cy="259045"/>
    <xdr:sp macro="" textlink="">
      <xdr:nvSpPr>
        <xdr:cNvPr id="623" name="n_1mainValue【庁舎】&#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23965</xdr:rowOff>
    </xdr:from>
    <xdr:ext cx="469744" cy="259045"/>
    <xdr:sp macro="" textlink="">
      <xdr:nvSpPr>
        <xdr:cNvPr id="624" name="n_2mainValue【庁舎】&#10;一人当たり面積"/>
        <xdr:cNvSpPr txBox="1"/>
      </xdr:nvSpPr>
      <xdr:spPr>
        <a:xfrm>
          <a:off x="20199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23965</xdr:rowOff>
    </xdr:from>
    <xdr:ext cx="469744" cy="259045"/>
    <xdr:sp macro="" textlink="">
      <xdr:nvSpPr>
        <xdr:cNvPr id="625" name="n_3mainValue【庁舎】&#10;一人当たり面積"/>
        <xdr:cNvSpPr txBox="1"/>
      </xdr:nvSpPr>
      <xdr:spPr>
        <a:xfrm>
          <a:off x="19310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西館（体育館）や総合福祉会館、庁舎（保健センター含む）等、まだ老朽化とまではいかない施設もいくつかあるので、各施設の長寿命化計画を整備し、計画的な施設管理を行うことで、無駄のない改修や修繕を進め、より良い状態で長く適正に使える施設管理の実施に努めるとともに、将来の施設の統廃合を早い段階から考えていかなければならない。また、現在ない施設については、近隣市町村との広域連携の中で、施設（設備）の相互利用を進め、住民生活に支障をきたさない対応を今後も図るとともに、人口推移やニーズを適切に分析し、既存の施設の有効活用を推進し、財政規模に見合う資産の保持に努める。また、町民プールについては、施設の老朽化と利用状況から令和元年度にプールの営業を休止した。今後は既存の施設の利活用や解体について早めに結論を出す。福祉施設における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に改善しているのは、総合福祉会館の空調・給湯設備の更新工事及び照明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化工事等を実施したことによる影響が出ている。また、消防施設における有形固定資産減価償却率が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に改善しているのは、減価償却の耐用年数を超えたものが増えてきていることや、公会計制度の習熟の中で計上の見直し等を行っている結果が反映されている。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8,291
7,696
12.87
3,448,222
3,258,366
109,678
2,224,095
2,733,111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宅地が微増していることによりここ数年わずかに数値は上昇しているが、令和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秋には町内主要企業であるパジェロ製造㈱の工場撤退が決定しており、関係社員等の転出や税収の減少が見込まれる。今後は人口減少と高齢化が加速することが予測されるが、財政力指数をできる限り維持していくために、企業誘致や宅地開発等による税収確保と、健康寿命を延ばす取り組みを推進し社会保障関係支出を少しでも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xdr:cNvCxnSpPr/>
      </xdr:nvCxnSpPr>
      <xdr:spPr>
        <a:xfrm flipV="1">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150888</xdr:rowOff>
    </xdr:to>
    <xdr:cxnSp macro="">
      <xdr:nvCxnSpPr>
        <xdr:cNvPr id="76" name="直線コネクタ 75"/>
        <xdr:cNvCxnSpPr/>
      </xdr:nvCxnSpPr>
      <xdr:spPr>
        <a:xfrm flipV="1">
          <a:off x="2336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150888</xdr:rowOff>
    </xdr:to>
    <xdr:cxnSp macro="">
      <xdr:nvCxnSpPr>
        <xdr:cNvPr id="79" name="直線コネクタ 78"/>
        <xdr:cNvCxnSpPr/>
      </xdr:nvCxnSpPr>
      <xdr:spPr>
        <a:xfrm>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100088</xdr:rowOff>
    </xdr:from>
    <xdr:to>
      <xdr:col>11</xdr:col>
      <xdr:colOff>82550</xdr:colOff>
      <xdr:row>42</xdr:row>
      <xdr:rowOff>30238</xdr:rowOff>
    </xdr:to>
    <xdr:sp macro="" textlink="">
      <xdr:nvSpPr>
        <xdr:cNvPr id="95" name="楕円 94"/>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96" name="テキスト ボックス 95"/>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備品等の購入を控えた結果により、前年度よりは比率を下げることができたが、扶助費の増加だけでなく、人件費や専門的な技能を必要とする委託業務が増加し続けているのが実情である。今後も大胆な事務事業の見直しを進め、優先度の低い事業については計画的に廃止・縮小を進め、経常経費の削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53848</xdr:rowOff>
    </xdr:to>
    <xdr:cxnSp macro="">
      <xdr:nvCxnSpPr>
        <xdr:cNvPr id="131" name="直線コネクタ 130"/>
        <xdr:cNvCxnSpPr/>
      </xdr:nvCxnSpPr>
      <xdr:spPr>
        <a:xfrm flipV="1">
          <a:off x="4114800" y="1092530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53848</xdr:rowOff>
    </xdr:to>
    <xdr:cxnSp macro="">
      <xdr:nvCxnSpPr>
        <xdr:cNvPr id="134" name="直線コネクタ 133"/>
        <xdr:cNvCxnSpPr/>
      </xdr:nvCxnSpPr>
      <xdr:spPr>
        <a:xfrm>
          <a:off x="3225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64</xdr:row>
      <xdr:rowOff>49022</xdr:rowOff>
    </xdr:to>
    <xdr:cxnSp macro="">
      <xdr:nvCxnSpPr>
        <xdr:cNvPr id="137" name="直線コネクタ 136"/>
        <xdr:cNvCxnSpPr/>
      </xdr:nvCxnSpPr>
      <xdr:spPr>
        <a:xfrm>
          <a:off x="2336800" y="1075639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62</xdr:row>
      <xdr:rowOff>145796</xdr:rowOff>
    </xdr:to>
    <xdr:cxnSp macro="">
      <xdr:nvCxnSpPr>
        <xdr:cNvPr id="140" name="直線コネクタ 139"/>
        <xdr:cNvCxnSpPr/>
      </xdr:nvCxnSpPr>
      <xdr:spPr>
        <a:xfrm flipV="1">
          <a:off x="1447800" y="1075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0" name="楕円 149"/>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1"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2" name="楕円 151"/>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3" name="テキスト ボックス 152"/>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4" name="楕円 153"/>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5" name="テキスト ボックス 154"/>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7" name="テキスト ボックス 156"/>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59" name="テキスト ボックス 158"/>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備品等の購入を控え、町制５０周年記念事業関係費用がなくなった結果により、前年度よりはやや小さい数値となったが、職員数が増えており、専門的な技能を必要とする業務が増えている。委託内容については再度見直しを図り、必要な内容を適正な経費で行っていくように努めなければならない。また事務事業の見直し等により、適正な人員配置を行うことで、人件費と物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137192</xdr:rowOff>
    </xdr:from>
    <xdr:to>
      <xdr:col>23</xdr:col>
      <xdr:colOff>133350</xdr:colOff>
      <xdr:row>82</xdr:row>
      <xdr:rowOff>6500</xdr:rowOff>
    </xdr:to>
    <xdr:cxnSp macro="">
      <xdr:nvCxnSpPr>
        <xdr:cNvPr id="194" name="直線コネクタ 193"/>
        <xdr:cNvCxnSpPr/>
      </xdr:nvCxnSpPr>
      <xdr:spPr>
        <a:xfrm flipV="1">
          <a:off x="4114800" y="14024642"/>
          <a:ext cx="8382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135587</xdr:rowOff>
    </xdr:from>
    <xdr:to>
      <xdr:col>19</xdr:col>
      <xdr:colOff>133350</xdr:colOff>
      <xdr:row>82</xdr:row>
      <xdr:rowOff>6500</xdr:rowOff>
    </xdr:to>
    <xdr:cxnSp macro="">
      <xdr:nvCxnSpPr>
        <xdr:cNvPr id="197" name="直線コネクタ 196"/>
        <xdr:cNvCxnSpPr/>
      </xdr:nvCxnSpPr>
      <xdr:spPr>
        <a:xfrm>
          <a:off x="3225800" y="14023037"/>
          <a:ext cx="889000" cy="4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82952</xdr:rowOff>
    </xdr:from>
    <xdr:to>
      <xdr:col>15</xdr:col>
      <xdr:colOff>82550</xdr:colOff>
      <xdr:row>81</xdr:row>
      <xdr:rowOff>135587</xdr:rowOff>
    </xdr:to>
    <xdr:cxnSp macro="">
      <xdr:nvCxnSpPr>
        <xdr:cNvPr id="200" name="直線コネクタ 199"/>
        <xdr:cNvCxnSpPr/>
      </xdr:nvCxnSpPr>
      <xdr:spPr>
        <a:xfrm>
          <a:off x="2336800" y="13970402"/>
          <a:ext cx="889000" cy="5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64074</xdr:rowOff>
    </xdr:from>
    <xdr:to>
      <xdr:col>11</xdr:col>
      <xdr:colOff>31750</xdr:colOff>
      <xdr:row>81</xdr:row>
      <xdr:rowOff>82952</xdr:rowOff>
    </xdr:to>
    <xdr:cxnSp macro="">
      <xdr:nvCxnSpPr>
        <xdr:cNvPr id="203" name="直線コネクタ 202"/>
        <xdr:cNvCxnSpPr/>
      </xdr:nvCxnSpPr>
      <xdr:spPr>
        <a:xfrm>
          <a:off x="1447800" y="13951524"/>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86392</xdr:rowOff>
    </xdr:from>
    <xdr:to>
      <xdr:col>23</xdr:col>
      <xdr:colOff>184150</xdr:colOff>
      <xdr:row>82</xdr:row>
      <xdr:rowOff>16542</xdr:rowOff>
    </xdr:to>
    <xdr:sp macro="" textlink="">
      <xdr:nvSpPr>
        <xdr:cNvPr id="213" name="楕円 212"/>
        <xdr:cNvSpPr/>
      </xdr:nvSpPr>
      <xdr:spPr>
        <a:xfrm>
          <a:off x="4902200" y="139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7669</xdr:rowOff>
    </xdr:from>
    <xdr:ext cx="762000" cy="259045"/>
    <xdr:sp macro="" textlink="">
      <xdr:nvSpPr>
        <xdr:cNvPr id="214" name="人件費・物件費等の状況該当値テキスト"/>
        <xdr:cNvSpPr txBox="1"/>
      </xdr:nvSpPr>
      <xdr:spPr>
        <a:xfrm>
          <a:off x="5041900" y="138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127150</xdr:rowOff>
    </xdr:from>
    <xdr:to>
      <xdr:col>19</xdr:col>
      <xdr:colOff>184150</xdr:colOff>
      <xdr:row>82</xdr:row>
      <xdr:rowOff>57300</xdr:rowOff>
    </xdr:to>
    <xdr:sp macro="" textlink="">
      <xdr:nvSpPr>
        <xdr:cNvPr id="215" name="楕円 214"/>
        <xdr:cNvSpPr/>
      </xdr:nvSpPr>
      <xdr:spPr>
        <a:xfrm>
          <a:off x="4064000" y="140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67477</xdr:rowOff>
    </xdr:from>
    <xdr:ext cx="736600" cy="259045"/>
    <xdr:sp macro="" textlink="">
      <xdr:nvSpPr>
        <xdr:cNvPr id="216" name="テキスト ボックス 215"/>
        <xdr:cNvSpPr txBox="1"/>
      </xdr:nvSpPr>
      <xdr:spPr>
        <a:xfrm>
          <a:off x="3733800" y="137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84787</xdr:rowOff>
    </xdr:from>
    <xdr:to>
      <xdr:col>15</xdr:col>
      <xdr:colOff>133350</xdr:colOff>
      <xdr:row>82</xdr:row>
      <xdr:rowOff>14937</xdr:rowOff>
    </xdr:to>
    <xdr:sp macro="" textlink="">
      <xdr:nvSpPr>
        <xdr:cNvPr id="217" name="楕円 216"/>
        <xdr:cNvSpPr/>
      </xdr:nvSpPr>
      <xdr:spPr>
        <a:xfrm>
          <a:off x="3175000" y="139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25114</xdr:rowOff>
    </xdr:from>
    <xdr:ext cx="762000" cy="259045"/>
    <xdr:sp macro="" textlink="">
      <xdr:nvSpPr>
        <xdr:cNvPr id="218" name="テキスト ボックス 217"/>
        <xdr:cNvSpPr txBox="1"/>
      </xdr:nvSpPr>
      <xdr:spPr>
        <a:xfrm>
          <a:off x="2844800" y="1374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32152</xdr:rowOff>
    </xdr:from>
    <xdr:to>
      <xdr:col>11</xdr:col>
      <xdr:colOff>82550</xdr:colOff>
      <xdr:row>81</xdr:row>
      <xdr:rowOff>133752</xdr:rowOff>
    </xdr:to>
    <xdr:sp macro="" textlink="">
      <xdr:nvSpPr>
        <xdr:cNvPr id="219" name="楕円 218"/>
        <xdr:cNvSpPr/>
      </xdr:nvSpPr>
      <xdr:spPr>
        <a:xfrm>
          <a:off x="2286000" y="139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143929</xdr:rowOff>
    </xdr:from>
    <xdr:ext cx="762000" cy="259045"/>
    <xdr:sp macro="" textlink="">
      <xdr:nvSpPr>
        <xdr:cNvPr id="220" name="テキスト ボックス 219"/>
        <xdr:cNvSpPr txBox="1"/>
      </xdr:nvSpPr>
      <xdr:spPr>
        <a:xfrm>
          <a:off x="1955800" y="1368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13274</xdr:rowOff>
    </xdr:from>
    <xdr:to>
      <xdr:col>7</xdr:col>
      <xdr:colOff>31750</xdr:colOff>
      <xdr:row>81</xdr:row>
      <xdr:rowOff>114874</xdr:rowOff>
    </xdr:to>
    <xdr:sp macro="" textlink="">
      <xdr:nvSpPr>
        <xdr:cNvPr id="221" name="楕円 220"/>
        <xdr:cNvSpPr/>
      </xdr:nvSpPr>
      <xdr:spPr>
        <a:xfrm>
          <a:off x="1397000" y="139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125051</xdr:rowOff>
    </xdr:from>
    <xdr:ext cx="762000" cy="259045"/>
    <xdr:sp macro="" textlink="">
      <xdr:nvSpPr>
        <xdr:cNvPr id="222" name="テキスト ボックス 221"/>
        <xdr:cNvSpPr txBox="1"/>
      </xdr:nvSpPr>
      <xdr:spPr>
        <a:xfrm>
          <a:off x="1066800" y="136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類似団体の数値をやや下回る状況となっている。年齢毎の職員配置に偏りがああり、今後しばらくは平均給与月額の増加が続くことが予測されるため、適正な給与体系の維持に努めていく必要がある。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135164</xdr:rowOff>
    </xdr:to>
    <xdr:cxnSp macro="">
      <xdr:nvCxnSpPr>
        <xdr:cNvPr id="258" name="直線コネクタ 257"/>
        <xdr:cNvCxnSpPr/>
      </xdr:nvCxnSpPr>
      <xdr:spPr>
        <a:xfrm>
          <a:off x="16179800" y="1465096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77712</xdr:rowOff>
    </xdr:to>
    <xdr:cxnSp macro="">
      <xdr:nvCxnSpPr>
        <xdr:cNvPr id="261" name="直線コネクタ 260"/>
        <xdr:cNvCxnSpPr/>
      </xdr:nvCxnSpPr>
      <xdr:spPr>
        <a:xfrm>
          <a:off x="15290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113091</xdr:rowOff>
    </xdr:to>
    <xdr:cxnSp macro="">
      <xdr:nvCxnSpPr>
        <xdr:cNvPr id="264" name="直線コネクタ 263"/>
        <xdr:cNvCxnSpPr/>
      </xdr:nvCxnSpPr>
      <xdr:spPr>
        <a:xfrm flipV="1">
          <a:off x="14401800" y="14605000"/>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113091</xdr:rowOff>
    </xdr:to>
    <xdr:cxnSp macro="">
      <xdr:nvCxnSpPr>
        <xdr:cNvPr id="267" name="直線コネクタ 266"/>
        <xdr:cNvCxnSpPr/>
      </xdr:nvCxnSpPr>
      <xdr:spPr>
        <a:xfrm>
          <a:off x="13512800" y="1478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7" name="楕円 276"/>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8"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79" name="楕円 278"/>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0" name="テキスト ボックス 279"/>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職員数より下回り、育児休業や短時間勤務、部分休業制度が普及し、かつ事務事業の増加により、一人当たりの職員の業務は増加している。教育部局を中心に事業拡大してきたことにより、会計年度任用職員（</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度までは嘱託職員）の数も増え、人件費は増加が続いている。事業の見直しを基本として、適正な人員管理に努める。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148717</xdr:rowOff>
    </xdr:from>
    <xdr:to>
      <xdr:col>81</xdr:col>
      <xdr:colOff>44450</xdr:colOff>
      <xdr:row>59</xdr:row>
      <xdr:rowOff>18891</xdr:rowOff>
    </xdr:to>
    <xdr:cxnSp macro="">
      <xdr:nvCxnSpPr>
        <xdr:cNvPr id="317" name="直線コネクタ 316"/>
        <xdr:cNvCxnSpPr/>
      </xdr:nvCxnSpPr>
      <xdr:spPr>
        <a:xfrm>
          <a:off x="16179800" y="10092817"/>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145097</xdr:rowOff>
    </xdr:from>
    <xdr:to>
      <xdr:col>77</xdr:col>
      <xdr:colOff>44450</xdr:colOff>
      <xdr:row>58</xdr:row>
      <xdr:rowOff>148717</xdr:rowOff>
    </xdr:to>
    <xdr:cxnSp macro="">
      <xdr:nvCxnSpPr>
        <xdr:cNvPr id="320" name="直線コネクタ 319"/>
        <xdr:cNvCxnSpPr/>
      </xdr:nvCxnSpPr>
      <xdr:spPr>
        <a:xfrm>
          <a:off x="15290800" y="1008919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145097</xdr:rowOff>
    </xdr:from>
    <xdr:to>
      <xdr:col>72</xdr:col>
      <xdr:colOff>203200</xdr:colOff>
      <xdr:row>59</xdr:row>
      <xdr:rowOff>2604</xdr:rowOff>
    </xdr:to>
    <xdr:cxnSp macro="">
      <xdr:nvCxnSpPr>
        <xdr:cNvPr id="323" name="直線コネクタ 322"/>
        <xdr:cNvCxnSpPr/>
      </xdr:nvCxnSpPr>
      <xdr:spPr>
        <a:xfrm flipV="1">
          <a:off x="14401800" y="100891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157163</xdr:rowOff>
    </xdr:from>
    <xdr:to>
      <xdr:col>68</xdr:col>
      <xdr:colOff>152400</xdr:colOff>
      <xdr:row>59</xdr:row>
      <xdr:rowOff>2604</xdr:rowOff>
    </xdr:to>
    <xdr:cxnSp macro="">
      <xdr:nvCxnSpPr>
        <xdr:cNvPr id="326" name="直線コネクタ 325"/>
        <xdr:cNvCxnSpPr/>
      </xdr:nvCxnSpPr>
      <xdr:spPr>
        <a:xfrm>
          <a:off x="13512800" y="1010126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139541</xdr:rowOff>
    </xdr:from>
    <xdr:to>
      <xdr:col>81</xdr:col>
      <xdr:colOff>95250</xdr:colOff>
      <xdr:row>59</xdr:row>
      <xdr:rowOff>69691</xdr:rowOff>
    </xdr:to>
    <xdr:sp macro="" textlink="">
      <xdr:nvSpPr>
        <xdr:cNvPr id="336" name="楕円 335"/>
        <xdr:cNvSpPr/>
      </xdr:nvSpPr>
      <xdr:spPr>
        <a:xfrm>
          <a:off x="169672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60818</xdr:rowOff>
    </xdr:from>
    <xdr:ext cx="762000" cy="259045"/>
    <xdr:sp macro="" textlink="">
      <xdr:nvSpPr>
        <xdr:cNvPr id="337" name="定員管理の状況該当値テキスト"/>
        <xdr:cNvSpPr txBox="1"/>
      </xdr:nvSpPr>
      <xdr:spPr>
        <a:xfrm>
          <a:off x="17106900" y="1000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97917</xdr:rowOff>
    </xdr:from>
    <xdr:to>
      <xdr:col>77</xdr:col>
      <xdr:colOff>95250</xdr:colOff>
      <xdr:row>59</xdr:row>
      <xdr:rowOff>28067</xdr:rowOff>
    </xdr:to>
    <xdr:sp macro="" textlink="">
      <xdr:nvSpPr>
        <xdr:cNvPr id="338" name="楕円 337"/>
        <xdr:cNvSpPr/>
      </xdr:nvSpPr>
      <xdr:spPr>
        <a:xfrm>
          <a:off x="16129000" y="100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38244</xdr:rowOff>
    </xdr:from>
    <xdr:ext cx="736600" cy="259045"/>
    <xdr:sp macro="" textlink="">
      <xdr:nvSpPr>
        <xdr:cNvPr id="339" name="テキスト ボックス 338"/>
        <xdr:cNvSpPr txBox="1"/>
      </xdr:nvSpPr>
      <xdr:spPr>
        <a:xfrm>
          <a:off x="15798800" y="9810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94297</xdr:rowOff>
    </xdr:from>
    <xdr:to>
      <xdr:col>73</xdr:col>
      <xdr:colOff>44450</xdr:colOff>
      <xdr:row>59</xdr:row>
      <xdr:rowOff>24447</xdr:rowOff>
    </xdr:to>
    <xdr:sp macro="" textlink="">
      <xdr:nvSpPr>
        <xdr:cNvPr id="340" name="楕円 339"/>
        <xdr:cNvSpPr/>
      </xdr:nvSpPr>
      <xdr:spPr>
        <a:xfrm>
          <a:off x="15240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34624</xdr:rowOff>
    </xdr:from>
    <xdr:ext cx="762000" cy="259045"/>
    <xdr:sp macro="" textlink="">
      <xdr:nvSpPr>
        <xdr:cNvPr id="341" name="テキスト ボックス 340"/>
        <xdr:cNvSpPr txBox="1"/>
      </xdr:nvSpPr>
      <xdr:spPr>
        <a:xfrm>
          <a:off x="14909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123254</xdr:rowOff>
    </xdr:from>
    <xdr:to>
      <xdr:col>68</xdr:col>
      <xdr:colOff>203200</xdr:colOff>
      <xdr:row>59</xdr:row>
      <xdr:rowOff>53404</xdr:rowOff>
    </xdr:to>
    <xdr:sp macro="" textlink="">
      <xdr:nvSpPr>
        <xdr:cNvPr id="342" name="楕円 341"/>
        <xdr:cNvSpPr/>
      </xdr:nvSpPr>
      <xdr:spPr>
        <a:xfrm>
          <a:off x="14351000" y="100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63581</xdr:rowOff>
    </xdr:from>
    <xdr:ext cx="762000" cy="259045"/>
    <xdr:sp macro="" textlink="">
      <xdr:nvSpPr>
        <xdr:cNvPr id="343" name="テキスト ボックス 342"/>
        <xdr:cNvSpPr txBox="1"/>
      </xdr:nvSpPr>
      <xdr:spPr>
        <a:xfrm>
          <a:off x="14020800" y="983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106363</xdr:rowOff>
    </xdr:from>
    <xdr:to>
      <xdr:col>64</xdr:col>
      <xdr:colOff>152400</xdr:colOff>
      <xdr:row>59</xdr:row>
      <xdr:rowOff>36513</xdr:rowOff>
    </xdr:to>
    <xdr:sp macro="" textlink="">
      <xdr:nvSpPr>
        <xdr:cNvPr id="344" name="楕円 343"/>
        <xdr:cNvSpPr/>
      </xdr:nvSpPr>
      <xdr:spPr>
        <a:xfrm>
          <a:off x="134620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46690</xdr:rowOff>
    </xdr:from>
    <xdr:ext cx="762000" cy="259045"/>
    <xdr:sp macro="" textlink="">
      <xdr:nvSpPr>
        <xdr:cNvPr id="345" name="テキスト ボックス 344"/>
        <xdr:cNvSpPr txBox="1"/>
      </xdr:nvSpPr>
      <xdr:spPr>
        <a:xfrm>
          <a:off x="13131800" y="98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借入を行っておらず、過去の借入の終了もあり実質公債比率は減少してきた。しかし、今後は、子育て拠点施設の建設や町の既存施設の老朽化による改築等だけでなく、一部事務組合における施設移転等も予定されており、大きな借入が発生していく。計画的な起債を行い、公債比率が極端に上昇しないように財政の健全化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129794</xdr:rowOff>
    </xdr:from>
    <xdr:to>
      <xdr:col>81</xdr:col>
      <xdr:colOff>44450</xdr:colOff>
      <xdr:row>37</xdr:row>
      <xdr:rowOff>129794</xdr:rowOff>
    </xdr:to>
    <xdr:cxnSp macro="">
      <xdr:nvCxnSpPr>
        <xdr:cNvPr id="377" name="直線コネクタ 376"/>
        <xdr:cNvCxnSpPr/>
      </xdr:nvCxnSpPr>
      <xdr:spPr>
        <a:xfrm>
          <a:off x="16179800" y="6473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129794</xdr:rowOff>
    </xdr:from>
    <xdr:to>
      <xdr:col>77</xdr:col>
      <xdr:colOff>44450</xdr:colOff>
      <xdr:row>38</xdr:row>
      <xdr:rowOff>103124</xdr:rowOff>
    </xdr:to>
    <xdr:cxnSp macro="">
      <xdr:nvCxnSpPr>
        <xdr:cNvPr id="380" name="直線コネクタ 379"/>
        <xdr:cNvCxnSpPr/>
      </xdr:nvCxnSpPr>
      <xdr:spPr>
        <a:xfrm flipV="1">
          <a:off x="15290800" y="64734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39</xdr:row>
      <xdr:rowOff>86106</xdr:rowOff>
    </xdr:to>
    <xdr:cxnSp macro="">
      <xdr:nvCxnSpPr>
        <xdr:cNvPr id="383" name="直線コネクタ 382"/>
        <xdr:cNvCxnSpPr/>
      </xdr:nvCxnSpPr>
      <xdr:spPr>
        <a:xfrm flipV="1">
          <a:off x="14401800" y="66182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40</xdr:row>
      <xdr:rowOff>136652</xdr:rowOff>
    </xdr:to>
    <xdr:cxnSp macro="">
      <xdr:nvCxnSpPr>
        <xdr:cNvPr id="386" name="直線コネクタ 385"/>
        <xdr:cNvCxnSpPr/>
      </xdr:nvCxnSpPr>
      <xdr:spPr>
        <a:xfrm flipV="1">
          <a:off x="13512800" y="677265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78994</xdr:rowOff>
    </xdr:from>
    <xdr:to>
      <xdr:col>81</xdr:col>
      <xdr:colOff>95250</xdr:colOff>
      <xdr:row>38</xdr:row>
      <xdr:rowOff>9144</xdr:rowOff>
    </xdr:to>
    <xdr:sp macro="" textlink="">
      <xdr:nvSpPr>
        <xdr:cNvPr id="396" name="楕円 395"/>
        <xdr:cNvSpPr/>
      </xdr:nvSpPr>
      <xdr:spPr>
        <a:xfrm>
          <a:off x="169672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95521</xdr:rowOff>
    </xdr:from>
    <xdr:ext cx="762000" cy="259045"/>
    <xdr:sp macro="" textlink="">
      <xdr:nvSpPr>
        <xdr:cNvPr id="397" name="公債費負担の状況該当値テキスト"/>
        <xdr:cNvSpPr txBox="1"/>
      </xdr:nvSpPr>
      <xdr:spPr>
        <a:xfrm>
          <a:off x="17106900" y="626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78994</xdr:rowOff>
    </xdr:from>
    <xdr:to>
      <xdr:col>77</xdr:col>
      <xdr:colOff>95250</xdr:colOff>
      <xdr:row>38</xdr:row>
      <xdr:rowOff>9144</xdr:rowOff>
    </xdr:to>
    <xdr:sp macro="" textlink="">
      <xdr:nvSpPr>
        <xdr:cNvPr id="398" name="楕円 397"/>
        <xdr:cNvSpPr/>
      </xdr:nvSpPr>
      <xdr:spPr>
        <a:xfrm>
          <a:off x="16129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19321</xdr:rowOff>
    </xdr:from>
    <xdr:ext cx="736600" cy="259045"/>
    <xdr:sp macro="" textlink="">
      <xdr:nvSpPr>
        <xdr:cNvPr id="399" name="テキスト ボックス 398"/>
        <xdr:cNvSpPr txBox="1"/>
      </xdr:nvSpPr>
      <xdr:spPr>
        <a:xfrm>
          <a:off x="15798800" y="619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0" name="楕円 399"/>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1" name="テキスト ボックス 400"/>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2" name="楕円 401"/>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3" name="テキスト ボックス 402"/>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4" name="楕円 403"/>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5" name="テキスト ボックス 404"/>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が続いていており、公債費もこれまでは大幅な増加もなく一定の水準を維持することができたが、今後は、子育て拠点施設の建設が本格化することや、シルバー人材センターの改築、町営住宅、幼小中学校、その施設についても老朽化が進んできており大規模な建築、改築が立て続けに必要になってく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年度に公共施設の管理計画が完成するが、今後は今まで以上の借入が必要になってくるため、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集約等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を適正に行いながら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借入を調整していかなければならない。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8,291
7,696
12.87
3,448,222
3,258,366
109,678
2,224,095
2,733,111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類似団体よりも高い比率で増加が続いている。人件費の増加は経常経費の圧迫につながっている。正規の職員数だけでなく、会計年度任用職員も増加しており、事業の見直しを徹底し、適正な人員配置や業務改善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46990</xdr:rowOff>
    </xdr:to>
    <xdr:cxnSp macro="">
      <xdr:nvCxnSpPr>
        <xdr:cNvPr id="66" name="直線コネクタ 65"/>
        <xdr:cNvCxnSpPr/>
      </xdr:nvCxnSpPr>
      <xdr:spPr>
        <a:xfrm>
          <a:off x="3987800" y="6710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24130</xdr:rowOff>
    </xdr:to>
    <xdr:cxnSp macro="">
      <xdr:nvCxnSpPr>
        <xdr:cNvPr id="69" name="直線コネクタ 68"/>
        <xdr:cNvCxnSpPr/>
      </xdr:nvCxnSpPr>
      <xdr:spPr>
        <a:xfrm>
          <a:off x="3098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39</xdr:row>
      <xdr:rowOff>16510</xdr:rowOff>
    </xdr:to>
    <xdr:cxnSp macro="">
      <xdr:nvCxnSpPr>
        <xdr:cNvPr id="72" name="直線コネクタ 71"/>
        <xdr:cNvCxnSpPr/>
      </xdr:nvCxnSpPr>
      <xdr:spPr>
        <a:xfrm>
          <a:off x="2209800" y="6573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58420</xdr:rowOff>
    </xdr:to>
    <xdr:cxnSp macro="">
      <xdr:nvCxnSpPr>
        <xdr:cNvPr id="75" name="直線コネクタ 74"/>
        <xdr:cNvCxnSpPr/>
      </xdr:nvCxnSpPr>
      <xdr:spPr>
        <a:xfrm>
          <a:off x="1320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備品等の購入を控え、平成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町政５０周年記念事業関係費用がなくなった結果により、前年度よりも比率を下げることができた。しかし、全国・県平均、類似団体と比べても高い比率となっている。要因としては、専門的な技能を必要とする委託業務が増加していることにあるが、委託内容を精査し、不要な委託の削減に努めるとともに、職員の技能向上や広域での共同委託等、コスト削減を図っていくことが急務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167005</xdr:rowOff>
    </xdr:from>
    <xdr:to>
      <xdr:col>82</xdr:col>
      <xdr:colOff>107950</xdr:colOff>
      <xdr:row>18</xdr:row>
      <xdr:rowOff>1270</xdr:rowOff>
    </xdr:to>
    <xdr:cxnSp macro="">
      <xdr:nvCxnSpPr>
        <xdr:cNvPr id="123" name="直線コネクタ 122"/>
        <xdr:cNvCxnSpPr/>
      </xdr:nvCxnSpPr>
      <xdr:spPr>
        <a:xfrm flipV="1">
          <a:off x="15671800" y="291020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64135</xdr:rowOff>
    </xdr:from>
    <xdr:to>
      <xdr:col>78</xdr:col>
      <xdr:colOff>69850</xdr:colOff>
      <xdr:row>18</xdr:row>
      <xdr:rowOff>1270</xdr:rowOff>
    </xdr:to>
    <xdr:cxnSp macro="">
      <xdr:nvCxnSpPr>
        <xdr:cNvPr id="126" name="直線コネクタ 125"/>
        <xdr:cNvCxnSpPr/>
      </xdr:nvCxnSpPr>
      <xdr:spPr>
        <a:xfrm>
          <a:off x="14782800" y="29787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98425</xdr:rowOff>
    </xdr:from>
    <xdr:to>
      <xdr:col>73</xdr:col>
      <xdr:colOff>180975</xdr:colOff>
      <xdr:row>17</xdr:row>
      <xdr:rowOff>64135</xdr:rowOff>
    </xdr:to>
    <xdr:cxnSp macro="">
      <xdr:nvCxnSpPr>
        <xdr:cNvPr id="129" name="直線コネクタ 128"/>
        <xdr:cNvCxnSpPr/>
      </xdr:nvCxnSpPr>
      <xdr:spPr>
        <a:xfrm>
          <a:off x="13893800" y="284162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98425</xdr:rowOff>
    </xdr:from>
    <xdr:to>
      <xdr:col>69</xdr:col>
      <xdr:colOff>92075</xdr:colOff>
      <xdr:row>16</xdr:row>
      <xdr:rowOff>144145</xdr:rowOff>
    </xdr:to>
    <xdr:cxnSp macro="">
      <xdr:nvCxnSpPr>
        <xdr:cNvPr id="132" name="直線コネクタ 131"/>
        <xdr:cNvCxnSpPr/>
      </xdr:nvCxnSpPr>
      <xdr:spPr>
        <a:xfrm flipV="1">
          <a:off x="13004800" y="2841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42" name="楕円 141"/>
        <xdr:cNvSpPr/>
      </xdr:nvSpPr>
      <xdr:spPr>
        <a:xfrm>
          <a:off x="164592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88282</xdr:rowOff>
    </xdr:from>
    <xdr:ext cx="762000" cy="259045"/>
    <xdr:sp macro="" textlink="">
      <xdr:nvSpPr>
        <xdr:cNvPr id="143" name="物件費該当値テキスト"/>
        <xdr:cNvSpPr txBox="1"/>
      </xdr:nvSpPr>
      <xdr:spPr>
        <a:xfrm>
          <a:off x="165989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121920</xdr:rowOff>
    </xdr:from>
    <xdr:to>
      <xdr:col>78</xdr:col>
      <xdr:colOff>120650</xdr:colOff>
      <xdr:row>18</xdr:row>
      <xdr:rowOff>52070</xdr:rowOff>
    </xdr:to>
    <xdr:sp macro="" textlink="">
      <xdr:nvSpPr>
        <xdr:cNvPr id="144" name="楕円 143"/>
        <xdr:cNvSpPr/>
      </xdr:nvSpPr>
      <xdr:spPr>
        <a:xfrm>
          <a:off x="15621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36847</xdr:rowOff>
    </xdr:from>
    <xdr:ext cx="736600" cy="259045"/>
    <xdr:sp macro="" textlink="">
      <xdr:nvSpPr>
        <xdr:cNvPr id="145" name="テキスト ボックス 144"/>
        <xdr:cNvSpPr txBox="1"/>
      </xdr:nvSpPr>
      <xdr:spPr>
        <a:xfrm>
          <a:off x="15290800" y="312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xdr:rowOff>
    </xdr:from>
    <xdr:to>
      <xdr:col>74</xdr:col>
      <xdr:colOff>31750</xdr:colOff>
      <xdr:row>17</xdr:row>
      <xdr:rowOff>114935</xdr:rowOff>
    </xdr:to>
    <xdr:sp macro="" textlink="">
      <xdr:nvSpPr>
        <xdr:cNvPr id="146" name="楕円 145"/>
        <xdr:cNvSpPr/>
      </xdr:nvSpPr>
      <xdr:spPr>
        <a:xfrm>
          <a:off x="14732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99712</xdr:rowOff>
    </xdr:from>
    <xdr:ext cx="762000" cy="259045"/>
    <xdr:sp macro="" textlink="">
      <xdr:nvSpPr>
        <xdr:cNvPr id="147" name="テキスト ボックス 146"/>
        <xdr:cNvSpPr txBox="1"/>
      </xdr:nvSpPr>
      <xdr:spPr>
        <a:xfrm>
          <a:off x="14401800" y="30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47625</xdr:rowOff>
    </xdr:from>
    <xdr:to>
      <xdr:col>69</xdr:col>
      <xdr:colOff>142875</xdr:colOff>
      <xdr:row>16</xdr:row>
      <xdr:rowOff>149225</xdr:rowOff>
    </xdr:to>
    <xdr:sp macro="" textlink="">
      <xdr:nvSpPr>
        <xdr:cNvPr id="148" name="楕円 147"/>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134002</xdr:rowOff>
    </xdr:from>
    <xdr:ext cx="762000" cy="259045"/>
    <xdr:sp macro="" textlink="">
      <xdr:nvSpPr>
        <xdr:cNvPr id="149" name="テキスト ボックス 148"/>
        <xdr:cNvSpPr txBox="1"/>
      </xdr:nvSpPr>
      <xdr:spPr>
        <a:xfrm>
          <a:off x="13512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50" name="楕円 149"/>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51" name="テキスト ボックス 150"/>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は低いものの、類似団体よりも高い比率にある。高齢化も進み、今後ますます扶助費の削減は難しくなってくるが、福祉、保健、保険、介護の分野が連携して、より効果的な健康増進事業を推進し、医療費の抑制や自立した生活がより長く継続できるような介護予防に力を入れるとともに、家族や地域とのつながりの希薄化を食い止める手立てを確立していかなければならない。</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146050</xdr:rowOff>
    </xdr:to>
    <xdr:cxnSp macro="">
      <xdr:nvCxnSpPr>
        <xdr:cNvPr id="184" name="直線コネクタ 183"/>
        <xdr:cNvCxnSpPr/>
      </xdr:nvCxnSpPr>
      <xdr:spPr>
        <a:xfrm flipV="1">
          <a:off x="3987800" y="10166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146050</xdr:rowOff>
    </xdr:to>
    <xdr:cxnSp macro="">
      <xdr:nvCxnSpPr>
        <xdr:cNvPr id="187" name="直線コネクタ 186"/>
        <xdr:cNvCxnSpPr/>
      </xdr:nvCxnSpPr>
      <xdr:spPr>
        <a:xfrm>
          <a:off x="3098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50800</xdr:rowOff>
    </xdr:to>
    <xdr:cxnSp macro="">
      <xdr:nvCxnSpPr>
        <xdr:cNvPr id="190" name="直線コネクタ 189"/>
        <xdr:cNvCxnSpPr/>
      </xdr:nvCxnSpPr>
      <xdr:spPr>
        <a:xfrm>
          <a:off x="2209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127000</xdr:rowOff>
    </xdr:to>
    <xdr:cxnSp macro="">
      <xdr:nvCxnSpPr>
        <xdr:cNvPr id="193" name="直線コネクタ 192"/>
        <xdr:cNvCxnSpPr/>
      </xdr:nvCxnSpPr>
      <xdr:spPr>
        <a:xfrm>
          <a:off x="1320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3" name="楕円 202"/>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4"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5" name="楕円 204"/>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6" name="テキスト ボックス 205"/>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7" name="楕円 206"/>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08" name="テキスト ボックス 207"/>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9" name="楕円 208"/>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0" name="テキスト ボックス 209"/>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1" name="楕円 210"/>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2" name="テキスト ボックス 211"/>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類似団体や全国・県平均を下回っており、特別会計等への繰出金も過剰に負担することなく適正に維持できているため、今後も継続に努める。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26416</xdr:rowOff>
    </xdr:to>
    <xdr:cxnSp macro="">
      <xdr:nvCxnSpPr>
        <xdr:cNvPr id="242" name="直線コネクタ 241"/>
        <xdr:cNvCxnSpPr/>
      </xdr:nvCxnSpPr>
      <xdr:spPr>
        <a:xfrm>
          <a:off x="15671800" y="9618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21844</xdr:rowOff>
    </xdr:to>
    <xdr:cxnSp macro="">
      <xdr:nvCxnSpPr>
        <xdr:cNvPr id="245" name="直線コネクタ 244"/>
        <xdr:cNvCxnSpPr/>
      </xdr:nvCxnSpPr>
      <xdr:spPr>
        <a:xfrm flipV="1">
          <a:off x="14782800" y="9618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147574</xdr:rowOff>
    </xdr:from>
    <xdr:to>
      <xdr:col>73</xdr:col>
      <xdr:colOff>180975</xdr:colOff>
      <xdr:row>56</xdr:row>
      <xdr:rowOff>21844</xdr:rowOff>
    </xdr:to>
    <xdr:cxnSp macro="">
      <xdr:nvCxnSpPr>
        <xdr:cNvPr id="248" name="直線コネクタ 247"/>
        <xdr:cNvCxnSpPr/>
      </xdr:nvCxnSpPr>
      <xdr:spPr>
        <a:xfrm>
          <a:off x="13893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55</xdr:row>
      <xdr:rowOff>152146</xdr:rowOff>
    </xdr:to>
    <xdr:cxnSp macro="">
      <xdr:nvCxnSpPr>
        <xdr:cNvPr id="251" name="直線コネクタ 250"/>
        <xdr:cNvCxnSpPr/>
      </xdr:nvCxnSpPr>
      <xdr:spPr>
        <a:xfrm flipV="1">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1" name="楕円 260"/>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2"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3" name="楕円 262"/>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4" name="テキスト ボックス 263"/>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5" name="楕円 264"/>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6" name="テキスト ボックス 265"/>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96774</xdr:rowOff>
    </xdr:from>
    <xdr:to>
      <xdr:col>69</xdr:col>
      <xdr:colOff>142875</xdr:colOff>
      <xdr:row>56</xdr:row>
      <xdr:rowOff>26924</xdr:rowOff>
    </xdr:to>
    <xdr:sp macro="" textlink="">
      <xdr:nvSpPr>
        <xdr:cNvPr id="267" name="楕円 266"/>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37101</xdr:rowOff>
    </xdr:from>
    <xdr:ext cx="762000" cy="259045"/>
    <xdr:sp macro="" textlink="">
      <xdr:nvSpPr>
        <xdr:cNvPr id="268" name="テキスト ボックス 267"/>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9" name="楕円 268"/>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0" name="テキスト ボックス 269"/>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消防及び衛生関係の一部事務組合負担金、企業会計への繰出金が多くを占めている。令和元年度から下水道事業会計が法適用の企業会計に移行した。類似団体よりは低い比率ではあるが、全国・県平均よりも高い数値となっている。令和元年度は、プレミアム商品券事業実施も増加の要因となっている。見直しを図れる部分は、企業会計と、町単独で行っている補助金制度の部分となり、限られてはいるが、今後は企業会計における適正な利用者負担を求め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76708</xdr:rowOff>
    </xdr:to>
    <xdr:cxnSp macro="">
      <xdr:nvCxnSpPr>
        <xdr:cNvPr id="300" name="直線コネクタ 299"/>
        <xdr:cNvCxnSpPr/>
      </xdr:nvCxnSpPr>
      <xdr:spPr>
        <a:xfrm>
          <a:off x="15671800" y="6203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127000</xdr:rowOff>
    </xdr:to>
    <xdr:cxnSp macro="">
      <xdr:nvCxnSpPr>
        <xdr:cNvPr id="303" name="直線コネクタ 302"/>
        <xdr:cNvCxnSpPr/>
      </xdr:nvCxnSpPr>
      <xdr:spPr>
        <a:xfrm flipV="1">
          <a:off x="14782800" y="62031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06" name="直線コネクタ 305"/>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127000</xdr:rowOff>
    </xdr:to>
    <xdr:cxnSp macro="">
      <xdr:nvCxnSpPr>
        <xdr:cNvPr id="309" name="直線コネクタ 308"/>
        <xdr:cNvCxnSpPr/>
      </xdr:nvCxnSpPr>
      <xdr:spPr>
        <a:xfrm>
          <a:off x="13004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4" name="テキスト ボックス 323"/>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5" name="楕円 324"/>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6" name="テキスト ボックス 325"/>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7" name="楕円 326"/>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8" name="テキスト ボックス 32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近年、大きな借入を行っておらず、過去の借入の終了もあり、現在は落ち着いており、類似団体や全国・県平均よりも低い比率にある。しかし、今後は新たな施設建設や老朽化している施設の改築等が控えており、大きな借入が発生するため、公債費の比率が高まっていくことが見込ま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30987</xdr:rowOff>
    </xdr:to>
    <xdr:cxnSp macro="">
      <xdr:nvCxnSpPr>
        <xdr:cNvPr id="358" name="直線コネクタ 357"/>
        <xdr:cNvCxnSpPr/>
      </xdr:nvCxnSpPr>
      <xdr:spPr>
        <a:xfrm>
          <a:off x="3987800" y="13061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40132</xdr:rowOff>
    </xdr:to>
    <xdr:cxnSp macro="">
      <xdr:nvCxnSpPr>
        <xdr:cNvPr id="361" name="直線コネクタ 360"/>
        <xdr:cNvCxnSpPr/>
      </xdr:nvCxnSpPr>
      <xdr:spPr>
        <a:xfrm flipV="1">
          <a:off x="3098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44704</xdr:rowOff>
    </xdr:to>
    <xdr:cxnSp macro="">
      <xdr:nvCxnSpPr>
        <xdr:cNvPr id="364" name="直線コネクタ 363"/>
        <xdr:cNvCxnSpPr/>
      </xdr:nvCxnSpPr>
      <xdr:spPr>
        <a:xfrm flipV="1">
          <a:off x="2209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149861</xdr:rowOff>
    </xdr:to>
    <xdr:cxnSp macro="">
      <xdr:nvCxnSpPr>
        <xdr:cNvPr id="367" name="直線コネクタ 366"/>
        <xdr:cNvCxnSpPr/>
      </xdr:nvCxnSpPr>
      <xdr:spPr>
        <a:xfrm flipV="1">
          <a:off x="1320800" y="130749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77" name="楕円 376"/>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78"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79" name="楕円 378"/>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0" name="テキスト ボックス 379"/>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1" name="楕円 380"/>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2" name="テキスト ボックス 381"/>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83" name="楕円 382"/>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84" name="テキスト ボックス 383"/>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減少しているが、人件費や物件費の膨らみが顕著であるため、類似団体と比較しても比率が高い状態が続いている。委託事業の見直しや事業の改革を行い、経常経費の削減に努めることが急務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99568</xdr:rowOff>
    </xdr:to>
    <xdr:cxnSp macro="">
      <xdr:nvCxnSpPr>
        <xdr:cNvPr id="417" name="直線コネクタ 416"/>
        <xdr:cNvCxnSpPr/>
      </xdr:nvCxnSpPr>
      <xdr:spPr>
        <a:xfrm flipV="1">
          <a:off x="15671800" y="133766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99568</xdr:rowOff>
    </xdr:to>
    <xdr:cxnSp macro="">
      <xdr:nvCxnSpPr>
        <xdr:cNvPr id="420" name="直線コネクタ 419"/>
        <xdr:cNvCxnSpPr/>
      </xdr:nvCxnSpPr>
      <xdr:spPr>
        <a:xfrm>
          <a:off x="14782800" y="13458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85852</xdr:rowOff>
    </xdr:to>
    <xdr:cxnSp macro="">
      <xdr:nvCxnSpPr>
        <xdr:cNvPr id="423" name="直線コネクタ 422"/>
        <xdr:cNvCxnSpPr/>
      </xdr:nvCxnSpPr>
      <xdr:spPr>
        <a:xfrm>
          <a:off x="13893800" y="1320292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1270</xdr:rowOff>
    </xdr:to>
    <xdr:cxnSp macro="">
      <xdr:nvCxnSpPr>
        <xdr:cNvPr id="426" name="直線コネクタ 425"/>
        <xdr:cNvCxnSpPr/>
      </xdr:nvCxnSpPr>
      <xdr:spPr>
        <a:xfrm>
          <a:off x="13004800" y="13116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36" name="楕円 435"/>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37"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38" name="楕円 437"/>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39" name="テキスト ボックス 438"/>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0" name="楕円 439"/>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1" name="テキスト ボックス 440"/>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2" name="楕円 441"/>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3" name="テキスト ボックス 44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楕円 44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5" name="テキスト ボックス 44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21472</xdr:rowOff>
    </xdr:from>
    <xdr:ext cx="762000" cy="259045"/>
    <xdr:sp macro="" textlink="">
      <xdr:nvSpPr>
        <xdr:cNvPr id="44" name="人口1人当たり決算額の推移最小値テキスト130"/>
        <xdr:cNvSpPr txBox="1"/>
      </xdr:nvSpPr>
      <xdr:spPr>
        <a:xfrm>
          <a:off x="5740400" y="349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11295</xdr:rowOff>
    </xdr:from>
    <xdr:to>
      <xdr:col>29</xdr:col>
      <xdr:colOff>127000</xdr:colOff>
      <xdr:row>20</xdr:row>
      <xdr:rowOff>31366</xdr:rowOff>
    </xdr:to>
    <xdr:cxnSp macro="">
      <xdr:nvCxnSpPr>
        <xdr:cNvPr id="48" name="直線コネクタ 47"/>
        <xdr:cNvCxnSpPr/>
      </xdr:nvCxnSpPr>
      <xdr:spPr bwMode="auto">
        <a:xfrm flipV="1">
          <a:off x="5003800" y="3487920"/>
          <a:ext cx="6477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25139</xdr:rowOff>
    </xdr:from>
    <xdr:to>
      <xdr:col>26</xdr:col>
      <xdr:colOff>50800</xdr:colOff>
      <xdr:row>20</xdr:row>
      <xdr:rowOff>31366</xdr:rowOff>
    </xdr:to>
    <xdr:cxnSp macro="">
      <xdr:nvCxnSpPr>
        <xdr:cNvPr id="51" name="直線コネクタ 50"/>
        <xdr:cNvCxnSpPr/>
      </xdr:nvCxnSpPr>
      <xdr:spPr bwMode="auto">
        <a:xfrm>
          <a:off x="4305300" y="3501764"/>
          <a:ext cx="698500" cy="6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25139</xdr:rowOff>
    </xdr:from>
    <xdr:to>
      <xdr:col>22</xdr:col>
      <xdr:colOff>114300</xdr:colOff>
      <xdr:row>20</xdr:row>
      <xdr:rowOff>66232</xdr:rowOff>
    </xdr:to>
    <xdr:cxnSp macro="">
      <xdr:nvCxnSpPr>
        <xdr:cNvPr id="54" name="直線コネクタ 53"/>
        <xdr:cNvCxnSpPr/>
      </xdr:nvCxnSpPr>
      <xdr:spPr bwMode="auto">
        <a:xfrm flipV="1">
          <a:off x="3606800" y="3501764"/>
          <a:ext cx="698500" cy="4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66232</xdr:rowOff>
    </xdr:from>
    <xdr:to>
      <xdr:col>18</xdr:col>
      <xdr:colOff>177800</xdr:colOff>
      <xdr:row>20</xdr:row>
      <xdr:rowOff>85023</xdr:rowOff>
    </xdr:to>
    <xdr:cxnSp macro="">
      <xdr:nvCxnSpPr>
        <xdr:cNvPr id="57" name="直線コネクタ 56"/>
        <xdr:cNvCxnSpPr/>
      </xdr:nvCxnSpPr>
      <xdr:spPr bwMode="auto">
        <a:xfrm flipV="1">
          <a:off x="2908300" y="3542857"/>
          <a:ext cx="698500" cy="1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131945</xdr:rowOff>
    </xdr:from>
    <xdr:to>
      <xdr:col>29</xdr:col>
      <xdr:colOff>177800</xdr:colOff>
      <xdr:row>20</xdr:row>
      <xdr:rowOff>62095</xdr:rowOff>
    </xdr:to>
    <xdr:sp macro="" textlink="">
      <xdr:nvSpPr>
        <xdr:cNvPr id="67" name="楕円 66"/>
        <xdr:cNvSpPr/>
      </xdr:nvSpPr>
      <xdr:spPr bwMode="auto">
        <a:xfrm>
          <a:off x="5600700" y="343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40522</xdr:rowOff>
    </xdr:from>
    <xdr:ext cx="762000" cy="259045"/>
    <xdr:sp macro="" textlink="">
      <xdr:nvSpPr>
        <xdr:cNvPr id="68" name="人口1人当たり決算額の推移該当値テキスト130"/>
        <xdr:cNvSpPr txBox="1"/>
      </xdr:nvSpPr>
      <xdr:spPr>
        <a:xfrm>
          <a:off x="5740400" y="334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152016</xdr:rowOff>
    </xdr:from>
    <xdr:to>
      <xdr:col>26</xdr:col>
      <xdr:colOff>101600</xdr:colOff>
      <xdr:row>20</xdr:row>
      <xdr:rowOff>82166</xdr:rowOff>
    </xdr:to>
    <xdr:sp macro="" textlink="">
      <xdr:nvSpPr>
        <xdr:cNvPr id="69" name="楕円 68"/>
        <xdr:cNvSpPr/>
      </xdr:nvSpPr>
      <xdr:spPr bwMode="auto">
        <a:xfrm>
          <a:off x="4953000" y="345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66943</xdr:rowOff>
    </xdr:from>
    <xdr:ext cx="736600" cy="259045"/>
    <xdr:sp macro="" textlink="">
      <xdr:nvSpPr>
        <xdr:cNvPr id="70" name="テキスト ボックス 69"/>
        <xdr:cNvSpPr txBox="1"/>
      </xdr:nvSpPr>
      <xdr:spPr>
        <a:xfrm>
          <a:off x="4622800" y="354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145789</xdr:rowOff>
    </xdr:from>
    <xdr:to>
      <xdr:col>22</xdr:col>
      <xdr:colOff>165100</xdr:colOff>
      <xdr:row>20</xdr:row>
      <xdr:rowOff>75939</xdr:rowOff>
    </xdr:to>
    <xdr:sp macro="" textlink="">
      <xdr:nvSpPr>
        <xdr:cNvPr id="71" name="楕円 70"/>
        <xdr:cNvSpPr/>
      </xdr:nvSpPr>
      <xdr:spPr bwMode="auto">
        <a:xfrm>
          <a:off x="4254500" y="345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60716</xdr:rowOff>
    </xdr:from>
    <xdr:ext cx="762000" cy="259045"/>
    <xdr:sp macro="" textlink="">
      <xdr:nvSpPr>
        <xdr:cNvPr id="72" name="テキスト ボックス 71"/>
        <xdr:cNvSpPr txBox="1"/>
      </xdr:nvSpPr>
      <xdr:spPr>
        <a:xfrm>
          <a:off x="3924300" y="353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15432</xdr:rowOff>
    </xdr:from>
    <xdr:to>
      <xdr:col>19</xdr:col>
      <xdr:colOff>38100</xdr:colOff>
      <xdr:row>20</xdr:row>
      <xdr:rowOff>117032</xdr:rowOff>
    </xdr:to>
    <xdr:sp macro="" textlink="">
      <xdr:nvSpPr>
        <xdr:cNvPr id="73" name="楕円 72"/>
        <xdr:cNvSpPr/>
      </xdr:nvSpPr>
      <xdr:spPr bwMode="auto">
        <a:xfrm>
          <a:off x="3556000" y="349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101809</xdr:rowOff>
    </xdr:from>
    <xdr:ext cx="762000" cy="259045"/>
    <xdr:sp macro="" textlink="">
      <xdr:nvSpPr>
        <xdr:cNvPr id="74" name="テキスト ボックス 73"/>
        <xdr:cNvSpPr txBox="1"/>
      </xdr:nvSpPr>
      <xdr:spPr>
        <a:xfrm>
          <a:off x="3225800" y="35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34223</xdr:rowOff>
    </xdr:from>
    <xdr:to>
      <xdr:col>15</xdr:col>
      <xdr:colOff>101600</xdr:colOff>
      <xdr:row>20</xdr:row>
      <xdr:rowOff>135823</xdr:rowOff>
    </xdr:to>
    <xdr:sp macro="" textlink="">
      <xdr:nvSpPr>
        <xdr:cNvPr id="75" name="楕円 74"/>
        <xdr:cNvSpPr/>
      </xdr:nvSpPr>
      <xdr:spPr bwMode="auto">
        <a:xfrm>
          <a:off x="2857500" y="351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120600</xdr:rowOff>
    </xdr:from>
    <xdr:ext cx="762000" cy="259045"/>
    <xdr:sp macro="" textlink="">
      <xdr:nvSpPr>
        <xdr:cNvPr id="76" name="テキスト ボックス 75"/>
        <xdr:cNvSpPr txBox="1"/>
      </xdr:nvSpPr>
      <xdr:spPr>
        <a:xfrm>
          <a:off x="2527300" y="359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30302</xdr:rowOff>
    </xdr:from>
    <xdr:to>
      <xdr:col>29</xdr:col>
      <xdr:colOff>127000</xdr:colOff>
      <xdr:row>37</xdr:row>
      <xdr:rowOff>116305</xdr:rowOff>
    </xdr:to>
    <xdr:cxnSp macro="">
      <xdr:nvCxnSpPr>
        <xdr:cNvPr id="111" name="直線コネクタ 110"/>
        <xdr:cNvCxnSpPr/>
      </xdr:nvCxnSpPr>
      <xdr:spPr bwMode="auto">
        <a:xfrm flipV="1">
          <a:off x="5003800" y="7155002"/>
          <a:ext cx="647700" cy="8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72544</xdr:rowOff>
    </xdr:from>
    <xdr:to>
      <xdr:col>26</xdr:col>
      <xdr:colOff>50800</xdr:colOff>
      <xdr:row>37</xdr:row>
      <xdr:rowOff>116305</xdr:rowOff>
    </xdr:to>
    <xdr:cxnSp macro="">
      <xdr:nvCxnSpPr>
        <xdr:cNvPr id="114" name="直線コネクタ 113"/>
        <xdr:cNvCxnSpPr/>
      </xdr:nvCxnSpPr>
      <xdr:spPr bwMode="auto">
        <a:xfrm>
          <a:off x="4305300" y="7197244"/>
          <a:ext cx="6985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30890</xdr:rowOff>
    </xdr:from>
    <xdr:to>
      <xdr:col>22</xdr:col>
      <xdr:colOff>114300</xdr:colOff>
      <xdr:row>37</xdr:row>
      <xdr:rowOff>72544</xdr:rowOff>
    </xdr:to>
    <xdr:cxnSp macro="">
      <xdr:nvCxnSpPr>
        <xdr:cNvPr id="117" name="直線コネクタ 116"/>
        <xdr:cNvCxnSpPr/>
      </xdr:nvCxnSpPr>
      <xdr:spPr bwMode="auto">
        <a:xfrm>
          <a:off x="3606800" y="7155590"/>
          <a:ext cx="698500" cy="4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112206</xdr:rowOff>
    </xdr:from>
    <xdr:to>
      <xdr:col>18</xdr:col>
      <xdr:colOff>177800</xdr:colOff>
      <xdr:row>37</xdr:row>
      <xdr:rowOff>30890</xdr:rowOff>
    </xdr:to>
    <xdr:cxnSp macro="">
      <xdr:nvCxnSpPr>
        <xdr:cNvPr id="120" name="直線コネクタ 119"/>
        <xdr:cNvCxnSpPr/>
      </xdr:nvCxnSpPr>
      <xdr:spPr bwMode="auto">
        <a:xfrm>
          <a:off x="2908300" y="7065456"/>
          <a:ext cx="698500" cy="9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150952</xdr:rowOff>
    </xdr:from>
    <xdr:to>
      <xdr:col>29</xdr:col>
      <xdr:colOff>177800</xdr:colOff>
      <xdr:row>37</xdr:row>
      <xdr:rowOff>81102</xdr:rowOff>
    </xdr:to>
    <xdr:sp macro="" textlink="">
      <xdr:nvSpPr>
        <xdr:cNvPr id="130" name="楕円 129"/>
        <xdr:cNvSpPr/>
      </xdr:nvSpPr>
      <xdr:spPr bwMode="auto">
        <a:xfrm>
          <a:off x="5600700" y="710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123029</xdr:rowOff>
    </xdr:from>
    <xdr:ext cx="762000" cy="259045"/>
    <xdr:sp macro="" textlink="">
      <xdr:nvSpPr>
        <xdr:cNvPr id="131" name="人口1人当たり決算額の推移該当値テキスト445"/>
        <xdr:cNvSpPr txBox="1"/>
      </xdr:nvSpPr>
      <xdr:spPr>
        <a:xfrm>
          <a:off x="5740400" y="707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65505</xdr:rowOff>
    </xdr:from>
    <xdr:to>
      <xdr:col>26</xdr:col>
      <xdr:colOff>101600</xdr:colOff>
      <xdr:row>37</xdr:row>
      <xdr:rowOff>167105</xdr:rowOff>
    </xdr:to>
    <xdr:sp macro="" textlink="">
      <xdr:nvSpPr>
        <xdr:cNvPr id="132" name="楕円 131"/>
        <xdr:cNvSpPr/>
      </xdr:nvSpPr>
      <xdr:spPr bwMode="auto">
        <a:xfrm>
          <a:off x="4953000" y="719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151882</xdr:rowOff>
    </xdr:from>
    <xdr:ext cx="736600" cy="259045"/>
    <xdr:sp macro="" textlink="">
      <xdr:nvSpPr>
        <xdr:cNvPr id="133" name="テキスト ボックス 132"/>
        <xdr:cNvSpPr txBox="1"/>
      </xdr:nvSpPr>
      <xdr:spPr>
        <a:xfrm>
          <a:off x="4622800" y="727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21744</xdr:rowOff>
    </xdr:from>
    <xdr:to>
      <xdr:col>22</xdr:col>
      <xdr:colOff>165100</xdr:colOff>
      <xdr:row>37</xdr:row>
      <xdr:rowOff>123344</xdr:rowOff>
    </xdr:to>
    <xdr:sp macro="" textlink="">
      <xdr:nvSpPr>
        <xdr:cNvPr id="134" name="楕円 133"/>
        <xdr:cNvSpPr/>
      </xdr:nvSpPr>
      <xdr:spPr bwMode="auto">
        <a:xfrm>
          <a:off x="4254500" y="714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108121</xdr:rowOff>
    </xdr:from>
    <xdr:ext cx="762000" cy="259045"/>
    <xdr:sp macro="" textlink="">
      <xdr:nvSpPr>
        <xdr:cNvPr id="135" name="テキスト ボックス 134"/>
        <xdr:cNvSpPr txBox="1"/>
      </xdr:nvSpPr>
      <xdr:spPr>
        <a:xfrm>
          <a:off x="3924300" y="72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151540</xdr:rowOff>
    </xdr:from>
    <xdr:to>
      <xdr:col>19</xdr:col>
      <xdr:colOff>38100</xdr:colOff>
      <xdr:row>37</xdr:row>
      <xdr:rowOff>81690</xdr:rowOff>
    </xdr:to>
    <xdr:sp macro="" textlink="">
      <xdr:nvSpPr>
        <xdr:cNvPr id="136" name="楕円 135"/>
        <xdr:cNvSpPr/>
      </xdr:nvSpPr>
      <xdr:spPr bwMode="auto">
        <a:xfrm>
          <a:off x="3556000" y="710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66467</xdr:rowOff>
    </xdr:from>
    <xdr:ext cx="762000" cy="259045"/>
    <xdr:sp macro="" textlink="">
      <xdr:nvSpPr>
        <xdr:cNvPr id="137" name="テキスト ボックス 136"/>
        <xdr:cNvSpPr txBox="1"/>
      </xdr:nvSpPr>
      <xdr:spPr>
        <a:xfrm>
          <a:off x="3225800" y="719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61406</xdr:rowOff>
    </xdr:from>
    <xdr:to>
      <xdr:col>15</xdr:col>
      <xdr:colOff>101600</xdr:colOff>
      <xdr:row>36</xdr:row>
      <xdr:rowOff>163006</xdr:rowOff>
    </xdr:to>
    <xdr:sp macro="" textlink="">
      <xdr:nvSpPr>
        <xdr:cNvPr id="138" name="楕円 137"/>
        <xdr:cNvSpPr/>
      </xdr:nvSpPr>
      <xdr:spPr bwMode="auto">
        <a:xfrm>
          <a:off x="2857500" y="701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147783</xdr:rowOff>
    </xdr:from>
    <xdr:ext cx="762000" cy="259045"/>
    <xdr:sp macro="" textlink="">
      <xdr:nvSpPr>
        <xdr:cNvPr id="139" name="テキスト ボックス 138"/>
        <xdr:cNvSpPr txBox="1"/>
      </xdr:nvSpPr>
      <xdr:spPr>
        <a:xfrm>
          <a:off x="2527300" y="710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8,291
7,696
12.87
3,448,222
3,258,366
109,678
2,224,095
2,733,111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129268</xdr:rowOff>
    </xdr:from>
    <xdr:to>
      <xdr:col>24</xdr:col>
      <xdr:colOff>63500</xdr:colOff>
      <xdr:row>37</xdr:row>
      <xdr:rowOff>139266</xdr:rowOff>
    </xdr:to>
    <xdr:cxnSp macro="">
      <xdr:nvCxnSpPr>
        <xdr:cNvPr id="61" name="直線コネクタ 60"/>
        <xdr:cNvCxnSpPr/>
      </xdr:nvCxnSpPr>
      <xdr:spPr>
        <a:xfrm flipV="1">
          <a:off x="3797300" y="6472918"/>
          <a:ext cx="8382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132522</xdr:rowOff>
    </xdr:from>
    <xdr:to>
      <xdr:col>19</xdr:col>
      <xdr:colOff>177800</xdr:colOff>
      <xdr:row>37</xdr:row>
      <xdr:rowOff>139266</xdr:rowOff>
    </xdr:to>
    <xdr:cxnSp macro="">
      <xdr:nvCxnSpPr>
        <xdr:cNvPr id="64" name="直線コネクタ 63"/>
        <xdr:cNvCxnSpPr/>
      </xdr:nvCxnSpPr>
      <xdr:spPr>
        <a:xfrm>
          <a:off x="2908300" y="647617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132522</xdr:rowOff>
    </xdr:from>
    <xdr:to>
      <xdr:col>15</xdr:col>
      <xdr:colOff>50800</xdr:colOff>
      <xdr:row>37</xdr:row>
      <xdr:rowOff>170859</xdr:rowOff>
    </xdr:to>
    <xdr:cxnSp macro="">
      <xdr:nvCxnSpPr>
        <xdr:cNvPr id="67" name="直線コネクタ 66"/>
        <xdr:cNvCxnSpPr/>
      </xdr:nvCxnSpPr>
      <xdr:spPr>
        <a:xfrm flipV="1">
          <a:off x="2019300" y="6476172"/>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170859</xdr:rowOff>
    </xdr:from>
    <xdr:to>
      <xdr:col>10</xdr:col>
      <xdr:colOff>114300</xdr:colOff>
      <xdr:row>38</xdr:row>
      <xdr:rowOff>12103</xdr:rowOff>
    </xdr:to>
    <xdr:cxnSp macro="">
      <xdr:nvCxnSpPr>
        <xdr:cNvPr id="70" name="直線コネクタ 69"/>
        <xdr:cNvCxnSpPr/>
      </xdr:nvCxnSpPr>
      <xdr:spPr>
        <a:xfrm flipV="1">
          <a:off x="1130300" y="6514509"/>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78468</xdr:rowOff>
    </xdr:from>
    <xdr:to>
      <xdr:col>24</xdr:col>
      <xdr:colOff>114300</xdr:colOff>
      <xdr:row>38</xdr:row>
      <xdr:rowOff>8618</xdr:rowOff>
    </xdr:to>
    <xdr:sp macro="" textlink="">
      <xdr:nvSpPr>
        <xdr:cNvPr id="80" name="楕円 79"/>
        <xdr:cNvSpPr/>
      </xdr:nvSpPr>
      <xdr:spPr>
        <a:xfrm>
          <a:off x="4584700" y="64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164845</xdr:rowOff>
    </xdr:from>
    <xdr:ext cx="534377" cy="259045"/>
    <xdr:sp macro="" textlink="">
      <xdr:nvSpPr>
        <xdr:cNvPr id="81" name="人件費該当値テキスト"/>
        <xdr:cNvSpPr txBox="1"/>
      </xdr:nvSpPr>
      <xdr:spPr>
        <a:xfrm>
          <a:off x="4686300" y="633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88466</xdr:rowOff>
    </xdr:from>
    <xdr:to>
      <xdr:col>20</xdr:col>
      <xdr:colOff>38100</xdr:colOff>
      <xdr:row>38</xdr:row>
      <xdr:rowOff>18616</xdr:rowOff>
    </xdr:to>
    <xdr:sp macro="" textlink="">
      <xdr:nvSpPr>
        <xdr:cNvPr id="82" name="楕円 81"/>
        <xdr:cNvSpPr/>
      </xdr:nvSpPr>
      <xdr:spPr>
        <a:xfrm>
          <a:off x="3746500" y="64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9743</xdr:rowOff>
    </xdr:from>
    <xdr:ext cx="534377" cy="259045"/>
    <xdr:sp macro="" textlink="">
      <xdr:nvSpPr>
        <xdr:cNvPr id="83" name="テキスト ボックス 82"/>
        <xdr:cNvSpPr txBox="1"/>
      </xdr:nvSpPr>
      <xdr:spPr>
        <a:xfrm>
          <a:off x="3530111" y="652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81722</xdr:rowOff>
    </xdr:from>
    <xdr:to>
      <xdr:col>15</xdr:col>
      <xdr:colOff>101600</xdr:colOff>
      <xdr:row>38</xdr:row>
      <xdr:rowOff>11872</xdr:rowOff>
    </xdr:to>
    <xdr:sp macro="" textlink="">
      <xdr:nvSpPr>
        <xdr:cNvPr id="84" name="楕円 83"/>
        <xdr:cNvSpPr/>
      </xdr:nvSpPr>
      <xdr:spPr>
        <a:xfrm>
          <a:off x="28575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2999</xdr:rowOff>
    </xdr:from>
    <xdr:ext cx="534377" cy="259045"/>
    <xdr:sp macro="" textlink="">
      <xdr:nvSpPr>
        <xdr:cNvPr id="85" name="テキスト ボックス 84"/>
        <xdr:cNvSpPr txBox="1"/>
      </xdr:nvSpPr>
      <xdr:spPr>
        <a:xfrm>
          <a:off x="2641111" y="65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120058</xdr:rowOff>
    </xdr:from>
    <xdr:to>
      <xdr:col>10</xdr:col>
      <xdr:colOff>165100</xdr:colOff>
      <xdr:row>38</xdr:row>
      <xdr:rowOff>50208</xdr:rowOff>
    </xdr:to>
    <xdr:sp macro="" textlink="">
      <xdr:nvSpPr>
        <xdr:cNvPr id="86" name="楕円 85"/>
        <xdr:cNvSpPr/>
      </xdr:nvSpPr>
      <xdr:spPr>
        <a:xfrm>
          <a:off x="1968500" y="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41336</xdr:rowOff>
    </xdr:from>
    <xdr:ext cx="534377" cy="259045"/>
    <xdr:sp macro="" textlink="">
      <xdr:nvSpPr>
        <xdr:cNvPr id="87" name="テキスト ボックス 86"/>
        <xdr:cNvSpPr txBox="1"/>
      </xdr:nvSpPr>
      <xdr:spPr>
        <a:xfrm>
          <a:off x="1752111" y="65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132753</xdr:rowOff>
    </xdr:from>
    <xdr:to>
      <xdr:col>6</xdr:col>
      <xdr:colOff>38100</xdr:colOff>
      <xdr:row>38</xdr:row>
      <xdr:rowOff>62903</xdr:rowOff>
    </xdr:to>
    <xdr:sp macro="" textlink="">
      <xdr:nvSpPr>
        <xdr:cNvPr id="88" name="楕円 87"/>
        <xdr:cNvSpPr/>
      </xdr:nvSpPr>
      <xdr:spPr>
        <a:xfrm>
          <a:off x="1079500" y="64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54030</xdr:rowOff>
    </xdr:from>
    <xdr:ext cx="534377" cy="259045"/>
    <xdr:sp macro="" textlink="">
      <xdr:nvSpPr>
        <xdr:cNvPr id="89" name="テキスト ボックス 88"/>
        <xdr:cNvSpPr txBox="1"/>
      </xdr:nvSpPr>
      <xdr:spPr>
        <a:xfrm>
          <a:off x="863111" y="65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91639</xdr:rowOff>
    </xdr:from>
    <xdr:to>
      <xdr:col>24</xdr:col>
      <xdr:colOff>63500</xdr:colOff>
      <xdr:row>56</xdr:row>
      <xdr:rowOff>137044</xdr:rowOff>
    </xdr:to>
    <xdr:cxnSp macro="">
      <xdr:nvCxnSpPr>
        <xdr:cNvPr id="116" name="直線コネクタ 115"/>
        <xdr:cNvCxnSpPr/>
      </xdr:nvCxnSpPr>
      <xdr:spPr>
        <a:xfrm>
          <a:off x="3797300" y="9692839"/>
          <a:ext cx="8382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91639</xdr:rowOff>
    </xdr:from>
    <xdr:to>
      <xdr:col>19</xdr:col>
      <xdr:colOff>177800</xdr:colOff>
      <xdr:row>56</xdr:row>
      <xdr:rowOff>142374</xdr:rowOff>
    </xdr:to>
    <xdr:cxnSp macro="">
      <xdr:nvCxnSpPr>
        <xdr:cNvPr id="119" name="直線コネクタ 118"/>
        <xdr:cNvCxnSpPr/>
      </xdr:nvCxnSpPr>
      <xdr:spPr>
        <a:xfrm flipV="1">
          <a:off x="2908300" y="9692839"/>
          <a:ext cx="889000" cy="5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142374</xdr:rowOff>
    </xdr:from>
    <xdr:to>
      <xdr:col>15</xdr:col>
      <xdr:colOff>50800</xdr:colOff>
      <xdr:row>57</xdr:row>
      <xdr:rowOff>3080</xdr:rowOff>
    </xdr:to>
    <xdr:cxnSp macro="">
      <xdr:nvCxnSpPr>
        <xdr:cNvPr id="122" name="直線コネクタ 121"/>
        <xdr:cNvCxnSpPr/>
      </xdr:nvCxnSpPr>
      <xdr:spPr>
        <a:xfrm flipV="1">
          <a:off x="2019300" y="9743574"/>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3080</xdr:rowOff>
    </xdr:from>
    <xdr:to>
      <xdr:col>10</xdr:col>
      <xdr:colOff>114300</xdr:colOff>
      <xdr:row>57</xdr:row>
      <xdr:rowOff>19762</xdr:rowOff>
    </xdr:to>
    <xdr:cxnSp macro="">
      <xdr:nvCxnSpPr>
        <xdr:cNvPr id="125" name="直線コネクタ 124"/>
        <xdr:cNvCxnSpPr/>
      </xdr:nvCxnSpPr>
      <xdr:spPr>
        <a:xfrm flipV="1">
          <a:off x="1130300" y="9775730"/>
          <a:ext cx="889000" cy="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86244</xdr:rowOff>
    </xdr:from>
    <xdr:to>
      <xdr:col>24</xdr:col>
      <xdr:colOff>114300</xdr:colOff>
      <xdr:row>57</xdr:row>
      <xdr:rowOff>16394</xdr:rowOff>
    </xdr:to>
    <xdr:sp macro="" textlink="">
      <xdr:nvSpPr>
        <xdr:cNvPr id="135" name="楕円 134"/>
        <xdr:cNvSpPr/>
      </xdr:nvSpPr>
      <xdr:spPr>
        <a:xfrm>
          <a:off x="4584700" y="968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1171</xdr:rowOff>
    </xdr:from>
    <xdr:ext cx="534377" cy="259045"/>
    <xdr:sp macro="" textlink="">
      <xdr:nvSpPr>
        <xdr:cNvPr id="136" name="物件費該当値テキスト"/>
        <xdr:cNvSpPr txBox="1"/>
      </xdr:nvSpPr>
      <xdr:spPr>
        <a:xfrm>
          <a:off x="4686300" y="96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40839</xdr:rowOff>
    </xdr:from>
    <xdr:to>
      <xdr:col>20</xdr:col>
      <xdr:colOff>38100</xdr:colOff>
      <xdr:row>56</xdr:row>
      <xdr:rowOff>142439</xdr:rowOff>
    </xdr:to>
    <xdr:sp macro="" textlink="">
      <xdr:nvSpPr>
        <xdr:cNvPr id="137" name="楕円 136"/>
        <xdr:cNvSpPr/>
      </xdr:nvSpPr>
      <xdr:spPr>
        <a:xfrm>
          <a:off x="3746500" y="964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133566</xdr:rowOff>
    </xdr:from>
    <xdr:ext cx="534377" cy="259045"/>
    <xdr:sp macro="" textlink="">
      <xdr:nvSpPr>
        <xdr:cNvPr id="138" name="テキスト ボックス 137"/>
        <xdr:cNvSpPr txBox="1"/>
      </xdr:nvSpPr>
      <xdr:spPr>
        <a:xfrm>
          <a:off x="3530111" y="97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91574</xdr:rowOff>
    </xdr:from>
    <xdr:to>
      <xdr:col>15</xdr:col>
      <xdr:colOff>101600</xdr:colOff>
      <xdr:row>57</xdr:row>
      <xdr:rowOff>21724</xdr:rowOff>
    </xdr:to>
    <xdr:sp macro="" textlink="">
      <xdr:nvSpPr>
        <xdr:cNvPr id="139" name="楕円 138"/>
        <xdr:cNvSpPr/>
      </xdr:nvSpPr>
      <xdr:spPr>
        <a:xfrm>
          <a:off x="2857500" y="96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12851</xdr:rowOff>
    </xdr:from>
    <xdr:ext cx="534377" cy="259045"/>
    <xdr:sp macro="" textlink="">
      <xdr:nvSpPr>
        <xdr:cNvPr id="140" name="テキスト ボックス 139"/>
        <xdr:cNvSpPr txBox="1"/>
      </xdr:nvSpPr>
      <xdr:spPr>
        <a:xfrm>
          <a:off x="2641111" y="97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123730</xdr:rowOff>
    </xdr:from>
    <xdr:to>
      <xdr:col>10</xdr:col>
      <xdr:colOff>165100</xdr:colOff>
      <xdr:row>57</xdr:row>
      <xdr:rowOff>53880</xdr:rowOff>
    </xdr:to>
    <xdr:sp macro="" textlink="">
      <xdr:nvSpPr>
        <xdr:cNvPr id="141" name="楕円 140"/>
        <xdr:cNvSpPr/>
      </xdr:nvSpPr>
      <xdr:spPr>
        <a:xfrm>
          <a:off x="1968500" y="97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45007</xdr:rowOff>
    </xdr:from>
    <xdr:ext cx="534377" cy="259045"/>
    <xdr:sp macro="" textlink="">
      <xdr:nvSpPr>
        <xdr:cNvPr id="142" name="テキスト ボックス 141"/>
        <xdr:cNvSpPr txBox="1"/>
      </xdr:nvSpPr>
      <xdr:spPr>
        <a:xfrm>
          <a:off x="1752111" y="98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140412</xdr:rowOff>
    </xdr:from>
    <xdr:to>
      <xdr:col>6</xdr:col>
      <xdr:colOff>38100</xdr:colOff>
      <xdr:row>57</xdr:row>
      <xdr:rowOff>70562</xdr:rowOff>
    </xdr:to>
    <xdr:sp macro="" textlink="">
      <xdr:nvSpPr>
        <xdr:cNvPr id="143" name="楕円 142"/>
        <xdr:cNvSpPr/>
      </xdr:nvSpPr>
      <xdr:spPr>
        <a:xfrm>
          <a:off x="1079500" y="97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61689</xdr:rowOff>
    </xdr:from>
    <xdr:ext cx="534377" cy="259045"/>
    <xdr:sp macro="" textlink="">
      <xdr:nvSpPr>
        <xdr:cNvPr id="144" name="テキスト ボックス 143"/>
        <xdr:cNvSpPr txBox="1"/>
      </xdr:nvSpPr>
      <xdr:spPr>
        <a:xfrm>
          <a:off x="863111" y="98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135395</xdr:rowOff>
    </xdr:from>
    <xdr:to>
      <xdr:col>24</xdr:col>
      <xdr:colOff>63500</xdr:colOff>
      <xdr:row>78</xdr:row>
      <xdr:rowOff>161798</xdr:rowOff>
    </xdr:to>
    <xdr:cxnSp macro="">
      <xdr:nvCxnSpPr>
        <xdr:cNvPr id="173" name="直線コネクタ 172"/>
        <xdr:cNvCxnSpPr/>
      </xdr:nvCxnSpPr>
      <xdr:spPr>
        <a:xfrm>
          <a:off x="3797300" y="13508495"/>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129299</xdr:rowOff>
    </xdr:from>
    <xdr:to>
      <xdr:col>19</xdr:col>
      <xdr:colOff>177800</xdr:colOff>
      <xdr:row>78</xdr:row>
      <xdr:rowOff>135395</xdr:rowOff>
    </xdr:to>
    <xdr:cxnSp macro="">
      <xdr:nvCxnSpPr>
        <xdr:cNvPr id="176" name="直線コネクタ 175"/>
        <xdr:cNvCxnSpPr/>
      </xdr:nvCxnSpPr>
      <xdr:spPr>
        <a:xfrm>
          <a:off x="2908300" y="1350239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129299</xdr:rowOff>
    </xdr:from>
    <xdr:to>
      <xdr:col>15</xdr:col>
      <xdr:colOff>50800</xdr:colOff>
      <xdr:row>79</xdr:row>
      <xdr:rowOff>12331</xdr:rowOff>
    </xdr:to>
    <xdr:cxnSp macro="">
      <xdr:nvCxnSpPr>
        <xdr:cNvPr id="179" name="直線コネクタ 178"/>
        <xdr:cNvCxnSpPr/>
      </xdr:nvCxnSpPr>
      <xdr:spPr>
        <a:xfrm flipV="1">
          <a:off x="2019300" y="13502399"/>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3797</xdr:rowOff>
    </xdr:from>
    <xdr:to>
      <xdr:col>10</xdr:col>
      <xdr:colOff>114300</xdr:colOff>
      <xdr:row>79</xdr:row>
      <xdr:rowOff>12331</xdr:rowOff>
    </xdr:to>
    <xdr:cxnSp macro="">
      <xdr:nvCxnSpPr>
        <xdr:cNvPr id="182" name="直線コネクタ 181"/>
        <xdr:cNvCxnSpPr/>
      </xdr:nvCxnSpPr>
      <xdr:spPr>
        <a:xfrm>
          <a:off x="1130300" y="13548347"/>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110998</xdr:rowOff>
    </xdr:from>
    <xdr:to>
      <xdr:col>24</xdr:col>
      <xdr:colOff>114300</xdr:colOff>
      <xdr:row>79</xdr:row>
      <xdr:rowOff>41148</xdr:rowOff>
    </xdr:to>
    <xdr:sp macro="" textlink="">
      <xdr:nvSpPr>
        <xdr:cNvPr id="192" name="楕円 191"/>
        <xdr:cNvSpPr/>
      </xdr:nvSpPr>
      <xdr:spPr>
        <a:xfrm>
          <a:off x="4584700" y="134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25925</xdr:rowOff>
    </xdr:from>
    <xdr:ext cx="469744" cy="259045"/>
    <xdr:sp macro="" textlink="">
      <xdr:nvSpPr>
        <xdr:cNvPr id="193" name="維持補修費該当値テキスト"/>
        <xdr:cNvSpPr txBox="1"/>
      </xdr:nvSpPr>
      <xdr:spPr>
        <a:xfrm>
          <a:off x="46863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84595</xdr:rowOff>
    </xdr:from>
    <xdr:to>
      <xdr:col>20</xdr:col>
      <xdr:colOff>38100</xdr:colOff>
      <xdr:row>79</xdr:row>
      <xdr:rowOff>14745</xdr:rowOff>
    </xdr:to>
    <xdr:sp macro="" textlink="">
      <xdr:nvSpPr>
        <xdr:cNvPr id="194" name="楕円 193"/>
        <xdr:cNvSpPr/>
      </xdr:nvSpPr>
      <xdr:spPr>
        <a:xfrm>
          <a:off x="3746500" y="134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5872</xdr:rowOff>
    </xdr:from>
    <xdr:ext cx="469744" cy="259045"/>
    <xdr:sp macro="" textlink="">
      <xdr:nvSpPr>
        <xdr:cNvPr id="195" name="テキスト ボックス 194"/>
        <xdr:cNvSpPr txBox="1"/>
      </xdr:nvSpPr>
      <xdr:spPr>
        <a:xfrm>
          <a:off x="3562428" y="135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78499</xdr:rowOff>
    </xdr:from>
    <xdr:to>
      <xdr:col>15</xdr:col>
      <xdr:colOff>101600</xdr:colOff>
      <xdr:row>79</xdr:row>
      <xdr:rowOff>8649</xdr:rowOff>
    </xdr:to>
    <xdr:sp macro="" textlink="">
      <xdr:nvSpPr>
        <xdr:cNvPr id="196" name="楕円 195"/>
        <xdr:cNvSpPr/>
      </xdr:nvSpPr>
      <xdr:spPr>
        <a:xfrm>
          <a:off x="2857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171226</xdr:rowOff>
    </xdr:from>
    <xdr:ext cx="469744" cy="259045"/>
    <xdr:sp macro="" textlink="">
      <xdr:nvSpPr>
        <xdr:cNvPr id="197" name="テキスト ボックス 196"/>
        <xdr:cNvSpPr txBox="1"/>
      </xdr:nvSpPr>
      <xdr:spPr>
        <a:xfrm>
          <a:off x="2673428" y="1354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132981</xdr:rowOff>
    </xdr:from>
    <xdr:to>
      <xdr:col>10</xdr:col>
      <xdr:colOff>165100</xdr:colOff>
      <xdr:row>79</xdr:row>
      <xdr:rowOff>63131</xdr:rowOff>
    </xdr:to>
    <xdr:sp macro="" textlink="">
      <xdr:nvSpPr>
        <xdr:cNvPr id="198" name="楕円 197"/>
        <xdr:cNvSpPr/>
      </xdr:nvSpPr>
      <xdr:spPr>
        <a:xfrm>
          <a:off x="1968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54258</xdr:rowOff>
    </xdr:from>
    <xdr:ext cx="378565" cy="259045"/>
    <xdr:sp macro="" textlink="">
      <xdr:nvSpPr>
        <xdr:cNvPr id="199" name="テキスト ボックス 198"/>
        <xdr:cNvSpPr txBox="1"/>
      </xdr:nvSpPr>
      <xdr:spPr>
        <a:xfrm>
          <a:off x="1830017" y="1359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124447</xdr:rowOff>
    </xdr:from>
    <xdr:to>
      <xdr:col>6</xdr:col>
      <xdr:colOff>38100</xdr:colOff>
      <xdr:row>79</xdr:row>
      <xdr:rowOff>54597</xdr:rowOff>
    </xdr:to>
    <xdr:sp macro="" textlink="">
      <xdr:nvSpPr>
        <xdr:cNvPr id="200" name="楕円 199"/>
        <xdr:cNvSpPr/>
      </xdr:nvSpPr>
      <xdr:spPr>
        <a:xfrm>
          <a:off x="1079500" y="134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45724</xdr:rowOff>
    </xdr:from>
    <xdr:ext cx="469744" cy="259045"/>
    <xdr:sp macro="" textlink="">
      <xdr:nvSpPr>
        <xdr:cNvPr id="201" name="テキスト ボックス 200"/>
        <xdr:cNvSpPr txBox="1"/>
      </xdr:nvSpPr>
      <xdr:spPr>
        <a:xfrm>
          <a:off x="895428" y="1359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98134</xdr:rowOff>
    </xdr:from>
    <xdr:to>
      <xdr:col>24</xdr:col>
      <xdr:colOff>63500</xdr:colOff>
      <xdr:row>96</xdr:row>
      <xdr:rowOff>123025</xdr:rowOff>
    </xdr:to>
    <xdr:cxnSp macro="">
      <xdr:nvCxnSpPr>
        <xdr:cNvPr id="231" name="直線コネクタ 230"/>
        <xdr:cNvCxnSpPr/>
      </xdr:nvCxnSpPr>
      <xdr:spPr>
        <a:xfrm flipV="1">
          <a:off x="3797300" y="16557334"/>
          <a:ext cx="8382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123025</xdr:rowOff>
    </xdr:from>
    <xdr:to>
      <xdr:col>19</xdr:col>
      <xdr:colOff>177800</xdr:colOff>
      <xdr:row>96</xdr:row>
      <xdr:rowOff>145555</xdr:rowOff>
    </xdr:to>
    <xdr:cxnSp macro="">
      <xdr:nvCxnSpPr>
        <xdr:cNvPr id="234" name="直線コネクタ 233"/>
        <xdr:cNvCxnSpPr/>
      </xdr:nvCxnSpPr>
      <xdr:spPr>
        <a:xfrm flipV="1">
          <a:off x="2908300" y="16582225"/>
          <a:ext cx="889000" cy="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145555</xdr:rowOff>
    </xdr:from>
    <xdr:to>
      <xdr:col>15</xdr:col>
      <xdr:colOff>50800</xdr:colOff>
      <xdr:row>96</xdr:row>
      <xdr:rowOff>164134</xdr:rowOff>
    </xdr:to>
    <xdr:cxnSp macro="">
      <xdr:nvCxnSpPr>
        <xdr:cNvPr id="237" name="直線コネクタ 236"/>
        <xdr:cNvCxnSpPr/>
      </xdr:nvCxnSpPr>
      <xdr:spPr>
        <a:xfrm flipV="1">
          <a:off x="2019300" y="16604755"/>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164134</xdr:rowOff>
    </xdr:from>
    <xdr:to>
      <xdr:col>10</xdr:col>
      <xdr:colOff>114300</xdr:colOff>
      <xdr:row>97</xdr:row>
      <xdr:rowOff>6641</xdr:rowOff>
    </xdr:to>
    <xdr:cxnSp macro="">
      <xdr:nvCxnSpPr>
        <xdr:cNvPr id="240" name="直線コネクタ 239"/>
        <xdr:cNvCxnSpPr/>
      </xdr:nvCxnSpPr>
      <xdr:spPr>
        <a:xfrm flipV="1">
          <a:off x="1130300" y="16623334"/>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47334</xdr:rowOff>
    </xdr:from>
    <xdr:to>
      <xdr:col>24</xdr:col>
      <xdr:colOff>114300</xdr:colOff>
      <xdr:row>96</xdr:row>
      <xdr:rowOff>148934</xdr:rowOff>
    </xdr:to>
    <xdr:sp macro="" textlink="">
      <xdr:nvSpPr>
        <xdr:cNvPr id="250" name="楕円 249"/>
        <xdr:cNvSpPr/>
      </xdr:nvSpPr>
      <xdr:spPr>
        <a:xfrm>
          <a:off x="4584700" y="16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70211</xdr:rowOff>
    </xdr:from>
    <xdr:ext cx="534377" cy="259045"/>
    <xdr:sp macro="" textlink="">
      <xdr:nvSpPr>
        <xdr:cNvPr id="251" name="扶助費該当値テキスト"/>
        <xdr:cNvSpPr txBox="1"/>
      </xdr:nvSpPr>
      <xdr:spPr>
        <a:xfrm>
          <a:off x="4686300" y="163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72225</xdr:rowOff>
    </xdr:from>
    <xdr:to>
      <xdr:col>20</xdr:col>
      <xdr:colOff>38100</xdr:colOff>
      <xdr:row>97</xdr:row>
      <xdr:rowOff>2375</xdr:rowOff>
    </xdr:to>
    <xdr:sp macro="" textlink="">
      <xdr:nvSpPr>
        <xdr:cNvPr id="252" name="楕円 251"/>
        <xdr:cNvSpPr/>
      </xdr:nvSpPr>
      <xdr:spPr>
        <a:xfrm>
          <a:off x="3746500" y="165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18902</xdr:rowOff>
    </xdr:from>
    <xdr:ext cx="534377" cy="259045"/>
    <xdr:sp macro="" textlink="">
      <xdr:nvSpPr>
        <xdr:cNvPr id="253" name="テキスト ボックス 252"/>
        <xdr:cNvSpPr txBox="1"/>
      </xdr:nvSpPr>
      <xdr:spPr>
        <a:xfrm>
          <a:off x="3530111" y="163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94755</xdr:rowOff>
    </xdr:from>
    <xdr:to>
      <xdr:col>15</xdr:col>
      <xdr:colOff>101600</xdr:colOff>
      <xdr:row>97</xdr:row>
      <xdr:rowOff>24905</xdr:rowOff>
    </xdr:to>
    <xdr:sp macro="" textlink="">
      <xdr:nvSpPr>
        <xdr:cNvPr id="254" name="楕円 253"/>
        <xdr:cNvSpPr/>
      </xdr:nvSpPr>
      <xdr:spPr>
        <a:xfrm>
          <a:off x="2857500" y="165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41432</xdr:rowOff>
    </xdr:from>
    <xdr:ext cx="534377" cy="259045"/>
    <xdr:sp macro="" textlink="">
      <xdr:nvSpPr>
        <xdr:cNvPr id="255" name="テキスト ボックス 254"/>
        <xdr:cNvSpPr txBox="1"/>
      </xdr:nvSpPr>
      <xdr:spPr>
        <a:xfrm>
          <a:off x="2641111" y="163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113334</xdr:rowOff>
    </xdr:from>
    <xdr:to>
      <xdr:col>10</xdr:col>
      <xdr:colOff>165100</xdr:colOff>
      <xdr:row>97</xdr:row>
      <xdr:rowOff>43484</xdr:rowOff>
    </xdr:to>
    <xdr:sp macro="" textlink="">
      <xdr:nvSpPr>
        <xdr:cNvPr id="256" name="楕円 255"/>
        <xdr:cNvSpPr/>
      </xdr:nvSpPr>
      <xdr:spPr>
        <a:xfrm>
          <a:off x="1968500" y="16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60011</xdr:rowOff>
    </xdr:from>
    <xdr:ext cx="534377" cy="259045"/>
    <xdr:sp macro="" textlink="">
      <xdr:nvSpPr>
        <xdr:cNvPr id="257" name="テキスト ボックス 256"/>
        <xdr:cNvSpPr txBox="1"/>
      </xdr:nvSpPr>
      <xdr:spPr>
        <a:xfrm>
          <a:off x="1752111" y="163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127291</xdr:rowOff>
    </xdr:from>
    <xdr:to>
      <xdr:col>6</xdr:col>
      <xdr:colOff>38100</xdr:colOff>
      <xdr:row>97</xdr:row>
      <xdr:rowOff>57441</xdr:rowOff>
    </xdr:to>
    <xdr:sp macro="" textlink="">
      <xdr:nvSpPr>
        <xdr:cNvPr id="258" name="楕円 257"/>
        <xdr:cNvSpPr/>
      </xdr:nvSpPr>
      <xdr:spPr>
        <a:xfrm>
          <a:off x="1079500" y="165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73968</xdr:rowOff>
    </xdr:from>
    <xdr:ext cx="534377" cy="259045"/>
    <xdr:sp macro="" textlink="">
      <xdr:nvSpPr>
        <xdr:cNvPr id="259" name="テキスト ボックス 258"/>
        <xdr:cNvSpPr txBox="1"/>
      </xdr:nvSpPr>
      <xdr:spPr>
        <a:xfrm>
          <a:off x="863111" y="1636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86720</xdr:rowOff>
    </xdr:from>
    <xdr:to>
      <xdr:col>55</xdr:col>
      <xdr:colOff>0</xdr:colOff>
      <xdr:row>38</xdr:row>
      <xdr:rowOff>120531</xdr:rowOff>
    </xdr:to>
    <xdr:cxnSp macro="">
      <xdr:nvCxnSpPr>
        <xdr:cNvPr id="290" name="直線コネクタ 289"/>
        <xdr:cNvCxnSpPr/>
      </xdr:nvCxnSpPr>
      <xdr:spPr>
        <a:xfrm flipV="1">
          <a:off x="9639300" y="6601820"/>
          <a:ext cx="8382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118842</xdr:rowOff>
    </xdr:from>
    <xdr:to>
      <xdr:col>50</xdr:col>
      <xdr:colOff>114300</xdr:colOff>
      <xdr:row>38</xdr:row>
      <xdr:rowOff>120531</xdr:rowOff>
    </xdr:to>
    <xdr:cxnSp macro="">
      <xdr:nvCxnSpPr>
        <xdr:cNvPr id="293" name="直線コネクタ 292"/>
        <xdr:cNvCxnSpPr/>
      </xdr:nvCxnSpPr>
      <xdr:spPr>
        <a:xfrm>
          <a:off x="8750300" y="663394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110632</xdr:rowOff>
    </xdr:from>
    <xdr:to>
      <xdr:col>45</xdr:col>
      <xdr:colOff>177800</xdr:colOff>
      <xdr:row>38</xdr:row>
      <xdr:rowOff>118842</xdr:rowOff>
    </xdr:to>
    <xdr:cxnSp macro="">
      <xdr:nvCxnSpPr>
        <xdr:cNvPr id="296" name="直線コネクタ 295"/>
        <xdr:cNvCxnSpPr/>
      </xdr:nvCxnSpPr>
      <xdr:spPr>
        <a:xfrm>
          <a:off x="7861300" y="6625732"/>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110632</xdr:rowOff>
    </xdr:from>
    <xdr:to>
      <xdr:col>41</xdr:col>
      <xdr:colOff>50800</xdr:colOff>
      <xdr:row>38</xdr:row>
      <xdr:rowOff>130076</xdr:rowOff>
    </xdr:to>
    <xdr:cxnSp macro="">
      <xdr:nvCxnSpPr>
        <xdr:cNvPr id="299" name="直線コネクタ 298"/>
        <xdr:cNvCxnSpPr/>
      </xdr:nvCxnSpPr>
      <xdr:spPr>
        <a:xfrm flipV="1">
          <a:off x="6972300" y="6625732"/>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35920</xdr:rowOff>
    </xdr:from>
    <xdr:to>
      <xdr:col>55</xdr:col>
      <xdr:colOff>50800</xdr:colOff>
      <xdr:row>38</xdr:row>
      <xdr:rowOff>137520</xdr:rowOff>
    </xdr:to>
    <xdr:sp macro="" textlink="">
      <xdr:nvSpPr>
        <xdr:cNvPr id="309" name="楕円 308"/>
        <xdr:cNvSpPr/>
      </xdr:nvSpPr>
      <xdr:spPr>
        <a:xfrm>
          <a:off x="10426700" y="65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122297</xdr:rowOff>
    </xdr:from>
    <xdr:ext cx="534377" cy="259045"/>
    <xdr:sp macro="" textlink="">
      <xdr:nvSpPr>
        <xdr:cNvPr id="310" name="補助費等該当値テキスト"/>
        <xdr:cNvSpPr txBox="1"/>
      </xdr:nvSpPr>
      <xdr:spPr>
        <a:xfrm>
          <a:off x="10528300" y="64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69731</xdr:rowOff>
    </xdr:from>
    <xdr:to>
      <xdr:col>50</xdr:col>
      <xdr:colOff>165100</xdr:colOff>
      <xdr:row>38</xdr:row>
      <xdr:rowOff>171331</xdr:rowOff>
    </xdr:to>
    <xdr:sp macro="" textlink="">
      <xdr:nvSpPr>
        <xdr:cNvPr id="311" name="楕円 310"/>
        <xdr:cNvSpPr/>
      </xdr:nvSpPr>
      <xdr:spPr>
        <a:xfrm>
          <a:off x="9588500" y="65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162458</xdr:rowOff>
    </xdr:from>
    <xdr:ext cx="534377" cy="259045"/>
    <xdr:sp macro="" textlink="">
      <xdr:nvSpPr>
        <xdr:cNvPr id="312" name="テキスト ボックス 311"/>
        <xdr:cNvSpPr txBox="1"/>
      </xdr:nvSpPr>
      <xdr:spPr>
        <a:xfrm>
          <a:off x="9372111" y="66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68042</xdr:rowOff>
    </xdr:from>
    <xdr:to>
      <xdr:col>46</xdr:col>
      <xdr:colOff>38100</xdr:colOff>
      <xdr:row>38</xdr:row>
      <xdr:rowOff>169642</xdr:rowOff>
    </xdr:to>
    <xdr:sp macro="" textlink="">
      <xdr:nvSpPr>
        <xdr:cNvPr id="313" name="楕円 312"/>
        <xdr:cNvSpPr/>
      </xdr:nvSpPr>
      <xdr:spPr>
        <a:xfrm>
          <a:off x="8699500" y="65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160769</xdr:rowOff>
    </xdr:from>
    <xdr:ext cx="534377" cy="259045"/>
    <xdr:sp macro="" textlink="">
      <xdr:nvSpPr>
        <xdr:cNvPr id="314" name="テキスト ボックス 313"/>
        <xdr:cNvSpPr txBox="1"/>
      </xdr:nvSpPr>
      <xdr:spPr>
        <a:xfrm>
          <a:off x="8483111" y="66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59832</xdr:rowOff>
    </xdr:from>
    <xdr:to>
      <xdr:col>41</xdr:col>
      <xdr:colOff>101600</xdr:colOff>
      <xdr:row>38</xdr:row>
      <xdr:rowOff>161432</xdr:rowOff>
    </xdr:to>
    <xdr:sp macro="" textlink="">
      <xdr:nvSpPr>
        <xdr:cNvPr id="315" name="楕円 314"/>
        <xdr:cNvSpPr/>
      </xdr:nvSpPr>
      <xdr:spPr>
        <a:xfrm>
          <a:off x="7810500" y="65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152559</xdr:rowOff>
    </xdr:from>
    <xdr:ext cx="534377" cy="259045"/>
    <xdr:sp macro="" textlink="">
      <xdr:nvSpPr>
        <xdr:cNvPr id="316" name="テキスト ボックス 315"/>
        <xdr:cNvSpPr txBox="1"/>
      </xdr:nvSpPr>
      <xdr:spPr>
        <a:xfrm>
          <a:off x="7594111" y="66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79276</xdr:rowOff>
    </xdr:from>
    <xdr:to>
      <xdr:col>36</xdr:col>
      <xdr:colOff>165100</xdr:colOff>
      <xdr:row>39</xdr:row>
      <xdr:rowOff>9426</xdr:rowOff>
    </xdr:to>
    <xdr:sp macro="" textlink="">
      <xdr:nvSpPr>
        <xdr:cNvPr id="317" name="楕円 316"/>
        <xdr:cNvSpPr/>
      </xdr:nvSpPr>
      <xdr:spPr>
        <a:xfrm>
          <a:off x="6921500" y="65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553</xdr:rowOff>
    </xdr:from>
    <xdr:ext cx="534377" cy="259045"/>
    <xdr:sp macro="" textlink="">
      <xdr:nvSpPr>
        <xdr:cNvPr id="318" name="テキスト ボックス 317"/>
        <xdr:cNvSpPr txBox="1"/>
      </xdr:nvSpPr>
      <xdr:spPr>
        <a:xfrm>
          <a:off x="6705111" y="66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120910</xdr:rowOff>
    </xdr:from>
    <xdr:to>
      <xdr:col>55</xdr:col>
      <xdr:colOff>0</xdr:colOff>
      <xdr:row>58</xdr:row>
      <xdr:rowOff>121065</xdr:rowOff>
    </xdr:to>
    <xdr:cxnSp macro="">
      <xdr:nvCxnSpPr>
        <xdr:cNvPr id="345" name="直線コネクタ 344"/>
        <xdr:cNvCxnSpPr/>
      </xdr:nvCxnSpPr>
      <xdr:spPr>
        <a:xfrm>
          <a:off x="9639300" y="10065010"/>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119544</xdr:rowOff>
    </xdr:from>
    <xdr:to>
      <xdr:col>50</xdr:col>
      <xdr:colOff>114300</xdr:colOff>
      <xdr:row>58</xdr:row>
      <xdr:rowOff>120910</xdr:rowOff>
    </xdr:to>
    <xdr:cxnSp macro="">
      <xdr:nvCxnSpPr>
        <xdr:cNvPr id="348" name="直線コネクタ 347"/>
        <xdr:cNvCxnSpPr/>
      </xdr:nvCxnSpPr>
      <xdr:spPr>
        <a:xfrm>
          <a:off x="8750300" y="10063644"/>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114157</xdr:rowOff>
    </xdr:from>
    <xdr:to>
      <xdr:col>45</xdr:col>
      <xdr:colOff>177800</xdr:colOff>
      <xdr:row>58</xdr:row>
      <xdr:rowOff>119544</xdr:rowOff>
    </xdr:to>
    <xdr:cxnSp macro="">
      <xdr:nvCxnSpPr>
        <xdr:cNvPr id="351" name="直線コネクタ 350"/>
        <xdr:cNvCxnSpPr/>
      </xdr:nvCxnSpPr>
      <xdr:spPr>
        <a:xfrm>
          <a:off x="7861300" y="10058257"/>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113933</xdr:rowOff>
    </xdr:from>
    <xdr:to>
      <xdr:col>41</xdr:col>
      <xdr:colOff>50800</xdr:colOff>
      <xdr:row>58</xdr:row>
      <xdr:rowOff>114157</xdr:rowOff>
    </xdr:to>
    <xdr:cxnSp macro="">
      <xdr:nvCxnSpPr>
        <xdr:cNvPr id="354" name="直線コネクタ 353"/>
        <xdr:cNvCxnSpPr/>
      </xdr:nvCxnSpPr>
      <xdr:spPr>
        <a:xfrm>
          <a:off x="6972300" y="10058033"/>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70265</xdr:rowOff>
    </xdr:from>
    <xdr:to>
      <xdr:col>55</xdr:col>
      <xdr:colOff>50800</xdr:colOff>
      <xdr:row>59</xdr:row>
      <xdr:rowOff>415</xdr:rowOff>
    </xdr:to>
    <xdr:sp macro="" textlink="">
      <xdr:nvSpPr>
        <xdr:cNvPr id="364" name="楕円 363"/>
        <xdr:cNvSpPr/>
      </xdr:nvSpPr>
      <xdr:spPr>
        <a:xfrm>
          <a:off x="10426700" y="100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70110</xdr:rowOff>
    </xdr:from>
    <xdr:to>
      <xdr:col>50</xdr:col>
      <xdr:colOff>165100</xdr:colOff>
      <xdr:row>59</xdr:row>
      <xdr:rowOff>260</xdr:rowOff>
    </xdr:to>
    <xdr:sp macro="" textlink="">
      <xdr:nvSpPr>
        <xdr:cNvPr id="366" name="楕円 365"/>
        <xdr:cNvSpPr/>
      </xdr:nvSpPr>
      <xdr:spPr>
        <a:xfrm>
          <a:off x="9588500" y="10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162837</xdr:rowOff>
    </xdr:from>
    <xdr:ext cx="534377" cy="259045"/>
    <xdr:sp macro="" textlink="">
      <xdr:nvSpPr>
        <xdr:cNvPr id="367" name="テキスト ボックス 366"/>
        <xdr:cNvSpPr txBox="1"/>
      </xdr:nvSpPr>
      <xdr:spPr>
        <a:xfrm>
          <a:off x="9372111" y="101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68744</xdr:rowOff>
    </xdr:from>
    <xdr:to>
      <xdr:col>46</xdr:col>
      <xdr:colOff>38100</xdr:colOff>
      <xdr:row>58</xdr:row>
      <xdr:rowOff>170344</xdr:rowOff>
    </xdr:to>
    <xdr:sp macro="" textlink="">
      <xdr:nvSpPr>
        <xdr:cNvPr id="368" name="楕円 367"/>
        <xdr:cNvSpPr/>
      </xdr:nvSpPr>
      <xdr:spPr>
        <a:xfrm>
          <a:off x="8699500" y="100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161471</xdr:rowOff>
    </xdr:from>
    <xdr:ext cx="534377" cy="259045"/>
    <xdr:sp macro="" textlink="">
      <xdr:nvSpPr>
        <xdr:cNvPr id="369" name="テキスト ボックス 368"/>
        <xdr:cNvSpPr txBox="1"/>
      </xdr:nvSpPr>
      <xdr:spPr>
        <a:xfrm>
          <a:off x="8483111" y="101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63357</xdr:rowOff>
    </xdr:from>
    <xdr:to>
      <xdr:col>41</xdr:col>
      <xdr:colOff>101600</xdr:colOff>
      <xdr:row>58</xdr:row>
      <xdr:rowOff>164957</xdr:rowOff>
    </xdr:to>
    <xdr:sp macro="" textlink="">
      <xdr:nvSpPr>
        <xdr:cNvPr id="370" name="楕円 369"/>
        <xdr:cNvSpPr/>
      </xdr:nvSpPr>
      <xdr:spPr>
        <a:xfrm>
          <a:off x="7810500" y="100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156084</xdr:rowOff>
    </xdr:from>
    <xdr:ext cx="534377" cy="259045"/>
    <xdr:sp macro="" textlink="">
      <xdr:nvSpPr>
        <xdr:cNvPr id="371" name="テキスト ボックス 370"/>
        <xdr:cNvSpPr txBox="1"/>
      </xdr:nvSpPr>
      <xdr:spPr>
        <a:xfrm>
          <a:off x="7594111" y="101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63133</xdr:rowOff>
    </xdr:from>
    <xdr:to>
      <xdr:col>36</xdr:col>
      <xdr:colOff>165100</xdr:colOff>
      <xdr:row>58</xdr:row>
      <xdr:rowOff>164733</xdr:rowOff>
    </xdr:to>
    <xdr:sp macro="" textlink="">
      <xdr:nvSpPr>
        <xdr:cNvPr id="372" name="楕円 371"/>
        <xdr:cNvSpPr/>
      </xdr:nvSpPr>
      <xdr:spPr>
        <a:xfrm>
          <a:off x="6921500" y="100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155860</xdr:rowOff>
    </xdr:from>
    <xdr:ext cx="534377" cy="259045"/>
    <xdr:sp macro="" textlink="">
      <xdr:nvSpPr>
        <xdr:cNvPr id="373" name="テキスト ボックス 372"/>
        <xdr:cNvSpPr txBox="1"/>
      </xdr:nvSpPr>
      <xdr:spPr>
        <a:xfrm>
          <a:off x="6705111" y="100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43937</xdr:rowOff>
    </xdr:from>
    <xdr:to>
      <xdr:col>55</xdr:col>
      <xdr:colOff>0</xdr:colOff>
      <xdr:row>79</xdr:row>
      <xdr:rowOff>43945</xdr:rowOff>
    </xdr:to>
    <xdr:cxnSp macro="">
      <xdr:nvCxnSpPr>
        <xdr:cNvPr id="402" name="直線コネクタ 401"/>
        <xdr:cNvCxnSpPr/>
      </xdr:nvCxnSpPr>
      <xdr:spPr>
        <a:xfrm>
          <a:off x="9639300" y="13588487"/>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42418</xdr:rowOff>
    </xdr:from>
    <xdr:to>
      <xdr:col>50</xdr:col>
      <xdr:colOff>114300</xdr:colOff>
      <xdr:row>79</xdr:row>
      <xdr:rowOff>43937</xdr:rowOff>
    </xdr:to>
    <xdr:cxnSp macro="">
      <xdr:nvCxnSpPr>
        <xdr:cNvPr id="405" name="直線コネクタ 404"/>
        <xdr:cNvCxnSpPr/>
      </xdr:nvCxnSpPr>
      <xdr:spPr>
        <a:xfrm>
          <a:off x="8750300" y="13586968"/>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42418</xdr:rowOff>
    </xdr:from>
    <xdr:to>
      <xdr:col>45</xdr:col>
      <xdr:colOff>177800</xdr:colOff>
      <xdr:row>79</xdr:row>
      <xdr:rowOff>42996</xdr:rowOff>
    </xdr:to>
    <xdr:cxnSp macro="">
      <xdr:nvCxnSpPr>
        <xdr:cNvPr id="408" name="直線コネクタ 407"/>
        <xdr:cNvCxnSpPr/>
      </xdr:nvCxnSpPr>
      <xdr:spPr>
        <a:xfrm flipV="1">
          <a:off x="7861300" y="13586968"/>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26307</xdr:rowOff>
    </xdr:from>
    <xdr:to>
      <xdr:col>41</xdr:col>
      <xdr:colOff>50800</xdr:colOff>
      <xdr:row>79</xdr:row>
      <xdr:rowOff>42996</xdr:rowOff>
    </xdr:to>
    <xdr:cxnSp macro="">
      <xdr:nvCxnSpPr>
        <xdr:cNvPr id="411" name="直線コネクタ 410"/>
        <xdr:cNvCxnSpPr/>
      </xdr:nvCxnSpPr>
      <xdr:spPr>
        <a:xfrm>
          <a:off x="6972300" y="13570857"/>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164595</xdr:rowOff>
    </xdr:from>
    <xdr:to>
      <xdr:col>55</xdr:col>
      <xdr:colOff>50800</xdr:colOff>
      <xdr:row>79</xdr:row>
      <xdr:rowOff>94745</xdr:rowOff>
    </xdr:to>
    <xdr:sp macro="" textlink="">
      <xdr:nvSpPr>
        <xdr:cNvPr id="421" name="楕円 420"/>
        <xdr:cNvSpPr/>
      </xdr:nvSpPr>
      <xdr:spPr>
        <a:xfrm>
          <a:off x="10426700" y="135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79522</xdr:rowOff>
    </xdr:from>
    <xdr:ext cx="378565" cy="259045"/>
    <xdr:sp macro="" textlink="">
      <xdr:nvSpPr>
        <xdr:cNvPr id="422" name="普通建設事業費 （ うち新規整備　）該当値テキスト"/>
        <xdr:cNvSpPr txBox="1"/>
      </xdr:nvSpPr>
      <xdr:spPr>
        <a:xfrm>
          <a:off x="10528300" y="13452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164587</xdr:rowOff>
    </xdr:from>
    <xdr:to>
      <xdr:col>50</xdr:col>
      <xdr:colOff>165100</xdr:colOff>
      <xdr:row>79</xdr:row>
      <xdr:rowOff>94737</xdr:rowOff>
    </xdr:to>
    <xdr:sp macro="" textlink="">
      <xdr:nvSpPr>
        <xdr:cNvPr id="423" name="楕円 422"/>
        <xdr:cNvSpPr/>
      </xdr:nvSpPr>
      <xdr:spPr>
        <a:xfrm>
          <a:off x="9588500" y="135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85864</xdr:rowOff>
    </xdr:from>
    <xdr:ext cx="378565" cy="259045"/>
    <xdr:sp macro="" textlink="">
      <xdr:nvSpPr>
        <xdr:cNvPr id="424" name="テキスト ボックス 423"/>
        <xdr:cNvSpPr txBox="1"/>
      </xdr:nvSpPr>
      <xdr:spPr>
        <a:xfrm>
          <a:off x="9450017" y="13630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163068</xdr:rowOff>
    </xdr:from>
    <xdr:to>
      <xdr:col>46</xdr:col>
      <xdr:colOff>38100</xdr:colOff>
      <xdr:row>79</xdr:row>
      <xdr:rowOff>93218</xdr:rowOff>
    </xdr:to>
    <xdr:sp macro="" textlink="">
      <xdr:nvSpPr>
        <xdr:cNvPr id="425" name="楕円 424"/>
        <xdr:cNvSpPr/>
      </xdr:nvSpPr>
      <xdr:spPr>
        <a:xfrm>
          <a:off x="8699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84345</xdr:rowOff>
    </xdr:from>
    <xdr:ext cx="469744" cy="259045"/>
    <xdr:sp macro="" textlink="">
      <xdr:nvSpPr>
        <xdr:cNvPr id="426" name="テキスト ボックス 425"/>
        <xdr:cNvSpPr txBox="1"/>
      </xdr:nvSpPr>
      <xdr:spPr>
        <a:xfrm>
          <a:off x="8515428" y="136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163646</xdr:rowOff>
    </xdr:from>
    <xdr:to>
      <xdr:col>41</xdr:col>
      <xdr:colOff>101600</xdr:colOff>
      <xdr:row>79</xdr:row>
      <xdr:rowOff>93796</xdr:rowOff>
    </xdr:to>
    <xdr:sp macro="" textlink="">
      <xdr:nvSpPr>
        <xdr:cNvPr id="427" name="楕円 426"/>
        <xdr:cNvSpPr/>
      </xdr:nvSpPr>
      <xdr:spPr>
        <a:xfrm>
          <a:off x="7810500" y="135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84923</xdr:rowOff>
    </xdr:from>
    <xdr:ext cx="378565" cy="259045"/>
    <xdr:sp macro="" textlink="">
      <xdr:nvSpPr>
        <xdr:cNvPr id="428" name="テキスト ボックス 427"/>
        <xdr:cNvSpPr txBox="1"/>
      </xdr:nvSpPr>
      <xdr:spPr>
        <a:xfrm>
          <a:off x="7672017" y="1362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146957</xdr:rowOff>
    </xdr:from>
    <xdr:to>
      <xdr:col>36</xdr:col>
      <xdr:colOff>165100</xdr:colOff>
      <xdr:row>79</xdr:row>
      <xdr:rowOff>77107</xdr:rowOff>
    </xdr:to>
    <xdr:sp macro="" textlink="">
      <xdr:nvSpPr>
        <xdr:cNvPr id="429" name="楕円 428"/>
        <xdr:cNvSpPr/>
      </xdr:nvSpPr>
      <xdr:spPr>
        <a:xfrm>
          <a:off x="6921500" y="135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68234</xdr:rowOff>
    </xdr:from>
    <xdr:ext cx="469744" cy="259045"/>
    <xdr:sp macro="" textlink="">
      <xdr:nvSpPr>
        <xdr:cNvPr id="430" name="テキスト ボックス 429"/>
        <xdr:cNvSpPr txBox="1"/>
      </xdr:nvSpPr>
      <xdr:spPr>
        <a:xfrm>
          <a:off x="6737428" y="1361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60230</xdr:rowOff>
    </xdr:from>
    <xdr:to>
      <xdr:col>55</xdr:col>
      <xdr:colOff>0</xdr:colOff>
      <xdr:row>99</xdr:row>
      <xdr:rowOff>62185</xdr:rowOff>
    </xdr:to>
    <xdr:cxnSp macro="">
      <xdr:nvCxnSpPr>
        <xdr:cNvPr id="461" name="直線コネクタ 460"/>
        <xdr:cNvCxnSpPr/>
      </xdr:nvCxnSpPr>
      <xdr:spPr>
        <a:xfrm flipV="1">
          <a:off x="9639300" y="17033780"/>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55406</xdr:rowOff>
    </xdr:from>
    <xdr:to>
      <xdr:col>50</xdr:col>
      <xdr:colOff>114300</xdr:colOff>
      <xdr:row>99</xdr:row>
      <xdr:rowOff>62185</xdr:rowOff>
    </xdr:to>
    <xdr:cxnSp macro="">
      <xdr:nvCxnSpPr>
        <xdr:cNvPr id="464" name="直線コネクタ 463"/>
        <xdr:cNvCxnSpPr/>
      </xdr:nvCxnSpPr>
      <xdr:spPr>
        <a:xfrm>
          <a:off x="8750300" y="17028956"/>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48957</xdr:rowOff>
    </xdr:from>
    <xdr:to>
      <xdr:col>45</xdr:col>
      <xdr:colOff>177800</xdr:colOff>
      <xdr:row>99</xdr:row>
      <xdr:rowOff>55406</xdr:rowOff>
    </xdr:to>
    <xdr:cxnSp macro="">
      <xdr:nvCxnSpPr>
        <xdr:cNvPr id="467" name="直線コネクタ 466"/>
        <xdr:cNvCxnSpPr/>
      </xdr:nvCxnSpPr>
      <xdr:spPr>
        <a:xfrm>
          <a:off x="7861300" y="17022507"/>
          <a:ext cx="8890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48957</xdr:rowOff>
    </xdr:from>
    <xdr:to>
      <xdr:col>41</xdr:col>
      <xdr:colOff>50800</xdr:colOff>
      <xdr:row>99</xdr:row>
      <xdr:rowOff>54220</xdr:rowOff>
    </xdr:to>
    <xdr:cxnSp macro="">
      <xdr:nvCxnSpPr>
        <xdr:cNvPr id="470" name="直線コネクタ 469"/>
        <xdr:cNvCxnSpPr/>
      </xdr:nvCxnSpPr>
      <xdr:spPr>
        <a:xfrm flipV="1">
          <a:off x="6972300" y="17022507"/>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9430</xdr:rowOff>
    </xdr:from>
    <xdr:to>
      <xdr:col>55</xdr:col>
      <xdr:colOff>50800</xdr:colOff>
      <xdr:row>99</xdr:row>
      <xdr:rowOff>111030</xdr:rowOff>
    </xdr:to>
    <xdr:sp macro="" textlink="">
      <xdr:nvSpPr>
        <xdr:cNvPr id="480" name="楕円 479"/>
        <xdr:cNvSpPr/>
      </xdr:nvSpPr>
      <xdr:spPr>
        <a:xfrm>
          <a:off x="10426700" y="169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11385</xdr:rowOff>
    </xdr:from>
    <xdr:to>
      <xdr:col>50</xdr:col>
      <xdr:colOff>165100</xdr:colOff>
      <xdr:row>99</xdr:row>
      <xdr:rowOff>112985</xdr:rowOff>
    </xdr:to>
    <xdr:sp macro="" textlink="">
      <xdr:nvSpPr>
        <xdr:cNvPr id="482" name="楕円 481"/>
        <xdr:cNvSpPr/>
      </xdr:nvSpPr>
      <xdr:spPr>
        <a:xfrm>
          <a:off x="9588500" y="169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104112</xdr:rowOff>
    </xdr:from>
    <xdr:ext cx="534377" cy="259045"/>
    <xdr:sp macro="" textlink="">
      <xdr:nvSpPr>
        <xdr:cNvPr id="483" name="テキスト ボックス 482"/>
        <xdr:cNvSpPr txBox="1"/>
      </xdr:nvSpPr>
      <xdr:spPr>
        <a:xfrm>
          <a:off x="9372111" y="170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4606</xdr:rowOff>
    </xdr:from>
    <xdr:to>
      <xdr:col>46</xdr:col>
      <xdr:colOff>38100</xdr:colOff>
      <xdr:row>99</xdr:row>
      <xdr:rowOff>106206</xdr:rowOff>
    </xdr:to>
    <xdr:sp macro="" textlink="">
      <xdr:nvSpPr>
        <xdr:cNvPr id="484" name="楕円 483"/>
        <xdr:cNvSpPr/>
      </xdr:nvSpPr>
      <xdr:spPr>
        <a:xfrm>
          <a:off x="8699500" y="169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97333</xdr:rowOff>
    </xdr:from>
    <xdr:ext cx="534377" cy="259045"/>
    <xdr:sp macro="" textlink="">
      <xdr:nvSpPr>
        <xdr:cNvPr id="485" name="テキスト ボックス 484"/>
        <xdr:cNvSpPr txBox="1"/>
      </xdr:nvSpPr>
      <xdr:spPr>
        <a:xfrm>
          <a:off x="8483111" y="170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169607</xdr:rowOff>
    </xdr:from>
    <xdr:to>
      <xdr:col>41</xdr:col>
      <xdr:colOff>101600</xdr:colOff>
      <xdr:row>99</xdr:row>
      <xdr:rowOff>99757</xdr:rowOff>
    </xdr:to>
    <xdr:sp macro="" textlink="">
      <xdr:nvSpPr>
        <xdr:cNvPr id="486" name="楕円 485"/>
        <xdr:cNvSpPr/>
      </xdr:nvSpPr>
      <xdr:spPr>
        <a:xfrm>
          <a:off x="7810500" y="169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90884</xdr:rowOff>
    </xdr:from>
    <xdr:ext cx="534377" cy="259045"/>
    <xdr:sp macro="" textlink="">
      <xdr:nvSpPr>
        <xdr:cNvPr id="487" name="テキスト ボックス 486"/>
        <xdr:cNvSpPr txBox="1"/>
      </xdr:nvSpPr>
      <xdr:spPr>
        <a:xfrm>
          <a:off x="7594111" y="1706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3420</xdr:rowOff>
    </xdr:from>
    <xdr:to>
      <xdr:col>36</xdr:col>
      <xdr:colOff>165100</xdr:colOff>
      <xdr:row>99</xdr:row>
      <xdr:rowOff>105020</xdr:rowOff>
    </xdr:to>
    <xdr:sp macro="" textlink="">
      <xdr:nvSpPr>
        <xdr:cNvPr id="488" name="楕円 487"/>
        <xdr:cNvSpPr/>
      </xdr:nvSpPr>
      <xdr:spPr>
        <a:xfrm>
          <a:off x="6921500" y="169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96147</xdr:rowOff>
    </xdr:from>
    <xdr:ext cx="534377" cy="259045"/>
    <xdr:sp macro="" textlink="">
      <xdr:nvSpPr>
        <xdr:cNvPr id="489" name="テキスト ボックス 488"/>
        <xdr:cNvSpPr txBox="1"/>
      </xdr:nvSpPr>
      <xdr:spPr>
        <a:xfrm>
          <a:off x="6705111" y="170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10162</xdr:rowOff>
    </xdr:from>
    <xdr:to>
      <xdr:col>85</xdr:col>
      <xdr:colOff>127000</xdr:colOff>
      <xdr:row>78</xdr:row>
      <xdr:rowOff>12100</xdr:rowOff>
    </xdr:to>
    <xdr:cxnSp macro="">
      <xdr:nvCxnSpPr>
        <xdr:cNvPr id="620" name="直線コネクタ 619"/>
        <xdr:cNvCxnSpPr/>
      </xdr:nvCxnSpPr>
      <xdr:spPr>
        <a:xfrm>
          <a:off x="15481300" y="13383262"/>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6846</xdr:rowOff>
    </xdr:from>
    <xdr:to>
      <xdr:col>81</xdr:col>
      <xdr:colOff>50800</xdr:colOff>
      <xdr:row>78</xdr:row>
      <xdr:rowOff>10162</xdr:rowOff>
    </xdr:to>
    <xdr:cxnSp macro="">
      <xdr:nvCxnSpPr>
        <xdr:cNvPr id="623" name="直線コネクタ 622"/>
        <xdr:cNvCxnSpPr/>
      </xdr:nvCxnSpPr>
      <xdr:spPr>
        <a:xfrm>
          <a:off x="14592300" y="13379946"/>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6142</xdr:rowOff>
    </xdr:from>
    <xdr:to>
      <xdr:col>76</xdr:col>
      <xdr:colOff>114300</xdr:colOff>
      <xdr:row>78</xdr:row>
      <xdr:rowOff>6846</xdr:rowOff>
    </xdr:to>
    <xdr:cxnSp macro="">
      <xdr:nvCxnSpPr>
        <xdr:cNvPr id="626" name="直線コネクタ 625"/>
        <xdr:cNvCxnSpPr/>
      </xdr:nvCxnSpPr>
      <xdr:spPr>
        <a:xfrm>
          <a:off x="13703300" y="13379242"/>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147180</xdr:rowOff>
    </xdr:from>
    <xdr:to>
      <xdr:col>71</xdr:col>
      <xdr:colOff>177800</xdr:colOff>
      <xdr:row>78</xdr:row>
      <xdr:rowOff>6142</xdr:rowOff>
    </xdr:to>
    <xdr:cxnSp macro="">
      <xdr:nvCxnSpPr>
        <xdr:cNvPr id="629" name="直線コネクタ 628"/>
        <xdr:cNvCxnSpPr/>
      </xdr:nvCxnSpPr>
      <xdr:spPr>
        <a:xfrm>
          <a:off x="12814300" y="13348830"/>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132750</xdr:rowOff>
    </xdr:from>
    <xdr:to>
      <xdr:col>85</xdr:col>
      <xdr:colOff>177800</xdr:colOff>
      <xdr:row>78</xdr:row>
      <xdr:rowOff>62900</xdr:rowOff>
    </xdr:to>
    <xdr:sp macro="" textlink="">
      <xdr:nvSpPr>
        <xdr:cNvPr id="639" name="楕円 638"/>
        <xdr:cNvSpPr/>
      </xdr:nvSpPr>
      <xdr:spPr>
        <a:xfrm>
          <a:off x="16268700" y="133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47677</xdr:rowOff>
    </xdr:from>
    <xdr:ext cx="534377" cy="259045"/>
    <xdr:sp macro="" textlink="">
      <xdr:nvSpPr>
        <xdr:cNvPr id="640" name="公債費該当値テキスト"/>
        <xdr:cNvSpPr txBox="1"/>
      </xdr:nvSpPr>
      <xdr:spPr>
        <a:xfrm>
          <a:off x="16370300" y="132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130812</xdr:rowOff>
    </xdr:from>
    <xdr:to>
      <xdr:col>81</xdr:col>
      <xdr:colOff>101600</xdr:colOff>
      <xdr:row>78</xdr:row>
      <xdr:rowOff>60962</xdr:rowOff>
    </xdr:to>
    <xdr:sp macro="" textlink="">
      <xdr:nvSpPr>
        <xdr:cNvPr id="641" name="楕円 640"/>
        <xdr:cNvSpPr/>
      </xdr:nvSpPr>
      <xdr:spPr>
        <a:xfrm>
          <a:off x="15430500" y="133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52089</xdr:rowOff>
    </xdr:from>
    <xdr:ext cx="534377" cy="259045"/>
    <xdr:sp macro="" textlink="">
      <xdr:nvSpPr>
        <xdr:cNvPr id="642" name="テキスト ボックス 641"/>
        <xdr:cNvSpPr txBox="1"/>
      </xdr:nvSpPr>
      <xdr:spPr>
        <a:xfrm>
          <a:off x="15214111" y="134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127496</xdr:rowOff>
    </xdr:from>
    <xdr:to>
      <xdr:col>76</xdr:col>
      <xdr:colOff>165100</xdr:colOff>
      <xdr:row>78</xdr:row>
      <xdr:rowOff>57646</xdr:rowOff>
    </xdr:to>
    <xdr:sp macro="" textlink="">
      <xdr:nvSpPr>
        <xdr:cNvPr id="643" name="楕円 642"/>
        <xdr:cNvSpPr/>
      </xdr:nvSpPr>
      <xdr:spPr>
        <a:xfrm>
          <a:off x="14541500" y="133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48773</xdr:rowOff>
    </xdr:from>
    <xdr:ext cx="534377" cy="259045"/>
    <xdr:sp macro="" textlink="">
      <xdr:nvSpPr>
        <xdr:cNvPr id="644" name="テキスト ボックス 643"/>
        <xdr:cNvSpPr txBox="1"/>
      </xdr:nvSpPr>
      <xdr:spPr>
        <a:xfrm>
          <a:off x="14325111" y="134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126792</xdr:rowOff>
    </xdr:from>
    <xdr:to>
      <xdr:col>72</xdr:col>
      <xdr:colOff>38100</xdr:colOff>
      <xdr:row>78</xdr:row>
      <xdr:rowOff>56942</xdr:rowOff>
    </xdr:to>
    <xdr:sp macro="" textlink="">
      <xdr:nvSpPr>
        <xdr:cNvPr id="645" name="楕円 644"/>
        <xdr:cNvSpPr/>
      </xdr:nvSpPr>
      <xdr:spPr>
        <a:xfrm>
          <a:off x="13652500" y="133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48069</xdr:rowOff>
    </xdr:from>
    <xdr:ext cx="534377" cy="259045"/>
    <xdr:sp macro="" textlink="">
      <xdr:nvSpPr>
        <xdr:cNvPr id="646" name="テキスト ボックス 645"/>
        <xdr:cNvSpPr txBox="1"/>
      </xdr:nvSpPr>
      <xdr:spPr>
        <a:xfrm>
          <a:off x="13436111" y="134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96380</xdr:rowOff>
    </xdr:from>
    <xdr:to>
      <xdr:col>67</xdr:col>
      <xdr:colOff>101600</xdr:colOff>
      <xdr:row>78</xdr:row>
      <xdr:rowOff>26530</xdr:rowOff>
    </xdr:to>
    <xdr:sp macro="" textlink="">
      <xdr:nvSpPr>
        <xdr:cNvPr id="647" name="楕円 646"/>
        <xdr:cNvSpPr/>
      </xdr:nvSpPr>
      <xdr:spPr>
        <a:xfrm>
          <a:off x="12763500" y="132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17657</xdr:rowOff>
    </xdr:from>
    <xdr:ext cx="534377" cy="259045"/>
    <xdr:sp macro="" textlink="">
      <xdr:nvSpPr>
        <xdr:cNvPr id="648" name="テキスト ボックス 647"/>
        <xdr:cNvSpPr txBox="1"/>
      </xdr:nvSpPr>
      <xdr:spPr>
        <a:xfrm>
          <a:off x="12547111" y="1339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34323</xdr:rowOff>
    </xdr:from>
    <xdr:to>
      <xdr:col>85</xdr:col>
      <xdr:colOff>127000</xdr:colOff>
      <xdr:row>99</xdr:row>
      <xdr:rowOff>42583</xdr:rowOff>
    </xdr:to>
    <xdr:cxnSp macro="">
      <xdr:nvCxnSpPr>
        <xdr:cNvPr id="677" name="直線コネクタ 676"/>
        <xdr:cNvCxnSpPr/>
      </xdr:nvCxnSpPr>
      <xdr:spPr>
        <a:xfrm flipV="1">
          <a:off x="15481300" y="17007873"/>
          <a:ext cx="8382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42583</xdr:rowOff>
    </xdr:from>
    <xdr:to>
      <xdr:col>81</xdr:col>
      <xdr:colOff>50800</xdr:colOff>
      <xdr:row>99</xdr:row>
      <xdr:rowOff>43497</xdr:rowOff>
    </xdr:to>
    <xdr:cxnSp macro="">
      <xdr:nvCxnSpPr>
        <xdr:cNvPr id="680" name="直線コネクタ 679"/>
        <xdr:cNvCxnSpPr/>
      </xdr:nvCxnSpPr>
      <xdr:spPr>
        <a:xfrm flipV="1">
          <a:off x="14592300" y="170161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39977</xdr:rowOff>
    </xdr:from>
    <xdr:to>
      <xdr:col>76</xdr:col>
      <xdr:colOff>114300</xdr:colOff>
      <xdr:row>99</xdr:row>
      <xdr:rowOff>43497</xdr:rowOff>
    </xdr:to>
    <xdr:cxnSp macro="">
      <xdr:nvCxnSpPr>
        <xdr:cNvPr id="683" name="直線コネクタ 682"/>
        <xdr:cNvCxnSpPr/>
      </xdr:nvCxnSpPr>
      <xdr:spPr>
        <a:xfrm>
          <a:off x="13703300" y="1701352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39977</xdr:rowOff>
    </xdr:from>
    <xdr:to>
      <xdr:col>71</xdr:col>
      <xdr:colOff>177800</xdr:colOff>
      <xdr:row>99</xdr:row>
      <xdr:rowOff>44078</xdr:rowOff>
    </xdr:to>
    <xdr:cxnSp macro="">
      <xdr:nvCxnSpPr>
        <xdr:cNvPr id="686" name="直線コネクタ 685"/>
        <xdr:cNvCxnSpPr/>
      </xdr:nvCxnSpPr>
      <xdr:spPr>
        <a:xfrm flipV="1">
          <a:off x="12814300" y="1701352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154973</xdr:rowOff>
    </xdr:from>
    <xdr:to>
      <xdr:col>85</xdr:col>
      <xdr:colOff>177800</xdr:colOff>
      <xdr:row>99</xdr:row>
      <xdr:rowOff>85123</xdr:rowOff>
    </xdr:to>
    <xdr:sp macro="" textlink="">
      <xdr:nvSpPr>
        <xdr:cNvPr id="696" name="楕円 695"/>
        <xdr:cNvSpPr/>
      </xdr:nvSpPr>
      <xdr:spPr>
        <a:xfrm>
          <a:off x="16268700" y="169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697" name="積立金該当値テキスト"/>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163233</xdr:rowOff>
    </xdr:from>
    <xdr:to>
      <xdr:col>81</xdr:col>
      <xdr:colOff>101600</xdr:colOff>
      <xdr:row>99</xdr:row>
      <xdr:rowOff>93383</xdr:rowOff>
    </xdr:to>
    <xdr:sp macro="" textlink="">
      <xdr:nvSpPr>
        <xdr:cNvPr id="698" name="楕円 697"/>
        <xdr:cNvSpPr/>
      </xdr:nvSpPr>
      <xdr:spPr>
        <a:xfrm>
          <a:off x="15430500" y="169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84510</xdr:rowOff>
    </xdr:from>
    <xdr:ext cx="469744" cy="259045"/>
    <xdr:sp macro="" textlink="">
      <xdr:nvSpPr>
        <xdr:cNvPr id="699" name="テキスト ボックス 698"/>
        <xdr:cNvSpPr txBox="1"/>
      </xdr:nvSpPr>
      <xdr:spPr>
        <a:xfrm>
          <a:off x="15246428" y="170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164147</xdr:rowOff>
    </xdr:from>
    <xdr:to>
      <xdr:col>76</xdr:col>
      <xdr:colOff>165100</xdr:colOff>
      <xdr:row>99</xdr:row>
      <xdr:rowOff>94297</xdr:rowOff>
    </xdr:to>
    <xdr:sp macro="" textlink="">
      <xdr:nvSpPr>
        <xdr:cNvPr id="700" name="楕円 699"/>
        <xdr:cNvSpPr/>
      </xdr:nvSpPr>
      <xdr:spPr>
        <a:xfrm>
          <a:off x="14541500" y="169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85424</xdr:rowOff>
    </xdr:from>
    <xdr:ext cx="378565" cy="259045"/>
    <xdr:sp macro="" textlink="">
      <xdr:nvSpPr>
        <xdr:cNvPr id="701" name="テキスト ボックス 700"/>
        <xdr:cNvSpPr txBox="1"/>
      </xdr:nvSpPr>
      <xdr:spPr>
        <a:xfrm>
          <a:off x="14403017" y="1705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160627</xdr:rowOff>
    </xdr:from>
    <xdr:to>
      <xdr:col>72</xdr:col>
      <xdr:colOff>38100</xdr:colOff>
      <xdr:row>99</xdr:row>
      <xdr:rowOff>90777</xdr:rowOff>
    </xdr:to>
    <xdr:sp macro="" textlink="">
      <xdr:nvSpPr>
        <xdr:cNvPr id="702" name="楕円 701"/>
        <xdr:cNvSpPr/>
      </xdr:nvSpPr>
      <xdr:spPr>
        <a:xfrm>
          <a:off x="13652500" y="169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81904</xdr:rowOff>
    </xdr:from>
    <xdr:ext cx="469744" cy="259045"/>
    <xdr:sp macro="" textlink="">
      <xdr:nvSpPr>
        <xdr:cNvPr id="703" name="テキスト ボックス 702"/>
        <xdr:cNvSpPr txBox="1"/>
      </xdr:nvSpPr>
      <xdr:spPr>
        <a:xfrm>
          <a:off x="13468428" y="170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164728</xdr:rowOff>
    </xdr:from>
    <xdr:to>
      <xdr:col>67</xdr:col>
      <xdr:colOff>101600</xdr:colOff>
      <xdr:row>99</xdr:row>
      <xdr:rowOff>94878</xdr:rowOff>
    </xdr:to>
    <xdr:sp macro="" textlink="">
      <xdr:nvSpPr>
        <xdr:cNvPr id="704" name="楕円 703"/>
        <xdr:cNvSpPr/>
      </xdr:nvSpPr>
      <xdr:spPr>
        <a:xfrm>
          <a:off x="12763500" y="169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86005</xdr:rowOff>
    </xdr:from>
    <xdr:ext cx="378565" cy="259045"/>
    <xdr:sp macro="" textlink="">
      <xdr:nvSpPr>
        <xdr:cNvPr id="705" name="テキスト ボックス 704"/>
        <xdr:cNvSpPr txBox="1"/>
      </xdr:nvSpPr>
      <xdr:spPr>
        <a:xfrm>
          <a:off x="12625017" y="1705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137761</xdr:rowOff>
    </xdr:from>
    <xdr:to>
      <xdr:col>116</xdr:col>
      <xdr:colOff>63500</xdr:colOff>
      <xdr:row>58</xdr:row>
      <xdr:rowOff>137771</xdr:rowOff>
    </xdr:to>
    <xdr:cxnSp macro="">
      <xdr:nvCxnSpPr>
        <xdr:cNvPr id="789" name="直線コネクタ 788"/>
        <xdr:cNvCxnSpPr/>
      </xdr:nvCxnSpPr>
      <xdr:spPr>
        <a:xfrm>
          <a:off x="21323300" y="10081861"/>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137747</xdr:rowOff>
    </xdr:from>
    <xdr:to>
      <xdr:col>111</xdr:col>
      <xdr:colOff>177800</xdr:colOff>
      <xdr:row>58</xdr:row>
      <xdr:rowOff>137761</xdr:rowOff>
    </xdr:to>
    <xdr:cxnSp macro="">
      <xdr:nvCxnSpPr>
        <xdr:cNvPr id="792" name="直線コネクタ 791"/>
        <xdr:cNvCxnSpPr/>
      </xdr:nvCxnSpPr>
      <xdr:spPr>
        <a:xfrm>
          <a:off x="20434300" y="1008184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137747</xdr:rowOff>
    </xdr:from>
    <xdr:to>
      <xdr:col>107</xdr:col>
      <xdr:colOff>50800</xdr:colOff>
      <xdr:row>58</xdr:row>
      <xdr:rowOff>137747</xdr:rowOff>
    </xdr:to>
    <xdr:cxnSp macro="">
      <xdr:nvCxnSpPr>
        <xdr:cNvPr id="795" name="直線コネクタ 794"/>
        <xdr:cNvCxnSpPr/>
      </xdr:nvCxnSpPr>
      <xdr:spPr>
        <a:xfrm>
          <a:off x="19545300" y="10081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137747</xdr:rowOff>
    </xdr:from>
    <xdr:to>
      <xdr:col>102</xdr:col>
      <xdr:colOff>114300</xdr:colOff>
      <xdr:row>58</xdr:row>
      <xdr:rowOff>137757</xdr:rowOff>
    </xdr:to>
    <xdr:cxnSp macro="">
      <xdr:nvCxnSpPr>
        <xdr:cNvPr id="798" name="直線コネクタ 797"/>
        <xdr:cNvCxnSpPr/>
      </xdr:nvCxnSpPr>
      <xdr:spPr>
        <a:xfrm flipV="1">
          <a:off x="18656300" y="1008184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86971</xdr:rowOff>
    </xdr:from>
    <xdr:to>
      <xdr:col>116</xdr:col>
      <xdr:colOff>114300</xdr:colOff>
      <xdr:row>59</xdr:row>
      <xdr:rowOff>17121</xdr:rowOff>
    </xdr:to>
    <xdr:sp macro="" textlink="">
      <xdr:nvSpPr>
        <xdr:cNvPr id="808" name="楕円 807"/>
        <xdr:cNvSpPr/>
      </xdr:nvSpPr>
      <xdr:spPr>
        <a:xfrm>
          <a:off x="22110700" y="100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86961</xdr:rowOff>
    </xdr:from>
    <xdr:to>
      <xdr:col>112</xdr:col>
      <xdr:colOff>38100</xdr:colOff>
      <xdr:row>59</xdr:row>
      <xdr:rowOff>17111</xdr:rowOff>
    </xdr:to>
    <xdr:sp macro="" textlink="">
      <xdr:nvSpPr>
        <xdr:cNvPr id="810" name="楕円 809"/>
        <xdr:cNvSpPr/>
      </xdr:nvSpPr>
      <xdr:spPr>
        <a:xfrm>
          <a:off x="21272500" y="100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8238</xdr:rowOff>
    </xdr:from>
    <xdr:ext cx="378565" cy="259045"/>
    <xdr:sp macro="" textlink="">
      <xdr:nvSpPr>
        <xdr:cNvPr id="811" name="テキスト ボックス 810"/>
        <xdr:cNvSpPr txBox="1"/>
      </xdr:nvSpPr>
      <xdr:spPr>
        <a:xfrm>
          <a:off x="21134017" y="1012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86947</xdr:rowOff>
    </xdr:from>
    <xdr:to>
      <xdr:col>107</xdr:col>
      <xdr:colOff>101600</xdr:colOff>
      <xdr:row>59</xdr:row>
      <xdr:rowOff>17097</xdr:rowOff>
    </xdr:to>
    <xdr:sp macro="" textlink="">
      <xdr:nvSpPr>
        <xdr:cNvPr id="812" name="楕円 811"/>
        <xdr:cNvSpPr/>
      </xdr:nvSpPr>
      <xdr:spPr>
        <a:xfrm>
          <a:off x="20383500" y="100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8224</xdr:rowOff>
    </xdr:from>
    <xdr:ext cx="378565" cy="259045"/>
    <xdr:sp macro="" textlink="">
      <xdr:nvSpPr>
        <xdr:cNvPr id="813" name="テキスト ボックス 812"/>
        <xdr:cNvSpPr txBox="1"/>
      </xdr:nvSpPr>
      <xdr:spPr>
        <a:xfrm>
          <a:off x="20245017" y="10123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86947</xdr:rowOff>
    </xdr:from>
    <xdr:to>
      <xdr:col>102</xdr:col>
      <xdr:colOff>165100</xdr:colOff>
      <xdr:row>59</xdr:row>
      <xdr:rowOff>17097</xdr:rowOff>
    </xdr:to>
    <xdr:sp macro="" textlink="">
      <xdr:nvSpPr>
        <xdr:cNvPr id="814" name="楕円 813"/>
        <xdr:cNvSpPr/>
      </xdr:nvSpPr>
      <xdr:spPr>
        <a:xfrm>
          <a:off x="19494500" y="100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8224</xdr:rowOff>
    </xdr:from>
    <xdr:ext cx="378565" cy="259045"/>
    <xdr:sp macro="" textlink="">
      <xdr:nvSpPr>
        <xdr:cNvPr id="815" name="テキスト ボックス 814"/>
        <xdr:cNvSpPr txBox="1"/>
      </xdr:nvSpPr>
      <xdr:spPr>
        <a:xfrm>
          <a:off x="19356017" y="10123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86957</xdr:rowOff>
    </xdr:from>
    <xdr:to>
      <xdr:col>98</xdr:col>
      <xdr:colOff>38100</xdr:colOff>
      <xdr:row>59</xdr:row>
      <xdr:rowOff>17107</xdr:rowOff>
    </xdr:to>
    <xdr:sp macro="" textlink="">
      <xdr:nvSpPr>
        <xdr:cNvPr id="816" name="楕円 815"/>
        <xdr:cNvSpPr/>
      </xdr:nvSpPr>
      <xdr:spPr>
        <a:xfrm>
          <a:off x="18605500" y="100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8234</xdr:rowOff>
    </xdr:from>
    <xdr:ext cx="378565" cy="259045"/>
    <xdr:sp macro="" textlink="">
      <xdr:nvSpPr>
        <xdr:cNvPr id="817" name="テキスト ボックス 816"/>
        <xdr:cNvSpPr txBox="1"/>
      </xdr:nvSpPr>
      <xdr:spPr>
        <a:xfrm>
          <a:off x="18467017" y="1012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44983</xdr:rowOff>
    </xdr:from>
    <xdr:to>
      <xdr:col>116</xdr:col>
      <xdr:colOff>63500</xdr:colOff>
      <xdr:row>79</xdr:row>
      <xdr:rowOff>11824</xdr:rowOff>
    </xdr:to>
    <xdr:cxnSp macro="">
      <xdr:nvCxnSpPr>
        <xdr:cNvPr id="847" name="直線コネクタ 846"/>
        <xdr:cNvCxnSpPr/>
      </xdr:nvCxnSpPr>
      <xdr:spPr>
        <a:xfrm>
          <a:off x="21323300" y="13418083"/>
          <a:ext cx="838200" cy="1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33007</xdr:rowOff>
    </xdr:from>
    <xdr:to>
      <xdr:col>111</xdr:col>
      <xdr:colOff>177800</xdr:colOff>
      <xdr:row>78</xdr:row>
      <xdr:rowOff>44983</xdr:rowOff>
    </xdr:to>
    <xdr:cxnSp macro="">
      <xdr:nvCxnSpPr>
        <xdr:cNvPr id="850" name="直線コネクタ 849"/>
        <xdr:cNvCxnSpPr/>
      </xdr:nvCxnSpPr>
      <xdr:spPr>
        <a:xfrm>
          <a:off x="20434300" y="13406107"/>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33007</xdr:rowOff>
    </xdr:from>
    <xdr:to>
      <xdr:col>107</xdr:col>
      <xdr:colOff>50800</xdr:colOff>
      <xdr:row>78</xdr:row>
      <xdr:rowOff>55423</xdr:rowOff>
    </xdr:to>
    <xdr:cxnSp macro="">
      <xdr:nvCxnSpPr>
        <xdr:cNvPr id="853" name="直線コネクタ 852"/>
        <xdr:cNvCxnSpPr/>
      </xdr:nvCxnSpPr>
      <xdr:spPr>
        <a:xfrm flipV="1">
          <a:off x="19545300" y="13406107"/>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54674</xdr:rowOff>
    </xdr:from>
    <xdr:to>
      <xdr:col>102</xdr:col>
      <xdr:colOff>114300</xdr:colOff>
      <xdr:row>78</xdr:row>
      <xdr:rowOff>55423</xdr:rowOff>
    </xdr:to>
    <xdr:cxnSp macro="">
      <xdr:nvCxnSpPr>
        <xdr:cNvPr id="856" name="直線コネクタ 855"/>
        <xdr:cNvCxnSpPr/>
      </xdr:nvCxnSpPr>
      <xdr:spPr>
        <a:xfrm>
          <a:off x="18656300" y="13427774"/>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132474</xdr:rowOff>
    </xdr:from>
    <xdr:to>
      <xdr:col>116</xdr:col>
      <xdr:colOff>114300</xdr:colOff>
      <xdr:row>79</xdr:row>
      <xdr:rowOff>62624</xdr:rowOff>
    </xdr:to>
    <xdr:sp macro="" textlink="">
      <xdr:nvSpPr>
        <xdr:cNvPr id="866" name="楕円 865"/>
        <xdr:cNvSpPr/>
      </xdr:nvSpPr>
      <xdr:spPr>
        <a:xfrm>
          <a:off x="22110700" y="135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47401</xdr:rowOff>
    </xdr:from>
    <xdr:ext cx="534377" cy="259045"/>
    <xdr:sp macro="" textlink="">
      <xdr:nvSpPr>
        <xdr:cNvPr id="867" name="繰出金該当値テキスト"/>
        <xdr:cNvSpPr txBox="1"/>
      </xdr:nvSpPr>
      <xdr:spPr>
        <a:xfrm>
          <a:off x="22212300" y="134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165633</xdr:rowOff>
    </xdr:from>
    <xdr:to>
      <xdr:col>112</xdr:col>
      <xdr:colOff>38100</xdr:colOff>
      <xdr:row>78</xdr:row>
      <xdr:rowOff>95783</xdr:rowOff>
    </xdr:to>
    <xdr:sp macro="" textlink="">
      <xdr:nvSpPr>
        <xdr:cNvPr id="868" name="楕円 867"/>
        <xdr:cNvSpPr/>
      </xdr:nvSpPr>
      <xdr:spPr>
        <a:xfrm>
          <a:off x="21272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86910</xdr:rowOff>
    </xdr:from>
    <xdr:ext cx="534377" cy="259045"/>
    <xdr:sp macro="" textlink="">
      <xdr:nvSpPr>
        <xdr:cNvPr id="869" name="テキスト ボックス 868"/>
        <xdr:cNvSpPr txBox="1"/>
      </xdr:nvSpPr>
      <xdr:spPr>
        <a:xfrm>
          <a:off x="21056111" y="134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153657</xdr:rowOff>
    </xdr:from>
    <xdr:to>
      <xdr:col>107</xdr:col>
      <xdr:colOff>101600</xdr:colOff>
      <xdr:row>78</xdr:row>
      <xdr:rowOff>83807</xdr:rowOff>
    </xdr:to>
    <xdr:sp macro="" textlink="">
      <xdr:nvSpPr>
        <xdr:cNvPr id="870" name="楕円 869"/>
        <xdr:cNvSpPr/>
      </xdr:nvSpPr>
      <xdr:spPr>
        <a:xfrm>
          <a:off x="20383500" y="133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74934</xdr:rowOff>
    </xdr:from>
    <xdr:ext cx="534377" cy="259045"/>
    <xdr:sp macro="" textlink="">
      <xdr:nvSpPr>
        <xdr:cNvPr id="871" name="テキスト ボックス 870"/>
        <xdr:cNvSpPr txBox="1"/>
      </xdr:nvSpPr>
      <xdr:spPr>
        <a:xfrm>
          <a:off x="20167111" y="134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4623</xdr:rowOff>
    </xdr:from>
    <xdr:to>
      <xdr:col>102</xdr:col>
      <xdr:colOff>165100</xdr:colOff>
      <xdr:row>78</xdr:row>
      <xdr:rowOff>106223</xdr:rowOff>
    </xdr:to>
    <xdr:sp macro="" textlink="">
      <xdr:nvSpPr>
        <xdr:cNvPr id="872" name="楕円 871"/>
        <xdr:cNvSpPr/>
      </xdr:nvSpPr>
      <xdr:spPr>
        <a:xfrm>
          <a:off x="19494500" y="133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97350</xdr:rowOff>
    </xdr:from>
    <xdr:ext cx="534377" cy="259045"/>
    <xdr:sp macro="" textlink="">
      <xdr:nvSpPr>
        <xdr:cNvPr id="873" name="テキスト ボックス 872"/>
        <xdr:cNvSpPr txBox="1"/>
      </xdr:nvSpPr>
      <xdr:spPr>
        <a:xfrm>
          <a:off x="19278111" y="134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3874</xdr:rowOff>
    </xdr:from>
    <xdr:to>
      <xdr:col>98</xdr:col>
      <xdr:colOff>38100</xdr:colOff>
      <xdr:row>78</xdr:row>
      <xdr:rowOff>105474</xdr:rowOff>
    </xdr:to>
    <xdr:sp macro="" textlink="">
      <xdr:nvSpPr>
        <xdr:cNvPr id="874" name="楕円 873"/>
        <xdr:cNvSpPr/>
      </xdr:nvSpPr>
      <xdr:spPr>
        <a:xfrm>
          <a:off x="186055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96601</xdr:rowOff>
    </xdr:from>
    <xdr:ext cx="534377" cy="259045"/>
    <xdr:sp macro="" textlink="">
      <xdr:nvSpPr>
        <xdr:cNvPr id="875" name="テキスト ボックス 874"/>
        <xdr:cNvSpPr txBox="1"/>
      </xdr:nvSpPr>
      <xdr:spPr>
        <a:xfrm>
          <a:off x="18389111" y="134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が増加しており、町民一人当たりのコストも増加している。特に扶助費は、類似団体と比較しても一人当たりのコストが高い状態が続いている。医療費や障害者自立事業費、老人福祉施設の関係費用が増加しており、かつ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こども医療費の対象年齢を引き上げた（拡大した）ため、今後は町全体で健康増進のための事業を積極的に展開し、医療費の抑制、介護予防等に努め、健康寿命を延ばす必要がある。近年、新規整備の普通建設事業がほとんどなか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子育て拠点施設の建設が始まり、また既存施設の老朽化に対応する更新整備事業も増加予定のため、公債費が急激に膨らみすぎないように、基金等の活用や計画的な借入に努める。積立金については、類似団体よりも低い比率で推移しており、令和元年度は前年のふるさと納税の結果により増えたが、その後のふるさと納税等の収入は芳しくない。健全な財政運営を行うためには、支出の削減だけでなく、収入の増加も必要であるため、町の魅力を広く発信し、ふるさと納税をはじめとした資金調達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岐阜県坂祝町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8,291
7,696
12.87
3,448,222
3,258,366
109,678
2,224,095
2,733,111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90170</xdr:rowOff>
    </xdr:from>
    <xdr:to>
      <xdr:col>24</xdr:col>
      <xdr:colOff>63500</xdr:colOff>
      <xdr:row>36</xdr:row>
      <xdr:rowOff>126746</xdr:rowOff>
    </xdr:to>
    <xdr:cxnSp macro="">
      <xdr:nvCxnSpPr>
        <xdr:cNvPr id="61" name="直線コネクタ 60"/>
        <xdr:cNvCxnSpPr/>
      </xdr:nvCxnSpPr>
      <xdr:spPr>
        <a:xfrm>
          <a:off x="3797300" y="62623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82677</xdr:rowOff>
    </xdr:from>
    <xdr:to>
      <xdr:col>19</xdr:col>
      <xdr:colOff>177800</xdr:colOff>
      <xdr:row>36</xdr:row>
      <xdr:rowOff>90170</xdr:rowOff>
    </xdr:to>
    <xdr:cxnSp macro="">
      <xdr:nvCxnSpPr>
        <xdr:cNvPr id="64" name="直線コネクタ 63"/>
        <xdr:cNvCxnSpPr/>
      </xdr:nvCxnSpPr>
      <xdr:spPr>
        <a:xfrm>
          <a:off x="2908300" y="6254877"/>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79883</xdr:rowOff>
    </xdr:from>
    <xdr:to>
      <xdr:col>15</xdr:col>
      <xdr:colOff>50800</xdr:colOff>
      <xdr:row>36</xdr:row>
      <xdr:rowOff>82677</xdr:rowOff>
    </xdr:to>
    <xdr:cxnSp macro="">
      <xdr:nvCxnSpPr>
        <xdr:cNvPr id="67" name="直線コネクタ 66"/>
        <xdr:cNvCxnSpPr/>
      </xdr:nvCxnSpPr>
      <xdr:spPr>
        <a:xfrm>
          <a:off x="2019300" y="625208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45466</xdr:rowOff>
    </xdr:from>
    <xdr:to>
      <xdr:col>10</xdr:col>
      <xdr:colOff>114300</xdr:colOff>
      <xdr:row>36</xdr:row>
      <xdr:rowOff>79883</xdr:rowOff>
    </xdr:to>
    <xdr:cxnSp macro="">
      <xdr:nvCxnSpPr>
        <xdr:cNvPr id="70" name="直線コネクタ 69"/>
        <xdr:cNvCxnSpPr/>
      </xdr:nvCxnSpPr>
      <xdr:spPr>
        <a:xfrm>
          <a:off x="1130300" y="6217666"/>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75946</xdr:rowOff>
    </xdr:from>
    <xdr:to>
      <xdr:col>24</xdr:col>
      <xdr:colOff>114300</xdr:colOff>
      <xdr:row>37</xdr:row>
      <xdr:rowOff>6096</xdr:rowOff>
    </xdr:to>
    <xdr:sp macro="" textlink="">
      <xdr:nvSpPr>
        <xdr:cNvPr id="80" name="楕円 79"/>
        <xdr:cNvSpPr/>
      </xdr:nvSpPr>
      <xdr:spPr>
        <a:xfrm>
          <a:off x="45847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54373</xdr:rowOff>
    </xdr:from>
    <xdr:ext cx="469744" cy="259045"/>
    <xdr:sp macro="" textlink="">
      <xdr:nvSpPr>
        <xdr:cNvPr id="81" name="議会費該当値テキスト"/>
        <xdr:cNvSpPr txBox="1"/>
      </xdr:nvSpPr>
      <xdr:spPr>
        <a:xfrm>
          <a:off x="4686300"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39370</xdr:rowOff>
    </xdr:from>
    <xdr:to>
      <xdr:col>20</xdr:col>
      <xdr:colOff>38100</xdr:colOff>
      <xdr:row>36</xdr:row>
      <xdr:rowOff>140970</xdr:rowOff>
    </xdr:to>
    <xdr:sp macro="" textlink="">
      <xdr:nvSpPr>
        <xdr:cNvPr id="82" name="楕円 81"/>
        <xdr:cNvSpPr/>
      </xdr:nvSpPr>
      <xdr:spPr>
        <a:xfrm>
          <a:off x="3746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132097</xdr:rowOff>
    </xdr:from>
    <xdr:ext cx="469744" cy="259045"/>
    <xdr:sp macro="" textlink="">
      <xdr:nvSpPr>
        <xdr:cNvPr id="83" name="テキスト ボックス 82"/>
        <xdr:cNvSpPr txBox="1"/>
      </xdr:nvSpPr>
      <xdr:spPr>
        <a:xfrm>
          <a:off x="3562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31877</xdr:rowOff>
    </xdr:from>
    <xdr:to>
      <xdr:col>15</xdr:col>
      <xdr:colOff>101600</xdr:colOff>
      <xdr:row>36</xdr:row>
      <xdr:rowOff>133477</xdr:rowOff>
    </xdr:to>
    <xdr:sp macro="" textlink="">
      <xdr:nvSpPr>
        <xdr:cNvPr id="84" name="楕円 83"/>
        <xdr:cNvSpPr/>
      </xdr:nvSpPr>
      <xdr:spPr>
        <a:xfrm>
          <a:off x="2857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124604</xdr:rowOff>
    </xdr:from>
    <xdr:ext cx="469744" cy="259045"/>
    <xdr:sp macro="" textlink="">
      <xdr:nvSpPr>
        <xdr:cNvPr id="85" name="テキスト ボックス 84"/>
        <xdr:cNvSpPr txBox="1"/>
      </xdr:nvSpPr>
      <xdr:spPr>
        <a:xfrm>
          <a:off x="2673428"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29083</xdr:rowOff>
    </xdr:from>
    <xdr:to>
      <xdr:col>10</xdr:col>
      <xdr:colOff>165100</xdr:colOff>
      <xdr:row>36</xdr:row>
      <xdr:rowOff>130683</xdr:rowOff>
    </xdr:to>
    <xdr:sp macro="" textlink="">
      <xdr:nvSpPr>
        <xdr:cNvPr id="86" name="楕円 85"/>
        <xdr:cNvSpPr/>
      </xdr:nvSpPr>
      <xdr:spPr>
        <a:xfrm>
          <a:off x="19685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121810</xdr:rowOff>
    </xdr:from>
    <xdr:ext cx="469744" cy="259045"/>
    <xdr:sp macro="" textlink="">
      <xdr:nvSpPr>
        <xdr:cNvPr id="87" name="テキスト ボックス 86"/>
        <xdr:cNvSpPr txBox="1"/>
      </xdr:nvSpPr>
      <xdr:spPr>
        <a:xfrm>
          <a:off x="1784428" y="62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166116</xdr:rowOff>
    </xdr:from>
    <xdr:to>
      <xdr:col>6</xdr:col>
      <xdr:colOff>38100</xdr:colOff>
      <xdr:row>36</xdr:row>
      <xdr:rowOff>96266</xdr:rowOff>
    </xdr:to>
    <xdr:sp macro="" textlink="">
      <xdr:nvSpPr>
        <xdr:cNvPr id="88" name="楕円 87"/>
        <xdr:cNvSpPr/>
      </xdr:nvSpPr>
      <xdr:spPr>
        <a:xfrm>
          <a:off x="1079500" y="61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87393</xdr:rowOff>
    </xdr:from>
    <xdr:ext cx="469744" cy="259045"/>
    <xdr:sp macro="" textlink="">
      <xdr:nvSpPr>
        <xdr:cNvPr id="89" name="テキスト ボックス 88"/>
        <xdr:cNvSpPr txBox="1"/>
      </xdr:nvSpPr>
      <xdr:spPr>
        <a:xfrm>
          <a:off x="895428"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25679</xdr:rowOff>
    </xdr:from>
    <xdr:to>
      <xdr:col>24</xdr:col>
      <xdr:colOff>63500</xdr:colOff>
      <xdr:row>59</xdr:row>
      <xdr:rowOff>30782</xdr:rowOff>
    </xdr:to>
    <xdr:cxnSp macro="">
      <xdr:nvCxnSpPr>
        <xdr:cNvPr id="120" name="直線コネクタ 119"/>
        <xdr:cNvCxnSpPr/>
      </xdr:nvCxnSpPr>
      <xdr:spPr>
        <a:xfrm flipV="1">
          <a:off x="3797300" y="10141229"/>
          <a:ext cx="8382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30782</xdr:rowOff>
    </xdr:from>
    <xdr:to>
      <xdr:col>19</xdr:col>
      <xdr:colOff>177800</xdr:colOff>
      <xdr:row>59</xdr:row>
      <xdr:rowOff>30790</xdr:rowOff>
    </xdr:to>
    <xdr:cxnSp macro="">
      <xdr:nvCxnSpPr>
        <xdr:cNvPr id="123" name="直線コネクタ 122"/>
        <xdr:cNvCxnSpPr/>
      </xdr:nvCxnSpPr>
      <xdr:spPr>
        <a:xfrm flipV="1">
          <a:off x="2908300" y="1014633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30790</xdr:rowOff>
    </xdr:from>
    <xdr:to>
      <xdr:col>15</xdr:col>
      <xdr:colOff>50800</xdr:colOff>
      <xdr:row>59</xdr:row>
      <xdr:rowOff>31666</xdr:rowOff>
    </xdr:to>
    <xdr:cxnSp macro="">
      <xdr:nvCxnSpPr>
        <xdr:cNvPr id="126" name="直線コネクタ 125"/>
        <xdr:cNvCxnSpPr/>
      </xdr:nvCxnSpPr>
      <xdr:spPr>
        <a:xfrm flipV="1">
          <a:off x="2019300" y="1014634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24566</xdr:rowOff>
    </xdr:from>
    <xdr:to>
      <xdr:col>10</xdr:col>
      <xdr:colOff>114300</xdr:colOff>
      <xdr:row>59</xdr:row>
      <xdr:rowOff>31666</xdr:rowOff>
    </xdr:to>
    <xdr:cxnSp macro="">
      <xdr:nvCxnSpPr>
        <xdr:cNvPr id="129" name="直線コネクタ 128"/>
        <xdr:cNvCxnSpPr/>
      </xdr:nvCxnSpPr>
      <xdr:spPr>
        <a:xfrm>
          <a:off x="1130300" y="10140116"/>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146329</xdr:rowOff>
    </xdr:from>
    <xdr:to>
      <xdr:col>24</xdr:col>
      <xdr:colOff>114300</xdr:colOff>
      <xdr:row>59</xdr:row>
      <xdr:rowOff>76479</xdr:rowOff>
    </xdr:to>
    <xdr:sp macro="" textlink="">
      <xdr:nvSpPr>
        <xdr:cNvPr id="139" name="楕円 138"/>
        <xdr:cNvSpPr/>
      </xdr:nvSpPr>
      <xdr:spPr>
        <a:xfrm>
          <a:off x="4584700" y="100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61256</xdr:rowOff>
    </xdr:from>
    <xdr:ext cx="534377" cy="259045"/>
    <xdr:sp macro="" textlink="">
      <xdr:nvSpPr>
        <xdr:cNvPr id="140" name="総務費該当値テキスト"/>
        <xdr:cNvSpPr txBox="1"/>
      </xdr:nvSpPr>
      <xdr:spPr>
        <a:xfrm>
          <a:off x="4686300" y="100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151432</xdr:rowOff>
    </xdr:from>
    <xdr:to>
      <xdr:col>20</xdr:col>
      <xdr:colOff>38100</xdr:colOff>
      <xdr:row>59</xdr:row>
      <xdr:rowOff>81582</xdr:rowOff>
    </xdr:to>
    <xdr:sp macro="" textlink="">
      <xdr:nvSpPr>
        <xdr:cNvPr id="141" name="楕円 140"/>
        <xdr:cNvSpPr/>
      </xdr:nvSpPr>
      <xdr:spPr>
        <a:xfrm>
          <a:off x="3746500" y="100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72709</xdr:rowOff>
    </xdr:from>
    <xdr:ext cx="534377" cy="259045"/>
    <xdr:sp macro="" textlink="">
      <xdr:nvSpPr>
        <xdr:cNvPr id="142" name="テキスト ボックス 141"/>
        <xdr:cNvSpPr txBox="1"/>
      </xdr:nvSpPr>
      <xdr:spPr>
        <a:xfrm>
          <a:off x="3530111" y="101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151440</xdr:rowOff>
    </xdr:from>
    <xdr:to>
      <xdr:col>15</xdr:col>
      <xdr:colOff>101600</xdr:colOff>
      <xdr:row>59</xdr:row>
      <xdr:rowOff>81590</xdr:rowOff>
    </xdr:to>
    <xdr:sp macro="" textlink="">
      <xdr:nvSpPr>
        <xdr:cNvPr id="143" name="楕円 142"/>
        <xdr:cNvSpPr/>
      </xdr:nvSpPr>
      <xdr:spPr>
        <a:xfrm>
          <a:off x="2857500" y="100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72717</xdr:rowOff>
    </xdr:from>
    <xdr:ext cx="534377" cy="259045"/>
    <xdr:sp macro="" textlink="">
      <xdr:nvSpPr>
        <xdr:cNvPr id="144" name="テキスト ボックス 143"/>
        <xdr:cNvSpPr txBox="1"/>
      </xdr:nvSpPr>
      <xdr:spPr>
        <a:xfrm>
          <a:off x="2641111" y="101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152316</xdr:rowOff>
    </xdr:from>
    <xdr:to>
      <xdr:col>10</xdr:col>
      <xdr:colOff>165100</xdr:colOff>
      <xdr:row>59</xdr:row>
      <xdr:rowOff>82466</xdr:rowOff>
    </xdr:to>
    <xdr:sp macro="" textlink="">
      <xdr:nvSpPr>
        <xdr:cNvPr id="145" name="楕円 144"/>
        <xdr:cNvSpPr/>
      </xdr:nvSpPr>
      <xdr:spPr>
        <a:xfrm>
          <a:off x="1968500" y="100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73593</xdr:rowOff>
    </xdr:from>
    <xdr:ext cx="534377" cy="259045"/>
    <xdr:sp macro="" textlink="">
      <xdr:nvSpPr>
        <xdr:cNvPr id="146" name="テキスト ボックス 145"/>
        <xdr:cNvSpPr txBox="1"/>
      </xdr:nvSpPr>
      <xdr:spPr>
        <a:xfrm>
          <a:off x="1752111" y="1018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145216</xdr:rowOff>
    </xdr:from>
    <xdr:to>
      <xdr:col>6</xdr:col>
      <xdr:colOff>38100</xdr:colOff>
      <xdr:row>59</xdr:row>
      <xdr:rowOff>75366</xdr:rowOff>
    </xdr:to>
    <xdr:sp macro="" textlink="">
      <xdr:nvSpPr>
        <xdr:cNvPr id="147" name="楕円 146"/>
        <xdr:cNvSpPr/>
      </xdr:nvSpPr>
      <xdr:spPr>
        <a:xfrm>
          <a:off x="1079500" y="100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66493</xdr:rowOff>
    </xdr:from>
    <xdr:ext cx="534377" cy="259045"/>
    <xdr:sp macro="" textlink="">
      <xdr:nvSpPr>
        <xdr:cNvPr id="148" name="テキスト ボックス 147"/>
        <xdr:cNvSpPr txBox="1"/>
      </xdr:nvSpPr>
      <xdr:spPr>
        <a:xfrm>
          <a:off x="863111" y="101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848</xdr:rowOff>
    </xdr:from>
    <xdr:to>
      <xdr:col>24</xdr:col>
      <xdr:colOff>63500</xdr:colOff>
      <xdr:row>77</xdr:row>
      <xdr:rowOff>50803</xdr:rowOff>
    </xdr:to>
    <xdr:cxnSp macro="">
      <xdr:nvCxnSpPr>
        <xdr:cNvPr id="174" name="直線コネクタ 173"/>
        <xdr:cNvCxnSpPr/>
      </xdr:nvCxnSpPr>
      <xdr:spPr>
        <a:xfrm flipV="1">
          <a:off x="3797300" y="13202498"/>
          <a:ext cx="8382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50803</xdr:rowOff>
    </xdr:from>
    <xdr:to>
      <xdr:col>19</xdr:col>
      <xdr:colOff>177800</xdr:colOff>
      <xdr:row>77</xdr:row>
      <xdr:rowOff>62816</xdr:rowOff>
    </xdr:to>
    <xdr:cxnSp macro="">
      <xdr:nvCxnSpPr>
        <xdr:cNvPr id="177" name="直線コネクタ 176"/>
        <xdr:cNvCxnSpPr/>
      </xdr:nvCxnSpPr>
      <xdr:spPr>
        <a:xfrm flipV="1">
          <a:off x="2908300" y="13252453"/>
          <a:ext cx="889000" cy="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62816</xdr:rowOff>
    </xdr:from>
    <xdr:to>
      <xdr:col>15</xdr:col>
      <xdr:colOff>50800</xdr:colOff>
      <xdr:row>77</xdr:row>
      <xdr:rowOff>87007</xdr:rowOff>
    </xdr:to>
    <xdr:cxnSp macro="">
      <xdr:nvCxnSpPr>
        <xdr:cNvPr id="180" name="直線コネクタ 179"/>
        <xdr:cNvCxnSpPr/>
      </xdr:nvCxnSpPr>
      <xdr:spPr>
        <a:xfrm flipV="1">
          <a:off x="2019300" y="13264466"/>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87007</xdr:rowOff>
    </xdr:from>
    <xdr:to>
      <xdr:col>10</xdr:col>
      <xdr:colOff>114300</xdr:colOff>
      <xdr:row>77</xdr:row>
      <xdr:rowOff>122726</xdr:rowOff>
    </xdr:to>
    <xdr:cxnSp macro="">
      <xdr:nvCxnSpPr>
        <xdr:cNvPr id="183" name="直線コネクタ 182"/>
        <xdr:cNvCxnSpPr/>
      </xdr:nvCxnSpPr>
      <xdr:spPr>
        <a:xfrm flipV="1">
          <a:off x="1130300" y="13288657"/>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121498</xdr:rowOff>
    </xdr:from>
    <xdr:to>
      <xdr:col>24</xdr:col>
      <xdr:colOff>114300</xdr:colOff>
      <xdr:row>77</xdr:row>
      <xdr:rowOff>51648</xdr:rowOff>
    </xdr:to>
    <xdr:sp macro="" textlink="">
      <xdr:nvSpPr>
        <xdr:cNvPr id="193" name="楕円 192"/>
        <xdr:cNvSpPr/>
      </xdr:nvSpPr>
      <xdr:spPr>
        <a:xfrm>
          <a:off x="4584700" y="131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99925</xdr:rowOff>
    </xdr:from>
    <xdr:ext cx="599010" cy="259045"/>
    <xdr:sp macro="" textlink="">
      <xdr:nvSpPr>
        <xdr:cNvPr id="194" name="民生費該当値テキスト"/>
        <xdr:cNvSpPr txBox="1"/>
      </xdr:nvSpPr>
      <xdr:spPr>
        <a:xfrm>
          <a:off x="4686300" y="131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xdr:rowOff>
    </xdr:from>
    <xdr:to>
      <xdr:col>20</xdr:col>
      <xdr:colOff>38100</xdr:colOff>
      <xdr:row>77</xdr:row>
      <xdr:rowOff>101603</xdr:rowOff>
    </xdr:to>
    <xdr:sp macro="" textlink="">
      <xdr:nvSpPr>
        <xdr:cNvPr id="195" name="楕円 194"/>
        <xdr:cNvSpPr/>
      </xdr:nvSpPr>
      <xdr:spPr>
        <a:xfrm>
          <a:off x="3746500" y="1320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92730</xdr:rowOff>
    </xdr:from>
    <xdr:ext cx="599010" cy="259045"/>
    <xdr:sp macro="" textlink="">
      <xdr:nvSpPr>
        <xdr:cNvPr id="196" name="テキスト ボックス 195"/>
        <xdr:cNvSpPr txBox="1"/>
      </xdr:nvSpPr>
      <xdr:spPr>
        <a:xfrm>
          <a:off x="3497795" y="1329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12016</xdr:rowOff>
    </xdr:from>
    <xdr:to>
      <xdr:col>15</xdr:col>
      <xdr:colOff>101600</xdr:colOff>
      <xdr:row>77</xdr:row>
      <xdr:rowOff>113616</xdr:rowOff>
    </xdr:to>
    <xdr:sp macro="" textlink="">
      <xdr:nvSpPr>
        <xdr:cNvPr id="197" name="楕円 196"/>
        <xdr:cNvSpPr/>
      </xdr:nvSpPr>
      <xdr:spPr>
        <a:xfrm>
          <a:off x="2857500" y="13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104743</xdr:rowOff>
    </xdr:from>
    <xdr:ext cx="599010" cy="259045"/>
    <xdr:sp macro="" textlink="">
      <xdr:nvSpPr>
        <xdr:cNvPr id="198" name="テキスト ボックス 197"/>
        <xdr:cNvSpPr txBox="1"/>
      </xdr:nvSpPr>
      <xdr:spPr>
        <a:xfrm>
          <a:off x="2608795" y="133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36207</xdr:rowOff>
    </xdr:from>
    <xdr:to>
      <xdr:col>10</xdr:col>
      <xdr:colOff>165100</xdr:colOff>
      <xdr:row>77</xdr:row>
      <xdr:rowOff>137807</xdr:rowOff>
    </xdr:to>
    <xdr:sp macro="" textlink="">
      <xdr:nvSpPr>
        <xdr:cNvPr id="199" name="楕円 198"/>
        <xdr:cNvSpPr/>
      </xdr:nvSpPr>
      <xdr:spPr>
        <a:xfrm>
          <a:off x="1968500" y="132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128934</xdr:rowOff>
    </xdr:from>
    <xdr:ext cx="599010" cy="259045"/>
    <xdr:sp macro="" textlink="">
      <xdr:nvSpPr>
        <xdr:cNvPr id="200" name="テキスト ボックス 199"/>
        <xdr:cNvSpPr txBox="1"/>
      </xdr:nvSpPr>
      <xdr:spPr>
        <a:xfrm>
          <a:off x="1719795" y="1333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71926</xdr:rowOff>
    </xdr:from>
    <xdr:to>
      <xdr:col>6</xdr:col>
      <xdr:colOff>38100</xdr:colOff>
      <xdr:row>78</xdr:row>
      <xdr:rowOff>2076</xdr:rowOff>
    </xdr:to>
    <xdr:sp macro="" textlink="">
      <xdr:nvSpPr>
        <xdr:cNvPr id="201" name="楕円 200"/>
        <xdr:cNvSpPr/>
      </xdr:nvSpPr>
      <xdr:spPr>
        <a:xfrm>
          <a:off x="1079500" y="132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164653</xdr:rowOff>
    </xdr:from>
    <xdr:ext cx="599010" cy="259045"/>
    <xdr:sp macro="" textlink="">
      <xdr:nvSpPr>
        <xdr:cNvPr id="202" name="テキスト ボックス 201"/>
        <xdr:cNvSpPr txBox="1"/>
      </xdr:nvSpPr>
      <xdr:spPr>
        <a:xfrm>
          <a:off x="830795" y="1336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86968</xdr:rowOff>
    </xdr:from>
    <xdr:to>
      <xdr:col>24</xdr:col>
      <xdr:colOff>63500</xdr:colOff>
      <xdr:row>98</xdr:row>
      <xdr:rowOff>88640</xdr:rowOff>
    </xdr:to>
    <xdr:cxnSp macro="">
      <xdr:nvCxnSpPr>
        <xdr:cNvPr id="229" name="直線コネクタ 228"/>
        <xdr:cNvCxnSpPr/>
      </xdr:nvCxnSpPr>
      <xdr:spPr>
        <a:xfrm>
          <a:off x="3797300" y="16889068"/>
          <a:ext cx="8382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81553</xdr:rowOff>
    </xdr:from>
    <xdr:to>
      <xdr:col>19</xdr:col>
      <xdr:colOff>177800</xdr:colOff>
      <xdr:row>98</xdr:row>
      <xdr:rowOff>86968</xdr:rowOff>
    </xdr:to>
    <xdr:cxnSp macro="">
      <xdr:nvCxnSpPr>
        <xdr:cNvPr id="232" name="直線コネクタ 231"/>
        <xdr:cNvCxnSpPr/>
      </xdr:nvCxnSpPr>
      <xdr:spPr>
        <a:xfrm>
          <a:off x="2908300" y="16883653"/>
          <a:ext cx="8890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81553</xdr:rowOff>
    </xdr:from>
    <xdr:to>
      <xdr:col>15</xdr:col>
      <xdr:colOff>50800</xdr:colOff>
      <xdr:row>98</xdr:row>
      <xdr:rowOff>86145</xdr:rowOff>
    </xdr:to>
    <xdr:cxnSp macro="">
      <xdr:nvCxnSpPr>
        <xdr:cNvPr id="235" name="直線コネクタ 234"/>
        <xdr:cNvCxnSpPr/>
      </xdr:nvCxnSpPr>
      <xdr:spPr>
        <a:xfrm flipV="1">
          <a:off x="2019300" y="16883653"/>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86145</xdr:rowOff>
    </xdr:from>
    <xdr:to>
      <xdr:col>10</xdr:col>
      <xdr:colOff>114300</xdr:colOff>
      <xdr:row>98</xdr:row>
      <xdr:rowOff>86779</xdr:rowOff>
    </xdr:to>
    <xdr:cxnSp macro="">
      <xdr:nvCxnSpPr>
        <xdr:cNvPr id="238" name="直線コネクタ 237"/>
        <xdr:cNvCxnSpPr/>
      </xdr:nvCxnSpPr>
      <xdr:spPr>
        <a:xfrm flipV="1">
          <a:off x="1130300" y="1688824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37840</xdr:rowOff>
    </xdr:from>
    <xdr:to>
      <xdr:col>24</xdr:col>
      <xdr:colOff>114300</xdr:colOff>
      <xdr:row>98</xdr:row>
      <xdr:rowOff>139440</xdr:rowOff>
    </xdr:to>
    <xdr:sp macro="" textlink="">
      <xdr:nvSpPr>
        <xdr:cNvPr id="248" name="楕円 247"/>
        <xdr:cNvSpPr/>
      </xdr:nvSpPr>
      <xdr:spPr>
        <a:xfrm>
          <a:off x="4584700" y="168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124217</xdr:rowOff>
    </xdr:from>
    <xdr:ext cx="534377" cy="259045"/>
    <xdr:sp macro="" textlink="">
      <xdr:nvSpPr>
        <xdr:cNvPr id="249" name="衛生費該当値テキスト"/>
        <xdr:cNvSpPr txBox="1"/>
      </xdr:nvSpPr>
      <xdr:spPr>
        <a:xfrm>
          <a:off x="4686300" y="1675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36168</xdr:rowOff>
    </xdr:from>
    <xdr:to>
      <xdr:col>20</xdr:col>
      <xdr:colOff>38100</xdr:colOff>
      <xdr:row>98</xdr:row>
      <xdr:rowOff>137768</xdr:rowOff>
    </xdr:to>
    <xdr:sp macro="" textlink="">
      <xdr:nvSpPr>
        <xdr:cNvPr id="250" name="楕円 249"/>
        <xdr:cNvSpPr/>
      </xdr:nvSpPr>
      <xdr:spPr>
        <a:xfrm>
          <a:off x="3746500" y="168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128895</xdr:rowOff>
    </xdr:from>
    <xdr:ext cx="534377" cy="259045"/>
    <xdr:sp macro="" textlink="">
      <xdr:nvSpPr>
        <xdr:cNvPr id="251" name="テキスト ボックス 250"/>
        <xdr:cNvSpPr txBox="1"/>
      </xdr:nvSpPr>
      <xdr:spPr>
        <a:xfrm>
          <a:off x="3530111" y="169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30753</xdr:rowOff>
    </xdr:from>
    <xdr:to>
      <xdr:col>15</xdr:col>
      <xdr:colOff>101600</xdr:colOff>
      <xdr:row>98</xdr:row>
      <xdr:rowOff>132353</xdr:rowOff>
    </xdr:to>
    <xdr:sp macro="" textlink="">
      <xdr:nvSpPr>
        <xdr:cNvPr id="252" name="楕円 251"/>
        <xdr:cNvSpPr/>
      </xdr:nvSpPr>
      <xdr:spPr>
        <a:xfrm>
          <a:off x="2857500" y="168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123480</xdr:rowOff>
    </xdr:from>
    <xdr:ext cx="534377" cy="259045"/>
    <xdr:sp macro="" textlink="">
      <xdr:nvSpPr>
        <xdr:cNvPr id="253" name="テキスト ボックス 252"/>
        <xdr:cNvSpPr txBox="1"/>
      </xdr:nvSpPr>
      <xdr:spPr>
        <a:xfrm>
          <a:off x="2641111" y="169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35345</xdr:rowOff>
    </xdr:from>
    <xdr:to>
      <xdr:col>10</xdr:col>
      <xdr:colOff>165100</xdr:colOff>
      <xdr:row>98</xdr:row>
      <xdr:rowOff>136945</xdr:rowOff>
    </xdr:to>
    <xdr:sp macro="" textlink="">
      <xdr:nvSpPr>
        <xdr:cNvPr id="254" name="楕円 253"/>
        <xdr:cNvSpPr/>
      </xdr:nvSpPr>
      <xdr:spPr>
        <a:xfrm>
          <a:off x="1968500" y="168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128072</xdr:rowOff>
    </xdr:from>
    <xdr:ext cx="534377" cy="259045"/>
    <xdr:sp macro="" textlink="">
      <xdr:nvSpPr>
        <xdr:cNvPr id="255" name="テキスト ボックス 254"/>
        <xdr:cNvSpPr txBox="1"/>
      </xdr:nvSpPr>
      <xdr:spPr>
        <a:xfrm>
          <a:off x="1752111" y="169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35979</xdr:rowOff>
    </xdr:from>
    <xdr:to>
      <xdr:col>6</xdr:col>
      <xdr:colOff>38100</xdr:colOff>
      <xdr:row>98</xdr:row>
      <xdr:rowOff>137579</xdr:rowOff>
    </xdr:to>
    <xdr:sp macro="" textlink="">
      <xdr:nvSpPr>
        <xdr:cNvPr id="256" name="楕円 255"/>
        <xdr:cNvSpPr/>
      </xdr:nvSpPr>
      <xdr:spPr>
        <a:xfrm>
          <a:off x="1079500" y="168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128706</xdr:rowOff>
    </xdr:from>
    <xdr:ext cx="534377" cy="259045"/>
    <xdr:sp macro="" textlink="">
      <xdr:nvSpPr>
        <xdr:cNvPr id="257" name="テキスト ボックス 256"/>
        <xdr:cNvSpPr txBox="1"/>
      </xdr:nvSpPr>
      <xdr:spPr>
        <a:xfrm>
          <a:off x="863111" y="169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169799</xdr:rowOff>
    </xdr:from>
    <xdr:to>
      <xdr:col>55</xdr:col>
      <xdr:colOff>0</xdr:colOff>
      <xdr:row>38</xdr:row>
      <xdr:rowOff>169799</xdr:rowOff>
    </xdr:to>
    <xdr:cxnSp macro="">
      <xdr:nvCxnSpPr>
        <xdr:cNvPr id="286" name="直線コネクタ 285"/>
        <xdr:cNvCxnSpPr/>
      </xdr:nvCxnSpPr>
      <xdr:spPr>
        <a:xfrm>
          <a:off x="9639300" y="66848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169418</xdr:rowOff>
    </xdr:from>
    <xdr:to>
      <xdr:col>50</xdr:col>
      <xdr:colOff>114300</xdr:colOff>
      <xdr:row>38</xdr:row>
      <xdr:rowOff>169799</xdr:rowOff>
    </xdr:to>
    <xdr:cxnSp macro="">
      <xdr:nvCxnSpPr>
        <xdr:cNvPr id="289" name="直線コネクタ 288"/>
        <xdr:cNvCxnSpPr/>
      </xdr:nvCxnSpPr>
      <xdr:spPr>
        <a:xfrm>
          <a:off x="8750300" y="6684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169418</xdr:rowOff>
    </xdr:from>
    <xdr:to>
      <xdr:col>45</xdr:col>
      <xdr:colOff>177800</xdr:colOff>
      <xdr:row>38</xdr:row>
      <xdr:rowOff>169418</xdr:rowOff>
    </xdr:to>
    <xdr:cxnSp macro="">
      <xdr:nvCxnSpPr>
        <xdr:cNvPr id="292" name="直線コネクタ 291"/>
        <xdr:cNvCxnSpPr/>
      </xdr:nvCxnSpPr>
      <xdr:spPr>
        <a:xfrm>
          <a:off x="7861300" y="66845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169418</xdr:rowOff>
    </xdr:from>
    <xdr:to>
      <xdr:col>41</xdr:col>
      <xdr:colOff>50800</xdr:colOff>
      <xdr:row>38</xdr:row>
      <xdr:rowOff>169799</xdr:rowOff>
    </xdr:to>
    <xdr:cxnSp macro="">
      <xdr:nvCxnSpPr>
        <xdr:cNvPr id="295" name="直線コネクタ 294"/>
        <xdr:cNvCxnSpPr/>
      </xdr:nvCxnSpPr>
      <xdr:spPr>
        <a:xfrm flipV="1">
          <a:off x="6972300" y="6684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118999</xdr:rowOff>
    </xdr:from>
    <xdr:to>
      <xdr:col>55</xdr:col>
      <xdr:colOff>50800</xdr:colOff>
      <xdr:row>39</xdr:row>
      <xdr:rowOff>49149</xdr:rowOff>
    </xdr:to>
    <xdr:sp macro="" textlink="">
      <xdr:nvSpPr>
        <xdr:cNvPr id="305" name="楕円 304"/>
        <xdr:cNvSpPr/>
      </xdr:nvSpPr>
      <xdr:spPr>
        <a:xfrm>
          <a:off x="104267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33926</xdr:rowOff>
    </xdr:from>
    <xdr:ext cx="378565" cy="259045"/>
    <xdr:sp macro="" textlink="">
      <xdr:nvSpPr>
        <xdr:cNvPr id="306" name="労働費該当値テキスト"/>
        <xdr:cNvSpPr txBox="1"/>
      </xdr:nvSpPr>
      <xdr:spPr>
        <a:xfrm>
          <a:off x="10528300" y="654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118999</xdr:rowOff>
    </xdr:from>
    <xdr:to>
      <xdr:col>50</xdr:col>
      <xdr:colOff>165100</xdr:colOff>
      <xdr:row>39</xdr:row>
      <xdr:rowOff>49149</xdr:rowOff>
    </xdr:to>
    <xdr:sp macro="" textlink="">
      <xdr:nvSpPr>
        <xdr:cNvPr id="307" name="楕円 306"/>
        <xdr:cNvSpPr/>
      </xdr:nvSpPr>
      <xdr:spPr>
        <a:xfrm>
          <a:off x="9588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40276</xdr:rowOff>
    </xdr:from>
    <xdr:ext cx="378565" cy="259045"/>
    <xdr:sp macro="" textlink="">
      <xdr:nvSpPr>
        <xdr:cNvPr id="308" name="テキスト ボックス 307"/>
        <xdr:cNvSpPr txBox="1"/>
      </xdr:nvSpPr>
      <xdr:spPr>
        <a:xfrm>
          <a:off x="9450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118618</xdr:rowOff>
    </xdr:from>
    <xdr:to>
      <xdr:col>46</xdr:col>
      <xdr:colOff>38100</xdr:colOff>
      <xdr:row>39</xdr:row>
      <xdr:rowOff>48768</xdr:rowOff>
    </xdr:to>
    <xdr:sp macro="" textlink="">
      <xdr:nvSpPr>
        <xdr:cNvPr id="309" name="楕円 308"/>
        <xdr:cNvSpPr/>
      </xdr:nvSpPr>
      <xdr:spPr>
        <a:xfrm>
          <a:off x="8699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39895</xdr:rowOff>
    </xdr:from>
    <xdr:ext cx="378565" cy="259045"/>
    <xdr:sp macro="" textlink="">
      <xdr:nvSpPr>
        <xdr:cNvPr id="310" name="テキスト ボックス 309"/>
        <xdr:cNvSpPr txBox="1"/>
      </xdr:nvSpPr>
      <xdr:spPr>
        <a:xfrm>
          <a:off x="8561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118618</xdr:rowOff>
    </xdr:from>
    <xdr:to>
      <xdr:col>41</xdr:col>
      <xdr:colOff>101600</xdr:colOff>
      <xdr:row>39</xdr:row>
      <xdr:rowOff>48768</xdr:rowOff>
    </xdr:to>
    <xdr:sp macro="" textlink="">
      <xdr:nvSpPr>
        <xdr:cNvPr id="311" name="楕円 310"/>
        <xdr:cNvSpPr/>
      </xdr:nvSpPr>
      <xdr:spPr>
        <a:xfrm>
          <a:off x="7810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39895</xdr:rowOff>
    </xdr:from>
    <xdr:ext cx="378565" cy="259045"/>
    <xdr:sp macro="" textlink="">
      <xdr:nvSpPr>
        <xdr:cNvPr id="312" name="テキスト ボックス 311"/>
        <xdr:cNvSpPr txBox="1"/>
      </xdr:nvSpPr>
      <xdr:spPr>
        <a:xfrm>
          <a:off x="7672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118999</xdr:rowOff>
    </xdr:from>
    <xdr:to>
      <xdr:col>36</xdr:col>
      <xdr:colOff>165100</xdr:colOff>
      <xdr:row>39</xdr:row>
      <xdr:rowOff>49149</xdr:rowOff>
    </xdr:to>
    <xdr:sp macro="" textlink="">
      <xdr:nvSpPr>
        <xdr:cNvPr id="313" name="楕円 312"/>
        <xdr:cNvSpPr/>
      </xdr:nvSpPr>
      <xdr:spPr>
        <a:xfrm>
          <a:off x="6921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40276</xdr:rowOff>
    </xdr:from>
    <xdr:ext cx="378565" cy="259045"/>
    <xdr:sp macro="" textlink="">
      <xdr:nvSpPr>
        <xdr:cNvPr id="314" name="テキスト ボックス 313"/>
        <xdr:cNvSpPr txBox="1"/>
      </xdr:nvSpPr>
      <xdr:spPr>
        <a:xfrm>
          <a:off x="6783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111575</xdr:rowOff>
    </xdr:from>
    <xdr:to>
      <xdr:col>55</xdr:col>
      <xdr:colOff>0</xdr:colOff>
      <xdr:row>58</xdr:row>
      <xdr:rowOff>121771</xdr:rowOff>
    </xdr:to>
    <xdr:cxnSp macro="">
      <xdr:nvCxnSpPr>
        <xdr:cNvPr id="341" name="直線コネクタ 340"/>
        <xdr:cNvCxnSpPr/>
      </xdr:nvCxnSpPr>
      <xdr:spPr>
        <a:xfrm>
          <a:off x="9639300" y="10055675"/>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111575</xdr:rowOff>
    </xdr:from>
    <xdr:to>
      <xdr:col>50</xdr:col>
      <xdr:colOff>114300</xdr:colOff>
      <xdr:row>58</xdr:row>
      <xdr:rowOff>111955</xdr:rowOff>
    </xdr:to>
    <xdr:cxnSp macro="">
      <xdr:nvCxnSpPr>
        <xdr:cNvPr id="344" name="直線コネクタ 343"/>
        <xdr:cNvCxnSpPr/>
      </xdr:nvCxnSpPr>
      <xdr:spPr>
        <a:xfrm flipV="1">
          <a:off x="8750300" y="1005567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99460</xdr:rowOff>
    </xdr:from>
    <xdr:to>
      <xdr:col>45</xdr:col>
      <xdr:colOff>177800</xdr:colOff>
      <xdr:row>58</xdr:row>
      <xdr:rowOff>111955</xdr:rowOff>
    </xdr:to>
    <xdr:cxnSp macro="">
      <xdr:nvCxnSpPr>
        <xdr:cNvPr id="347" name="直線コネクタ 346"/>
        <xdr:cNvCxnSpPr/>
      </xdr:nvCxnSpPr>
      <xdr:spPr>
        <a:xfrm>
          <a:off x="7861300" y="10043560"/>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99460</xdr:rowOff>
    </xdr:from>
    <xdr:to>
      <xdr:col>41</xdr:col>
      <xdr:colOff>50800</xdr:colOff>
      <xdr:row>58</xdr:row>
      <xdr:rowOff>111980</xdr:rowOff>
    </xdr:to>
    <xdr:cxnSp macro="">
      <xdr:nvCxnSpPr>
        <xdr:cNvPr id="350" name="直線コネクタ 349"/>
        <xdr:cNvCxnSpPr/>
      </xdr:nvCxnSpPr>
      <xdr:spPr>
        <a:xfrm flipV="1">
          <a:off x="6972300" y="10043560"/>
          <a:ext cx="8890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70971</xdr:rowOff>
    </xdr:from>
    <xdr:to>
      <xdr:col>55</xdr:col>
      <xdr:colOff>50800</xdr:colOff>
      <xdr:row>59</xdr:row>
      <xdr:rowOff>1121</xdr:rowOff>
    </xdr:to>
    <xdr:sp macro="" textlink="">
      <xdr:nvSpPr>
        <xdr:cNvPr id="360" name="楕円 359"/>
        <xdr:cNvSpPr/>
      </xdr:nvSpPr>
      <xdr:spPr>
        <a:xfrm>
          <a:off x="10426700" y="100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157348</xdr:rowOff>
    </xdr:from>
    <xdr:ext cx="469744" cy="259045"/>
    <xdr:sp macro="" textlink="">
      <xdr:nvSpPr>
        <xdr:cNvPr id="361" name="農林水産業費該当値テキスト"/>
        <xdr:cNvSpPr txBox="1"/>
      </xdr:nvSpPr>
      <xdr:spPr>
        <a:xfrm>
          <a:off x="10528300" y="992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60775</xdr:rowOff>
    </xdr:from>
    <xdr:to>
      <xdr:col>50</xdr:col>
      <xdr:colOff>165100</xdr:colOff>
      <xdr:row>58</xdr:row>
      <xdr:rowOff>162375</xdr:rowOff>
    </xdr:to>
    <xdr:sp macro="" textlink="">
      <xdr:nvSpPr>
        <xdr:cNvPr id="362" name="楕円 361"/>
        <xdr:cNvSpPr/>
      </xdr:nvSpPr>
      <xdr:spPr>
        <a:xfrm>
          <a:off x="9588500" y="100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153502</xdr:rowOff>
    </xdr:from>
    <xdr:ext cx="534377" cy="259045"/>
    <xdr:sp macro="" textlink="">
      <xdr:nvSpPr>
        <xdr:cNvPr id="363" name="テキスト ボックス 362"/>
        <xdr:cNvSpPr txBox="1"/>
      </xdr:nvSpPr>
      <xdr:spPr>
        <a:xfrm>
          <a:off x="9372111" y="100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61155</xdr:rowOff>
    </xdr:from>
    <xdr:to>
      <xdr:col>46</xdr:col>
      <xdr:colOff>38100</xdr:colOff>
      <xdr:row>58</xdr:row>
      <xdr:rowOff>162755</xdr:rowOff>
    </xdr:to>
    <xdr:sp macro="" textlink="">
      <xdr:nvSpPr>
        <xdr:cNvPr id="364" name="楕円 363"/>
        <xdr:cNvSpPr/>
      </xdr:nvSpPr>
      <xdr:spPr>
        <a:xfrm>
          <a:off x="8699500" y="100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153882</xdr:rowOff>
    </xdr:from>
    <xdr:ext cx="534377" cy="259045"/>
    <xdr:sp macro="" textlink="">
      <xdr:nvSpPr>
        <xdr:cNvPr id="365" name="テキスト ボックス 364"/>
        <xdr:cNvSpPr txBox="1"/>
      </xdr:nvSpPr>
      <xdr:spPr>
        <a:xfrm>
          <a:off x="8483111" y="1009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48660</xdr:rowOff>
    </xdr:from>
    <xdr:to>
      <xdr:col>41</xdr:col>
      <xdr:colOff>101600</xdr:colOff>
      <xdr:row>58</xdr:row>
      <xdr:rowOff>150260</xdr:rowOff>
    </xdr:to>
    <xdr:sp macro="" textlink="">
      <xdr:nvSpPr>
        <xdr:cNvPr id="366" name="楕円 365"/>
        <xdr:cNvSpPr/>
      </xdr:nvSpPr>
      <xdr:spPr>
        <a:xfrm>
          <a:off x="7810500" y="9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141387</xdr:rowOff>
    </xdr:from>
    <xdr:ext cx="534377" cy="259045"/>
    <xdr:sp macro="" textlink="">
      <xdr:nvSpPr>
        <xdr:cNvPr id="367" name="テキスト ボックス 366"/>
        <xdr:cNvSpPr txBox="1"/>
      </xdr:nvSpPr>
      <xdr:spPr>
        <a:xfrm>
          <a:off x="7594111" y="10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61180</xdr:rowOff>
    </xdr:from>
    <xdr:to>
      <xdr:col>36</xdr:col>
      <xdr:colOff>165100</xdr:colOff>
      <xdr:row>58</xdr:row>
      <xdr:rowOff>162780</xdr:rowOff>
    </xdr:to>
    <xdr:sp macro="" textlink="">
      <xdr:nvSpPr>
        <xdr:cNvPr id="368" name="楕円 367"/>
        <xdr:cNvSpPr/>
      </xdr:nvSpPr>
      <xdr:spPr>
        <a:xfrm>
          <a:off x="6921500" y="100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153907</xdr:rowOff>
    </xdr:from>
    <xdr:ext cx="534377" cy="259045"/>
    <xdr:sp macro="" textlink="">
      <xdr:nvSpPr>
        <xdr:cNvPr id="369" name="テキスト ボックス 368"/>
        <xdr:cNvSpPr txBox="1"/>
      </xdr:nvSpPr>
      <xdr:spPr>
        <a:xfrm>
          <a:off x="6705111" y="100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28372</xdr:rowOff>
    </xdr:from>
    <xdr:to>
      <xdr:col>55</xdr:col>
      <xdr:colOff>0</xdr:colOff>
      <xdr:row>79</xdr:row>
      <xdr:rowOff>32944</xdr:rowOff>
    </xdr:to>
    <xdr:cxnSp macro="">
      <xdr:nvCxnSpPr>
        <xdr:cNvPr id="398" name="直線コネクタ 397"/>
        <xdr:cNvCxnSpPr/>
      </xdr:nvCxnSpPr>
      <xdr:spPr>
        <a:xfrm>
          <a:off x="9639300" y="135729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28372</xdr:rowOff>
    </xdr:from>
    <xdr:to>
      <xdr:col>50</xdr:col>
      <xdr:colOff>114300</xdr:colOff>
      <xdr:row>79</xdr:row>
      <xdr:rowOff>28969</xdr:rowOff>
    </xdr:to>
    <xdr:cxnSp macro="">
      <xdr:nvCxnSpPr>
        <xdr:cNvPr id="401" name="直線コネクタ 400"/>
        <xdr:cNvCxnSpPr/>
      </xdr:nvCxnSpPr>
      <xdr:spPr>
        <a:xfrm flipV="1">
          <a:off x="8750300" y="1357292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20065</xdr:rowOff>
    </xdr:from>
    <xdr:to>
      <xdr:col>45</xdr:col>
      <xdr:colOff>177800</xdr:colOff>
      <xdr:row>79</xdr:row>
      <xdr:rowOff>28969</xdr:rowOff>
    </xdr:to>
    <xdr:cxnSp macro="">
      <xdr:nvCxnSpPr>
        <xdr:cNvPr id="404" name="直線コネクタ 403"/>
        <xdr:cNvCxnSpPr/>
      </xdr:nvCxnSpPr>
      <xdr:spPr>
        <a:xfrm>
          <a:off x="7861300" y="13564615"/>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8255</xdr:rowOff>
    </xdr:from>
    <xdr:to>
      <xdr:col>41</xdr:col>
      <xdr:colOff>50800</xdr:colOff>
      <xdr:row>79</xdr:row>
      <xdr:rowOff>20065</xdr:rowOff>
    </xdr:to>
    <xdr:cxnSp macro="">
      <xdr:nvCxnSpPr>
        <xdr:cNvPr id="407" name="直線コネクタ 406"/>
        <xdr:cNvCxnSpPr/>
      </xdr:nvCxnSpPr>
      <xdr:spPr>
        <a:xfrm>
          <a:off x="6972300" y="13552805"/>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153594</xdr:rowOff>
    </xdr:from>
    <xdr:to>
      <xdr:col>55</xdr:col>
      <xdr:colOff>50800</xdr:colOff>
      <xdr:row>79</xdr:row>
      <xdr:rowOff>83744</xdr:rowOff>
    </xdr:to>
    <xdr:sp macro="" textlink="">
      <xdr:nvSpPr>
        <xdr:cNvPr id="417" name="楕円 416"/>
        <xdr:cNvSpPr/>
      </xdr:nvSpPr>
      <xdr:spPr>
        <a:xfrm>
          <a:off x="10426700" y="13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68521</xdr:rowOff>
    </xdr:from>
    <xdr:ext cx="378565" cy="259045"/>
    <xdr:sp macro="" textlink="">
      <xdr:nvSpPr>
        <xdr:cNvPr id="418" name="商工費該当値テキスト"/>
        <xdr:cNvSpPr txBox="1"/>
      </xdr:nvSpPr>
      <xdr:spPr>
        <a:xfrm>
          <a:off x="10528300" y="134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149022</xdr:rowOff>
    </xdr:from>
    <xdr:to>
      <xdr:col>50</xdr:col>
      <xdr:colOff>165100</xdr:colOff>
      <xdr:row>79</xdr:row>
      <xdr:rowOff>79172</xdr:rowOff>
    </xdr:to>
    <xdr:sp macro="" textlink="">
      <xdr:nvSpPr>
        <xdr:cNvPr id="419" name="楕円 418"/>
        <xdr:cNvSpPr/>
      </xdr:nvSpPr>
      <xdr:spPr>
        <a:xfrm>
          <a:off x="9588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70299</xdr:rowOff>
    </xdr:from>
    <xdr:ext cx="469744" cy="259045"/>
    <xdr:sp macro="" textlink="">
      <xdr:nvSpPr>
        <xdr:cNvPr id="420" name="テキスト ボックス 419"/>
        <xdr:cNvSpPr txBox="1"/>
      </xdr:nvSpPr>
      <xdr:spPr>
        <a:xfrm>
          <a:off x="9404428" y="136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149619</xdr:rowOff>
    </xdr:from>
    <xdr:to>
      <xdr:col>46</xdr:col>
      <xdr:colOff>38100</xdr:colOff>
      <xdr:row>79</xdr:row>
      <xdr:rowOff>79769</xdr:rowOff>
    </xdr:to>
    <xdr:sp macro="" textlink="">
      <xdr:nvSpPr>
        <xdr:cNvPr id="421" name="楕円 420"/>
        <xdr:cNvSpPr/>
      </xdr:nvSpPr>
      <xdr:spPr>
        <a:xfrm>
          <a:off x="8699500" y="135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70896</xdr:rowOff>
    </xdr:from>
    <xdr:ext cx="469744" cy="259045"/>
    <xdr:sp macro="" textlink="">
      <xdr:nvSpPr>
        <xdr:cNvPr id="422" name="テキスト ボックス 421"/>
        <xdr:cNvSpPr txBox="1"/>
      </xdr:nvSpPr>
      <xdr:spPr>
        <a:xfrm>
          <a:off x="8515428" y="136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140715</xdr:rowOff>
    </xdr:from>
    <xdr:to>
      <xdr:col>41</xdr:col>
      <xdr:colOff>101600</xdr:colOff>
      <xdr:row>79</xdr:row>
      <xdr:rowOff>70865</xdr:rowOff>
    </xdr:to>
    <xdr:sp macro="" textlink="">
      <xdr:nvSpPr>
        <xdr:cNvPr id="423" name="楕円 422"/>
        <xdr:cNvSpPr/>
      </xdr:nvSpPr>
      <xdr:spPr>
        <a:xfrm>
          <a:off x="7810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61992</xdr:rowOff>
    </xdr:from>
    <xdr:ext cx="469744" cy="259045"/>
    <xdr:sp macro="" textlink="">
      <xdr:nvSpPr>
        <xdr:cNvPr id="424" name="テキスト ボックス 423"/>
        <xdr:cNvSpPr txBox="1"/>
      </xdr:nvSpPr>
      <xdr:spPr>
        <a:xfrm>
          <a:off x="7626428" y="136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128905</xdr:rowOff>
    </xdr:from>
    <xdr:to>
      <xdr:col>36</xdr:col>
      <xdr:colOff>165100</xdr:colOff>
      <xdr:row>79</xdr:row>
      <xdr:rowOff>59055</xdr:rowOff>
    </xdr:to>
    <xdr:sp macro="" textlink="">
      <xdr:nvSpPr>
        <xdr:cNvPr id="425" name="楕円 424"/>
        <xdr:cNvSpPr/>
      </xdr:nvSpPr>
      <xdr:spPr>
        <a:xfrm>
          <a:off x="6921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50182</xdr:rowOff>
    </xdr:from>
    <xdr:ext cx="469744" cy="259045"/>
    <xdr:sp macro="" textlink="">
      <xdr:nvSpPr>
        <xdr:cNvPr id="426" name="テキスト ボックス 425"/>
        <xdr:cNvSpPr txBox="1"/>
      </xdr:nvSpPr>
      <xdr:spPr>
        <a:xfrm>
          <a:off x="6737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50715</xdr:rowOff>
    </xdr:from>
    <xdr:to>
      <xdr:col>55</xdr:col>
      <xdr:colOff>0</xdr:colOff>
      <xdr:row>99</xdr:row>
      <xdr:rowOff>53879</xdr:rowOff>
    </xdr:to>
    <xdr:cxnSp macro="">
      <xdr:nvCxnSpPr>
        <xdr:cNvPr id="457" name="直線コネクタ 456"/>
        <xdr:cNvCxnSpPr/>
      </xdr:nvCxnSpPr>
      <xdr:spPr>
        <a:xfrm flipV="1">
          <a:off x="9639300" y="17024265"/>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53879</xdr:rowOff>
    </xdr:from>
    <xdr:to>
      <xdr:col>50</xdr:col>
      <xdr:colOff>114300</xdr:colOff>
      <xdr:row>99</xdr:row>
      <xdr:rowOff>58772</xdr:rowOff>
    </xdr:to>
    <xdr:cxnSp macro="">
      <xdr:nvCxnSpPr>
        <xdr:cNvPr id="460" name="直線コネクタ 459"/>
        <xdr:cNvCxnSpPr/>
      </xdr:nvCxnSpPr>
      <xdr:spPr>
        <a:xfrm flipV="1">
          <a:off x="8750300" y="17027429"/>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42405</xdr:rowOff>
    </xdr:from>
    <xdr:to>
      <xdr:col>45</xdr:col>
      <xdr:colOff>177800</xdr:colOff>
      <xdr:row>99</xdr:row>
      <xdr:rowOff>58772</xdr:rowOff>
    </xdr:to>
    <xdr:cxnSp macro="">
      <xdr:nvCxnSpPr>
        <xdr:cNvPr id="463" name="直線コネクタ 462"/>
        <xdr:cNvCxnSpPr/>
      </xdr:nvCxnSpPr>
      <xdr:spPr>
        <a:xfrm>
          <a:off x="7861300" y="17015955"/>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42405</xdr:rowOff>
    </xdr:from>
    <xdr:to>
      <xdr:col>41</xdr:col>
      <xdr:colOff>50800</xdr:colOff>
      <xdr:row>99</xdr:row>
      <xdr:rowOff>58007</xdr:rowOff>
    </xdr:to>
    <xdr:cxnSp macro="">
      <xdr:nvCxnSpPr>
        <xdr:cNvPr id="466" name="直線コネクタ 465"/>
        <xdr:cNvCxnSpPr/>
      </xdr:nvCxnSpPr>
      <xdr:spPr>
        <a:xfrm flipV="1">
          <a:off x="6972300" y="17015955"/>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171365</xdr:rowOff>
    </xdr:from>
    <xdr:to>
      <xdr:col>55</xdr:col>
      <xdr:colOff>50800</xdr:colOff>
      <xdr:row>99</xdr:row>
      <xdr:rowOff>101515</xdr:rowOff>
    </xdr:to>
    <xdr:sp macro="" textlink="">
      <xdr:nvSpPr>
        <xdr:cNvPr id="476" name="楕円 475"/>
        <xdr:cNvSpPr/>
      </xdr:nvSpPr>
      <xdr:spPr>
        <a:xfrm>
          <a:off x="10426700" y="169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3079</xdr:rowOff>
    </xdr:from>
    <xdr:to>
      <xdr:col>50</xdr:col>
      <xdr:colOff>165100</xdr:colOff>
      <xdr:row>99</xdr:row>
      <xdr:rowOff>104679</xdr:rowOff>
    </xdr:to>
    <xdr:sp macro="" textlink="">
      <xdr:nvSpPr>
        <xdr:cNvPr id="478" name="楕円 477"/>
        <xdr:cNvSpPr/>
      </xdr:nvSpPr>
      <xdr:spPr>
        <a:xfrm>
          <a:off x="9588500" y="169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95806</xdr:rowOff>
    </xdr:from>
    <xdr:ext cx="534377" cy="259045"/>
    <xdr:sp macro="" textlink="">
      <xdr:nvSpPr>
        <xdr:cNvPr id="479" name="テキスト ボックス 478"/>
        <xdr:cNvSpPr txBox="1"/>
      </xdr:nvSpPr>
      <xdr:spPr>
        <a:xfrm>
          <a:off x="9372111" y="1706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7972</xdr:rowOff>
    </xdr:from>
    <xdr:to>
      <xdr:col>46</xdr:col>
      <xdr:colOff>38100</xdr:colOff>
      <xdr:row>99</xdr:row>
      <xdr:rowOff>109572</xdr:rowOff>
    </xdr:to>
    <xdr:sp macro="" textlink="">
      <xdr:nvSpPr>
        <xdr:cNvPr id="480" name="楕円 479"/>
        <xdr:cNvSpPr/>
      </xdr:nvSpPr>
      <xdr:spPr>
        <a:xfrm>
          <a:off x="8699500" y="169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100699</xdr:rowOff>
    </xdr:from>
    <xdr:ext cx="534377" cy="259045"/>
    <xdr:sp macro="" textlink="">
      <xdr:nvSpPr>
        <xdr:cNvPr id="481" name="テキスト ボックス 480"/>
        <xdr:cNvSpPr txBox="1"/>
      </xdr:nvSpPr>
      <xdr:spPr>
        <a:xfrm>
          <a:off x="8483111" y="170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163055</xdr:rowOff>
    </xdr:from>
    <xdr:to>
      <xdr:col>41</xdr:col>
      <xdr:colOff>101600</xdr:colOff>
      <xdr:row>99</xdr:row>
      <xdr:rowOff>93205</xdr:rowOff>
    </xdr:to>
    <xdr:sp macro="" textlink="">
      <xdr:nvSpPr>
        <xdr:cNvPr id="482" name="楕円 481"/>
        <xdr:cNvSpPr/>
      </xdr:nvSpPr>
      <xdr:spPr>
        <a:xfrm>
          <a:off x="7810500" y="169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84332</xdr:rowOff>
    </xdr:from>
    <xdr:ext cx="534377" cy="259045"/>
    <xdr:sp macro="" textlink="">
      <xdr:nvSpPr>
        <xdr:cNvPr id="483" name="テキスト ボックス 482"/>
        <xdr:cNvSpPr txBox="1"/>
      </xdr:nvSpPr>
      <xdr:spPr>
        <a:xfrm>
          <a:off x="7594111" y="170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7207</xdr:rowOff>
    </xdr:from>
    <xdr:to>
      <xdr:col>36</xdr:col>
      <xdr:colOff>165100</xdr:colOff>
      <xdr:row>99</xdr:row>
      <xdr:rowOff>108807</xdr:rowOff>
    </xdr:to>
    <xdr:sp macro="" textlink="">
      <xdr:nvSpPr>
        <xdr:cNvPr id="484" name="楕円 483"/>
        <xdr:cNvSpPr/>
      </xdr:nvSpPr>
      <xdr:spPr>
        <a:xfrm>
          <a:off x="6921500" y="169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99934</xdr:rowOff>
    </xdr:from>
    <xdr:ext cx="534377" cy="259045"/>
    <xdr:sp macro="" textlink="">
      <xdr:nvSpPr>
        <xdr:cNvPr id="485" name="テキスト ボックス 484"/>
        <xdr:cNvSpPr txBox="1"/>
      </xdr:nvSpPr>
      <xdr:spPr>
        <a:xfrm>
          <a:off x="6705111" y="170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16960</xdr:rowOff>
    </xdr:from>
    <xdr:to>
      <xdr:col>85</xdr:col>
      <xdr:colOff>127000</xdr:colOff>
      <xdr:row>38</xdr:row>
      <xdr:rowOff>51689</xdr:rowOff>
    </xdr:to>
    <xdr:cxnSp macro="">
      <xdr:nvCxnSpPr>
        <xdr:cNvPr id="512" name="直線コネクタ 511"/>
        <xdr:cNvCxnSpPr/>
      </xdr:nvCxnSpPr>
      <xdr:spPr>
        <a:xfrm>
          <a:off x="15481300" y="6532060"/>
          <a:ext cx="838200" cy="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16960</xdr:rowOff>
    </xdr:from>
    <xdr:to>
      <xdr:col>81</xdr:col>
      <xdr:colOff>50800</xdr:colOff>
      <xdr:row>38</xdr:row>
      <xdr:rowOff>32660</xdr:rowOff>
    </xdr:to>
    <xdr:cxnSp macro="">
      <xdr:nvCxnSpPr>
        <xdr:cNvPr id="515" name="直線コネクタ 514"/>
        <xdr:cNvCxnSpPr/>
      </xdr:nvCxnSpPr>
      <xdr:spPr>
        <a:xfrm flipV="1">
          <a:off x="14592300" y="6532060"/>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25592</xdr:rowOff>
    </xdr:from>
    <xdr:to>
      <xdr:col>76</xdr:col>
      <xdr:colOff>114300</xdr:colOff>
      <xdr:row>38</xdr:row>
      <xdr:rowOff>32660</xdr:rowOff>
    </xdr:to>
    <xdr:cxnSp macro="">
      <xdr:nvCxnSpPr>
        <xdr:cNvPr id="518" name="直線コネクタ 517"/>
        <xdr:cNvCxnSpPr/>
      </xdr:nvCxnSpPr>
      <xdr:spPr>
        <a:xfrm>
          <a:off x="13703300" y="654069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25592</xdr:rowOff>
    </xdr:from>
    <xdr:to>
      <xdr:col>71</xdr:col>
      <xdr:colOff>177800</xdr:colOff>
      <xdr:row>38</xdr:row>
      <xdr:rowOff>62913</xdr:rowOff>
    </xdr:to>
    <xdr:cxnSp macro="">
      <xdr:nvCxnSpPr>
        <xdr:cNvPr id="521" name="直線コネクタ 520"/>
        <xdr:cNvCxnSpPr/>
      </xdr:nvCxnSpPr>
      <xdr:spPr>
        <a:xfrm flipV="1">
          <a:off x="12814300" y="6540692"/>
          <a:ext cx="889000" cy="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xdr:rowOff>
    </xdr:from>
    <xdr:to>
      <xdr:col>85</xdr:col>
      <xdr:colOff>177800</xdr:colOff>
      <xdr:row>38</xdr:row>
      <xdr:rowOff>102489</xdr:rowOff>
    </xdr:to>
    <xdr:sp macro="" textlink="">
      <xdr:nvSpPr>
        <xdr:cNvPr id="531" name="楕円 530"/>
        <xdr:cNvSpPr/>
      </xdr:nvSpPr>
      <xdr:spPr>
        <a:xfrm>
          <a:off x="162687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87266</xdr:rowOff>
    </xdr:from>
    <xdr:ext cx="534377" cy="259045"/>
    <xdr:sp macro="" textlink="">
      <xdr:nvSpPr>
        <xdr:cNvPr id="532" name="消防費該当値テキスト"/>
        <xdr:cNvSpPr txBox="1"/>
      </xdr:nvSpPr>
      <xdr:spPr>
        <a:xfrm>
          <a:off x="16370300" y="64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137610</xdr:rowOff>
    </xdr:from>
    <xdr:to>
      <xdr:col>81</xdr:col>
      <xdr:colOff>101600</xdr:colOff>
      <xdr:row>38</xdr:row>
      <xdr:rowOff>67760</xdr:rowOff>
    </xdr:to>
    <xdr:sp macro="" textlink="">
      <xdr:nvSpPr>
        <xdr:cNvPr id="533" name="楕円 532"/>
        <xdr:cNvSpPr/>
      </xdr:nvSpPr>
      <xdr:spPr>
        <a:xfrm>
          <a:off x="15430500" y="64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58887</xdr:rowOff>
    </xdr:from>
    <xdr:ext cx="534377" cy="259045"/>
    <xdr:sp macro="" textlink="">
      <xdr:nvSpPr>
        <xdr:cNvPr id="534" name="テキスト ボックス 533"/>
        <xdr:cNvSpPr txBox="1"/>
      </xdr:nvSpPr>
      <xdr:spPr>
        <a:xfrm>
          <a:off x="15214111" y="65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153310</xdr:rowOff>
    </xdr:from>
    <xdr:to>
      <xdr:col>76</xdr:col>
      <xdr:colOff>165100</xdr:colOff>
      <xdr:row>38</xdr:row>
      <xdr:rowOff>83460</xdr:rowOff>
    </xdr:to>
    <xdr:sp macro="" textlink="">
      <xdr:nvSpPr>
        <xdr:cNvPr id="535" name="楕円 534"/>
        <xdr:cNvSpPr/>
      </xdr:nvSpPr>
      <xdr:spPr>
        <a:xfrm>
          <a:off x="14541500" y="64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74587</xdr:rowOff>
    </xdr:from>
    <xdr:ext cx="534377" cy="259045"/>
    <xdr:sp macro="" textlink="">
      <xdr:nvSpPr>
        <xdr:cNvPr id="536" name="テキスト ボックス 535"/>
        <xdr:cNvSpPr txBox="1"/>
      </xdr:nvSpPr>
      <xdr:spPr>
        <a:xfrm>
          <a:off x="14325111" y="65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146242</xdr:rowOff>
    </xdr:from>
    <xdr:to>
      <xdr:col>72</xdr:col>
      <xdr:colOff>38100</xdr:colOff>
      <xdr:row>38</xdr:row>
      <xdr:rowOff>76392</xdr:rowOff>
    </xdr:to>
    <xdr:sp macro="" textlink="">
      <xdr:nvSpPr>
        <xdr:cNvPr id="537" name="楕円 536"/>
        <xdr:cNvSpPr/>
      </xdr:nvSpPr>
      <xdr:spPr>
        <a:xfrm>
          <a:off x="13652500" y="64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67519</xdr:rowOff>
    </xdr:from>
    <xdr:ext cx="534377" cy="259045"/>
    <xdr:sp macro="" textlink="">
      <xdr:nvSpPr>
        <xdr:cNvPr id="538" name="テキスト ボックス 537"/>
        <xdr:cNvSpPr txBox="1"/>
      </xdr:nvSpPr>
      <xdr:spPr>
        <a:xfrm>
          <a:off x="13436111" y="65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12113</xdr:rowOff>
    </xdr:from>
    <xdr:to>
      <xdr:col>67</xdr:col>
      <xdr:colOff>101600</xdr:colOff>
      <xdr:row>38</xdr:row>
      <xdr:rowOff>113713</xdr:rowOff>
    </xdr:to>
    <xdr:sp macro="" textlink="">
      <xdr:nvSpPr>
        <xdr:cNvPr id="539" name="楕円 538"/>
        <xdr:cNvSpPr/>
      </xdr:nvSpPr>
      <xdr:spPr>
        <a:xfrm>
          <a:off x="12763500" y="65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104840</xdr:rowOff>
    </xdr:from>
    <xdr:ext cx="534377" cy="259045"/>
    <xdr:sp macro="" textlink="">
      <xdr:nvSpPr>
        <xdr:cNvPr id="540" name="テキスト ボックス 539"/>
        <xdr:cNvSpPr txBox="1"/>
      </xdr:nvSpPr>
      <xdr:spPr>
        <a:xfrm>
          <a:off x="12547111" y="66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51281</xdr:rowOff>
    </xdr:from>
    <xdr:to>
      <xdr:col>85</xdr:col>
      <xdr:colOff>127000</xdr:colOff>
      <xdr:row>58</xdr:row>
      <xdr:rowOff>66394</xdr:rowOff>
    </xdr:to>
    <xdr:cxnSp macro="">
      <xdr:nvCxnSpPr>
        <xdr:cNvPr id="571" name="直線コネクタ 570"/>
        <xdr:cNvCxnSpPr/>
      </xdr:nvCxnSpPr>
      <xdr:spPr>
        <a:xfrm>
          <a:off x="15481300" y="9995381"/>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51281</xdr:rowOff>
    </xdr:from>
    <xdr:to>
      <xdr:col>81</xdr:col>
      <xdr:colOff>50800</xdr:colOff>
      <xdr:row>58</xdr:row>
      <xdr:rowOff>52172</xdr:rowOff>
    </xdr:to>
    <xdr:cxnSp macro="">
      <xdr:nvCxnSpPr>
        <xdr:cNvPr id="574" name="直線コネクタ 573"/>
        <xdr:cNvCxnSpPr/>
      </xdr:nvCxnSpPr>
      <xdr:spPr>
        <a:xfrm flipV="1">
          <a:off x="14592300" y="9995381"/>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52172</xdr:rowOff>
    </xdr:from>
    <xdr:to>
      <xdr:col>76</xdr:col>
      <xdr:colOff>114300</xdr:colOff>
      <xdr:row>58</xdr:row>
      <xdr:rowOff>102402</xdr:rowOff>
    </xdr:to>
    <xdr:cxnSp macro="">
      <xdr:nvCxnSpPr>
        <xdr:cNvPr id="577" name="直線コネクタ 576"/>
        <xdr:cNvCxnSpPr/>
      </xdr:nvCxnSpPr>
      <xdr:spPr>
        <a:xfrm flipV="1">
          <a:off x="13703300" y="9996272"/>
          <a:ext cx="889000" cy="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63374</xdr:rowOff>
    </xdr:from>
    <xdr:to>
      <xdr:col>71</xdr:col>
      <xdr:colOff>177800</xdr:colOff>
      <xdr:row>58</xdr:row>
      <xdr:rowOff>102402</xdr:rowOff>
    </xdr:to>
    <xdr:cxnSp macro="">
      <xdr:nvCxnSpPr>
        <xdr:cNvPr id="580" name="直線コネクタ 579"/>
        <xdr:cNvCxnSpPr/>
      </xdr:nvCxnSpPr>
      <xdr:spPr>
        <a:xfrm>
          <a:off x="12814300" y="10007474"/>
          <a:ext cx="889000" cy="3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15594</xdr:rowOff>
    </xdr:from>
    <xdr:to>
      <xdr:col>85</xdr:col>
      <xdr:colOff>177800</xdr:colOff>
      <xdr:row>58</xdr:row>
      <xdr:rowOff>117194</xdr:rowOff>
    </xdr:to>
    <xdr:sp macro="" textlink="">
      <xdr:nvSpPr>
        <xdr:cNvPr id="590" name="楕円 589"/>
        <xdr:cNvSpPr/>
      </xdr:nvSpPr>
      <xdr:spPr>
        <a:xfrm>
          <a:off x="16268700" y="99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481</xdr:rowOff>
    </xdr:from>
    <xdr:to>
      <xdr:col>81</xdr:col>
      <xdr:colOff>101600</xdr:colOff>
      <xdr:row>58</xdr:row>
      <xdr:rowOff>102081</xdr:rowOff>
    </xdr:to>
    <xdr:sp macro="" textlink="">
      <xdr:nvSpPr>
        <xdr:cNvPr id="592" name="楕円 591"/>
        <xdr:cNvSpPr/>
      </xdr:nvSpPr>
      <xdr:spPr>
        <a:xfrm>
          <a:off x="15430500" y="99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118608</xdr:rowOff>
    </xdr:from>
    <xdr:ext cx="534377" cy="259045"/>
    <xdr:sp macro="" textlink="">
      <xdr:nvSpPr>
        <xdr:cNvPr id="593" name="テキスト ボックス 592"/>
        <xdr:cNvSpPr txBox="1"/>
      </xdr:nvSpPr>
      <xdr:spPr>
        <a:xfrm>
          <a:off x="15214111" y="97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1372</xdr:rowOff>
    </xdr:from>
    <xdr:to>
      <xdr:col>76</xdr:col>
      <xdr:colOff>165100</xdr:colOff>
      <xdr:row>58</xdr:row>
      <xdr:rowOff>102972</xdr:rowOff>
    </xdr:to>
    <xdr:sp macro="" textlink="">
      <xdr:nvSpPr>
        <xdr:cNvPr id="594" name="楕円 593"/>
        <xdr:cNvSpPr/>
      </xdr:nvSpPr>
      <xdr:spPr>
        <a:xfrm>
          <a:off x="14541500" y="99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94099</xdr:rowOff>
    </xdr:from>
    <xdr:ext cx="534377" cy="259045"/>
    <xdr:sp macro="" textlink="">
      <xdr:nvSpPr>
        <xdr:cNvPr id="595" name="テキスト ボックス 594"/>
        <xdr:cNvSpPr txBox="1"/>
      </xdr:nvSpPr>
      <xdr:spPr>
        <a:xfrm>
          <a:off x="14325111" y="100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51602</xdr:rowOff>
    </xdr:from>
    <xdr:to>
      <xdr:col>72</xdr:col>
      <xdr:colOff>38100</xdr:colOff>
      <xdr:row>58</xdr:row>
      <xdr:rowOff>153202</xdr:rowOff>
    </xdr:to>
    <xdr:sp macro="" textlink="">
      <xdr:nvSpPr>
        <xdr:cNvPr id="596" name="楕円 595"/>
        <xdr:cNvSpPr/>
      </xdr:nvSpPr>
      <xdr:spPr>
        <a:xfrm>
          <a:off x="13652500" y="99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144329</xdr:rowOff>
    </xdr:from>
    <xdr:ext cx="534377" cy="259045"/>
    <xdr:sp macro="" textlink="">
      <xdr:nvSpPr>
        <xdr:cNvPr id="597" name="テキスト ボックス 596"/>
        <xdr:cNvSpPr txBox="1"/>
      </xdr:nvSpPr>
      <xdr:spPr>
        <a:xfrm>
          <a:off x="13436111" y="100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12574</xdr:rowOff>
    </xdr:from>
    <xdr:to>
      <xdr:col>67</xdr:col>
      <xdr:colOff>101600</xdr:colOff>
      <xdr:row>58</xdr:row>
      <xdr:rowOff>114174</xdr:rowOff>
    </xdr:to>
    <xdr:sp macro="" textlink="">
      <xdr:nvSpPr>
        <xdr:cNvPr id="598" name="楕円 597"/>
        <xdr:cNvSpPr/>
      </xdr:nvSpPr>
      <xdr:spPr>
        <a:xfrm>
          <a:off x="12763500" y="99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105301</xdr:rowOff>
    </xdr:from>
    <xdr:ext cx="534377" cy="259045"/>
    <xdr:sp macro="" textlink="">
      <xdr:nvSpPr>
        <xdr:cNvPr id="599" name="テキスト ボックス 598"/>
        <xdr:cNvSpPr txBox="1"/>
      </xdr:nvSpPr>
      <xdr:spPr>
        <a:xfrm>
          <a:off x="12547111" y="100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10162</xdr:rowOff>
    </xdr:from>
    <xdr:to>
      <xdr:col>85</xdr:col>
      <xdr:colOff>127000</xdr:colOff>
      <xdr:row>98</xdr:row>
      <xdr:rowOff>12100</xdr:rowOff>
    </xdr:to>
    <xdr:cxnSp macro="">
      <xdr:nvCxnSpPr>
        <xdr:cNvPr id="681" name="直線コネクタ 680"/>
        <xdr:cNvCxnSpPr/>
      </xdr:nvCxnSpPr>
      <xdr:spPr>
        <a:xfrm>
          <a:off x="15481300" y="16812262"/>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6846</xdr:rowOff>
    </xdr:from>
    <xdr:to>
      <xdr:col>81</xdr:col>
      <xdr:colOff>50800</xdr:colOff>
      <xdr:row>98</xdr:row>
      <xdr:rowOff>10162</xdr:rowOff>
    </xdr:to>
    <xdr:cxnSp macro="">
      <xdr:nvCxnSpPr>
        <xdr:cNvPr id="684" name="直線コネクタ 683"/>
        <xdr:cNvCxnSpPr/>
      </xdr:nvCxnSpPr>
      <xdr:spPr>
        <a:xfrm>
          <a:off x="14592300" y="16808946"/>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6142</xdr:rowOff>
    </xdr:from>
    <xdr:to>
      <xdr:col>76</xdr:col>
      <xdr:colOff>114300</xdr:colOff>
      <xdr:row>98</xdr:row>
      <xdr:rowOff>6846</xdr:rowOff>
    </xdr:to>
    <xdr:cxnSp macro="">
      <xdr:nvCxnSpPr>
        <xdr:cNvPr id="687" name="直線コネクタ 686"/>
        <xdr:cNvCxnSpPr/>
      </xdr:nvCxnSpPr>
      <xdr:spPr>
        <a:xfrm>
          <a:off x="13703300" y="16808242"/>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147180</xdr:rowOff>
    </xdr:from>
    <xdr:to>
      <xdr:col>71</xdr:col>
      <xdr:colOff>177800</xdr:colOff>
      <xdr:row>98</xdr:row>
      <xdr:rowOff>6142</xdr:rowOff>
    </xdr:to>
    <xdr:cxnSp macro="">
      <xdr:nvCxnSpPr>
        <xdr:cNvPr id="690" name="直線コネクタ 689"/>
        <xdr:cNvCxnSpPr/>
      </xdr:nvCxnSpPr>
      <xdr:spPr>
        <a:xfrm>
          <a:off x="12814300" y="16777830"/>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132750</xdr:rowOff>
    </xdr:from>
    <xdr:to>
      <xdr:col>85</xdr:col>
      <xdr:colOff>177800</xdr:colOff>
      <xdr:row>98</xdr:row>
      <xdr:rowOff>62900</xdr:rowOff>
    </xdr:to>
    <xdr:sp macro="" textlink="">
      <xdr:nvSpPr>
        <xdr:cNvPr id="700" name="楕円 699"/>
        <xdr:cNvSpPr/>
      </xdr:nvSpPr>
      <xdr:spPr>
        <a:xfrm>
          <a:off x="16268700" y="167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47677</xdr:rowOff>
    </xdr:from>
    <xdr:ext cx="534377" cy="259045"/>
    <xdr:sp macro="" textlink="">
      <xdr:nvSpPr>
        <xdr:cNvPr id="701" name="公債費該当値テキスト"/>
        <xdr:cNvSpPr txBox="1"/>
      </xdr:nvSpPr>
      <xdr:spPr>
        <a:xfrm>
          <a:off x="16370300" y="166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130812</xdr:rowOff>
    </xdr:from>
    <xdr:to>
      <xdr:col>81</xdr:col>
      <xdr:colOff>101600</xdr:colOff>
      <xdr:row>98</xdr:row>
      <xdr:rowOff>60962</xdr:rowOff>
    </xdr:to>
    <xdr:sp macro="" textlink="">
      <xdr:nvSpPr>
        <xdr:cNvPr id="702" name="楕円 701"/>
        <xdr:cNvSpPr/>
      </xdr:nvSpPr>
      <xdr:spPr>
        <a:xfrm>
          <a:off x="15430500" y="167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52089</xdr:rowOff>
    </xdr:from>
    <xdr:ext cx="534377" cy="259045"/>
    <xdr:sp macro="" textlink="">
      <xdr:nvSpPr>
        <xdr:cNvPr id="703" name="テキスト ボックス 702"/>
        <xdr:cNvSpPr txBox="1"/>
      </xdr:nvSpPr>
      <xdr:spPr>
        <a:xfrm>
          <a:off x="15214111" y="168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127496</xdr:rowOff>
    </xdr:from>
    <xdr:to>
      <xdr:col>76</xdr:col>
      <xdr:colOff>165100</xdr:colOff>
      <xdr:row>98</xdr:row>
      <xdr:rowOff>57646</xdr:rowOff>
    </xdr:to>
    <xdr:sp macro="" textlink="">
      <xdr:nvSpPr>
        <xdr:cNvPr id="704" name="楕円 703"/>
        <xdr:cNvSpPr/>
      </xdr:nvSpPr>
      <xdr:spPr>
        <a:xfrm>
          <a:off x="14541500" y="167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48773</xdr:rowOff>
    </xdr:from>
    <xdr:ext cx="534377" cy="259045"/>
    <xdr:sp macro="" textlink="">
      <xdr:nvSpPr>
        <xdr:cNvPr id="705" name="テキスト ボックス 704"/>
        <xdr:cNvSpPr txBox="1"/>
      </xdr:nvSpPr>
      <xdr:spPr>
        <a:xfrm>
          <a:off x="14325111" y="168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126792</xdr:rowOff>
    </xdr:from>
    <xdr:to>
      <xdr:col>72</xdr:col>
      <xdr:colOff>38100</xdr:colOff>
      <xdr:row>98</xdr:row>
      <xdr:rowOff>56942</xdr:rowOff>
    </xdr:to>
    <xdr:sp macro="" textlink="">
      <xdr:nvSpPr>
        <xdr:cNvPr id="706" name="楕円 705"/>
        <xdr:cNvSpPr/>
      </xdr:nvSpPr>
      <xdr:spPr>
        <a:xfrm>
          <a:off x="13652500" y="167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48069</xdr:rowOff>
    </xdr:from>
    <xdr:ext cx="534377" cy="259045"/>
    <xdr:sp macro="" textlink="">
      <xdr:nvSpPr>
        <xdr:cNvPr id="707" name="テキスト ボックス 706"/>
        <xdr:cNvSpPr txBox="1"/>
      </xdr:nvSpPr>
      <xdr:spPr>
        <a:xfrm>
          <a:off x="13436111" y="168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96380</xdr:rowOff>
    </xdr:from>
    <xdr:to>
      <xdr:col>67</xdr:col>
      <xdr:colOff>101600</xdr:colOff>
      <xdr:row>98</xdr:row>
      <xdr:rowOff>26530</xdr:rowOff>
    </xdr:to>
    <xdr:sp macro="" textlink="">
      <xdr:nvSpPr>
        <xdr:cNvPr id="708" name="楕円 707"/>
        <xdr:cNvSpPr/>
      </xdr:nvSpPr>
      <xdr:spPr>
        <a:xfrm>
          <a:off x="12763500" y="167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17657</xdr:rowOff>
    </xdr:from>
    <xdr:ext cx="534377" cy="259045"/>
    <xdr:sp macro="" textlink="">
      <xdr:nvSpPr>
        <xdr:cNvPr id="709" name="テキスト ボックス 708"/>
        <xdr:cNvSpPr txBox="1"/>
      </xdr:nvSpPr>
      <xdr:spPr>
        <a:xfrm>
          <a:off x="12547111" y="168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全国・県平均を上回っているのは、幼小中学校に日本語指導助手や特別支援教育等のための支援員の配置を積極的に行っていることが要因にあげられる。議会費、民生費は類似団体よりも低い状態が続いているが、民生費は上昇傾向が続き差が縮まっている。高齢化が進み、老人施設入所に伴う経費や障害者自立支援事業の経費等が増加していることが要因だと思われる。商工費は、観光産業や商店街が町内にないため低い値となっている。新規施設建設も殆どなく、町面積も狭く土木費も低く抑えられてきたことから、公債費も低く維持でき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単年度収支のマイナスが続いているが、令和元年度からは一層の職員の意識改革を図り、マイナス値の改善に努めている。今後も大胆な事業の見直しや更なる行政の効率化を図り、歳出削減に努め、収支のバランスがとれた運営を行う必要がある。特に、今後は扶助費等の増加、施設建設や改修に対応するために、歳入確保を一層強化していく必要があ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にはなっていないが、上水道事業以外は、一般会計からの補てんに頼っている面が多い。特に下水道事業への繰出金が多いため、使用料金の見直し等を検討しながら、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3448222</v>
      </c>
      <c r="BO4" s="424"/>
      <c r="BP4" s="424"/>
      <c r="BQ4" s="424"/>
      <c r="BR4" s="424"/>
      <c r="BS4" s="424"/>
      <c r="BT4" s="424"/>
      <c r="BU4" s="425"/>
      <c r="BV4" s="423">
        <v>3433517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4.9000000000000004</v>
      </c>
      <c r="CU4" s="608"/>
      <c r="CV4" s="608"/>
      <c r="CW4" s="608"/>
      <c r="CX4" s="608"/>
      <c r="CY4" s="608"/>
      <c r="CZ4" s="608"/>
      <c r="DA4" s="609"/>
      <c r="DB4" s="607">
        <v>4.2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3258366</v>
      </c>
      <c r="BO5" s="429"/>
      <c r="BP5" s="429"/>
      <c r="BQ5" s="429"/>
      <c r="BR5" s="429"/>
      <c r="BS5" s="429"/>
      <c r="BT5" s="429"/>
      <c r="BU5" s="430"/>
      <c r="BV5" s="428">
        <v>3261177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87.7</v>
      </c>
      <c r="CU5" s="399"/>
      <c r="CV5" s="399"/>
      <c r="CW5" s="399"/>
      <c r="CX5" s="399"/>
      <c r="CY5" s="399"/>
      <c r="CZ5" s="399"/>
      <c r="DA5" s="400"/>
      <c r="DB5" s="398">
        <v>89.8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189856</v>
      </c>
      <c r="BO6" s="429"/>
      <c r="BP6" s="429"/>
      <c r="BQ6" s="429"/>
      <c r="BR6" s="429"/>
      <c r="BS6" s="429"/>
      <c r="BT6" s="429"/>
      <c r="BU6" s="430"/>
      <c r="BV6" s="428">
        <v>172340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92.6</v>
      </c>
      <c r="CU6" s="582"/>
      <c r="CV6" s="582"/>
      <c r="CW6" s="582"/>
      <c r="CX6" s="582"/>
      <c r="CY6" s="582"/>
      <c r="CZ6" s="582"/>
      <c r="DA6" s="583"/>
      <c r="DB6" s="581">
        <v>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80178</v>
      </c>
      <c r="BO7" s="429"/>
      <c r="BP7" s="429"/>
      <c r="BQ7" s="429"/>
      <c r="BR7" s="429"/>
      <c r="BS7" s="429"/>
      <c r="BT7" s="429"/>
      <c r="BU7" s="430"/>
      <c r="BV7" s="428">
        <v>77880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2224095</v>
      </c>
      <c r="CU7" s="429"/>
      <c r="CV7" s="429"/>
      <c r="CW7" s="429"/>
      <c r="CX7" s="429"/>
      <c r="CY7" s="429"/>
      <c r="CZ7" s="429"/>
      <c r="DA7" s="430"/>
      <c r="DB7" s="428">
        <v>2227356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109678</v>
      </c>
      <c r="BO8" s="429"/>
      <c r="BP8" s="429"/>
      <c r="BQ8" s="429"/>
      <c r="BR8" s="429"/>
      <c r="BS8" s="429"/>
      <c r="BT8" s="429"/>
      <c r="BU8" s="430"/>
      <c r="BV8" s="428">
        <v>94460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v>
      </c>
      <c r="CU8" s="542"/>
      <c r="CV8" s="542"/>
      <c r="CW8" s="542"/>
      <c r="CX8" s="542"/>
      <c r="CY8" s="542"/>
      <c r="CZ8" s="542"/>
      <c r="DA8" s="543"/>
      <c r="DB8" s="541">
        <v>0.6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8202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15218</v>
      </c>
      <c r="BO9" s="429"/>
      <c r="BP9" s="429"/>
      <c r="BQ9" s="429"/>
      <c r="BR9" s="429"/>
      <c r="BS9" s="429"/>
      <c r="BT9" s="429"/>
      <c r="BU9" s="430"/>
      <c r="BV9" s="428">
        <v>27110</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9.1</v>
      </c>
      <c r="CU9" s="399"/>
      <c r="CV9" s="399"/>
      <c r="CW9" s="399"/>
      <c r="CX9" s="399"/>
      <c r="CY9" s="399"/>
      <c r="CZ9" s="399"/>
      <c r="DA9" s="400"/>
      <c r="DB9" s="398">
        <v>8.5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8361</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492</v>
      </c>
      <c r="BO10" s="429"/>
      <c r="BP10" s="429"/>
      <c r="BQ10" s="429"/>
      <c r="BR10" s="429"/>
      <c r="BS10" s="429"/>
      <c r="BT10" s="429"/>
      <c r="BU10" s="430"/>
      <c r="BV10" s="428">
        <v>798</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8291</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100000</v>
      </c>
      <c r="BO12" s="429"/>
      <c r="BP12" s="429"/>
      <c r="BQ12" s="429"/>
      <c r="BR12" s="429"/>
      <c r="BS12" s="429"/>
      <c r="BT12" s="429"/>
      <c r="BU12" s="430"/>
      <c r="BV12" s="428">
        <v>200000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7696</v>
      </c>
      <c r="S13" s="532"/>
      <c r="T13" s="532"/>
      <c r="U13" s="532"/>
      <c r="V13" s="533"/>
      <c r="W13" s="519" t="s">
        <v>139</v>
      </c>
      <c r="X13" s="441"/>
      <c r="Y13" s="441"/>
      <c r="Z13" s="441"/>
      <c r="AA13" s="441"/>
      <c r="AB13" s="442"/>
      <c r="AC13" s="404">
        <v>127</v>
      </c>
      <c r="AD13" s="405"/>
      <c r="AE13" s="405"/>
      <c r="AF13" s="405"/>
      <c r="AG13" s="406"/>
      <c r="AH13" s="404">
        <v>143</v>
      </c>
      <c r="AI13" s="405"/>
      <c r="AJ13" s="405"/>
      <c r="AK13" s="405"/>
      <c r="AL13" s="407"/>
      <c r="AM13" s="497" t="s">
        <v>140</v>
      </c>
      <c r="AN13" s="402"/>
      <c r="AO13" s="402"/>
      <c r="AP13" s="402"/>
      <c r="AQ13" s="402"/>
      <c r="AR13" s="402"/>
      <c r="AS13" s="402"/>
      <c r="AT13" s="403"/>
      <c r="AU13" s="485" t="s">
        <v>116</v>
      </c>
      <c r="AV13" s="486"/>
      <c r="AW13" s="486"/>
      <c r="AX13" s="486"/>
      <c r="AY13" s="408" t="s">
        <v>141</v>
      </c>
      <c r="AZ13" s="409"/>
      <c r="BA13" s="409"/>
      <c r="BB13" s="409"/>
      <c r="BC13" s="409"/>
      <c r="BD13" s="409"/>
      <c r="BE13" s="409"/>
      <c r="BF13" s="409"/>
      <c r="BG13" s="409"/>
      <c r="BH13" s="409"/>
      <c r="BI13" s="409"/>
      <c r="BJ13" s="409"/>
      <c r="BK13" s="409"/>
      <c r="BL13" s="409"/>
      <c r="BM13" s="410"/>
      <c r="BN13" s="428">
        <v>-84290</v>
      </c>
      <c r="BO13" s="429"/>
      <c r="BP13" s="429"/>
      <c r="BQ13" s="429"/>
      <c r="BR13" s="429"/>
      <c r="BS13" s="429"/>
      <c r="BT13" s="429"/>
      <c r="BU13" s="430"/>
      <c r="BV13" s="428">
        <v>-172092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2.2000000000000002</v>
      </c>
      <c r="CU13" s="399"/>
      <c r="CV13" s="399"/>
      <c r="CW13" s="399"/>
      <c r="CX13" s="399"/>
      <c r="CY13" s="399"/>
      <c r="CZ13" s="399"/>
      <c r="DA13" s="400"/>
      <c r="DB13" s="398">
        <v>2.2000000000000002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8253</v>
      </c>
      <c r="S14" s="532"/>
      <c r="T14" s="532"/>
      <c r="U14" s="532"/>
      <c r="V14" s="533"/>
      <c r="W14" s="534"/>
      <c r="X14" s="444"/>
      <c r="Y14" s="444"/>
      <c r="Z14" s="444"/>
      <c r="AA14" s="444"/>
      <c r="AB14" s="445"/>
      <c r="AC14" s="524">
        <v>3.2</v>
      </c>
      <c r="AD14" s="525"/>
      <c r="AE14" s="525"/>
      <c r="AF14" s="525"/>
      <c r="AG14" s="526"/>
      <c r="AH14" s="524">
        <v>3.4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7677</v>
      </c>
      <c r="S15" s="532"/>
      <c r="T15" s="532"/>
      <c r="U15" s="532"/>
      <c r="V15" s="533"/>
      <c r="W15" s="519" t="s">
        <v>145</v>
      </c>
      <c r="X15" s="441"/>
      <c r="Y15" s="441"/>
      <c r="Z15" s="441"/>
      <c r="AA15" s="441"/>
      <c r="AB15" s="442"/>
      <c r="AC15" s="404">
        <v>1748</v>
      </c>
      <c r="AD15" s="405"/>
      <c r="AE15" s="405"/>
      <c r="AF15" s="405"/>
      <c r="AG15" s="406"/>
      <c r="AH15" s="404">
        <v>1906</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1095050</v>
      </c>
      <c r="BO15" s="424"/>
      <c r="BP15" s="424"/>
      <c r="BQ15" s="424"/>
      <c r="BR15" s="424"/>
      <c r="BS15" s="424"/>
      <c r="BT15" s="424"/>
      <c r="BU15" s="425"/>
      <c r="BV15" s="423">
        <v>1090948</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44.1</v>
      </c>
      <c r="AD16" s="525"/>
      <c r="AE16" s="525"/>
      <c r="AF16" s="525"/>
      <c r="AG16" s="526"/>
      <c r="AH16" s="524">
        <v>45.3</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1811974</v>
      </c>
      <c r="BO16" s="429"/>
      <c r="BP16" s="429"/>
      <c r="BQ16" s="429"/>
      <c r="BR16" s="429"/>
      <c r="BS16" s="429"/>
      <c r="BT16" s="429"/>
      <c r="BU16" s="430"/>
      <c r="BV16" s="428">
        <v>1788940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2092</v>
      </c>
      <c r="AD17" s="405"/>
      <c r="AE17" s="405"/>
      <c r="AF17" s="405"/>
      <c r="AG17" s="406"/>
      <c r="AH17" s="404">
        <v>2157</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1390835</v>
      </c>
      <c r="BO17" s="429"/>
      <c r="BP17" s="429"/>
      <c r="BQ17" s="429"/>
      <c r="BR17" s="429"/>
      <c r="BS17" s="429"/>
      <c r="BT17" s="429"/>
      <c r="BU17" s="430"/>
      <c r="BV17" s="428">
        <v>1387582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12.87</v>
      </c>
      <c r="M18" s="493"/>
      <c r="N18" s="493"/>
      <c r="O18" s="493"/>
      <c r="P18" s="493"/>
      <c r="Q18" s="493"/>
      <c r="R18" s="494"/>
      <c r="S18" s="494"/>
      <c r="T18" s="494"/>
      <c r="U18" s="494"/>
      <c r="V18" s="495"/>
      <c r="W18" s="509"/>
      <c r="X18" s="510"/>
      <c r="Y18" s="510"/>
      <c r="Z18" s="510"/>
      <c r="AA18" s="510"/>
      <c r="AB18" s="520"/>
      <c r="AC18" s="392">
        <v>52.7</v>
      </c>
      <c r="AD18" s="393"/>
      <c r="AE18" s="393"/>
      <c r="AF18" s="393"/>
      <c r="AG18" s="496"/>
      <c r="AH18" s="392">
        <v>51.3</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1953939</v>
      </c>
      <c r="BO18" s="429"/>
      <c r="BP18" s="429"/>
      <c r="BQ18" s="429"/>
      <c r="BR18" s="429"/>
      <c r="BS18" s="429"/>
      <c r="BT18" s="429"/>
      <c r="BU18" s="430"/>
      <c r="BV18" s="428">
        <v>1994648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637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2536528</v>
      </c>
      <c r="BO19" s="429"/>
      <c r="BP19" s="429"/>
      <c r="BQ19" s="429"/>
      <c r="BR19" s="429"/>
      <c r="BS19" s="429"/>
      <c r="BT19" s="429"/>
      <c r="BU19" s="430"/>
      <c r="BV19" s="428">
        <v>2711762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3111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2733111</v>
      </c>
      <c r="BO23" s="429"/>
      <c r="BP23" s="429"/>
      <c r="BQ23" s="429"/>
      <c r="BR23" s="429"/>
      <c r="BS23" s="429"/>
      <c r="BT23" s="429"/>
      <c r="BU23" s="430"/>
      <c r="BV23" s="428">
        <v>2701576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6750</v>
      </c>
      <c r="R24" s="405"/>
      <c r="S24" s="405"/>
      <c r="T24" s="405"/>
      <c r="U24" s="405"/>
      <c r="V24" s="406"/>
      <c r="W24" s="470"/>
      <c r="X24" s="461"/>
      <c r="Y24" s="462"/>
      <c r="Z24" s="401" t="s">
        <v>169</v>
      </c>
      <c r="AA24" s="402"/>
      <c r="AB24" s="402"/>
      <c r="AC24" s="402"/>
      <c r="AD24" s="402"/>
      <c r="AE24" s="402"/>
      <c r="AF24" s="402"/>
      <c r="AG24" s="403"/>
      <c r="AH24" s="404">
        <v>69</v>
      </c>
      <c r="AI24" s="405"/>
      <c r="AJ24" s="405"/>
      <c r="AK24" s="405"/>
      <c r="AL24" s="406"/>
      <c r="AM24" s="404">
        <v>199617</v>
      </c>
      <c r="AN24" s="405"/>
      <c r="AO24" s="405"/>
      <c r="AP24" s="405"/>
      <c r="AQ24" s="405"/>
      <c r="AR24" s="406"/>
      <c r="AS24" s="404">
        <v>2893</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2470823</v>
      </c>
      <c r="BO24" s="429"/>
      <c r="BP24" s="429"/>
      <c r="BQ24" s="429"/>
      <c r="BR24" s="429"/>
      <c r="BS24" s="429"/>
      <c r="BT24" s="429"/>
      <c r="BU24" s="430"/>
      <c r="BV24" s="428">
        <v>2398483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5900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173</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124755</v>
      </c>
      <c r="BO25" s="424"/>
      <c r="BP25" s="424"/>
      <c r="BQ25" s="424"/>
      <c r="BR25" s="424"/>
      <c r="BS25" s="424"/>
      <c r="BT25" s="424"/>
      <c r="BU25" s="425"/>
      <c r="BV25" s="423">
        <v>3456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5320</v>
      </c>
      <c r="R26" s="405"/>
      <c r="S26" s="405"/>
      <c r="T26" s="405"/>
      <c r="U26" s="405"/>
      <c r="V26" s="406"/>
      <c r="W26" s="470"/>
      <c r="X26" s="461"/>
      <c r="Y26" s="462"/>
      <c r="Z26" s="401" t="s">
        <v>176</v>
      </c>
      <c r="AA26" s="483"/>
      <c r="AB26" s="483"/>
      <c r="AC26" s="483"/>
      <c r="AD26" s="483"/>
      <c r="AE26" s="483"/>
      <c r="AF26" s="483"/>
      <c r="AG26" s="484"/>
      <c r="AH26" s="404">
        <v>1</v>
      </c>
      <c r="AI26" s="405"/>
      <c r="AJ26" s="405"/>
      <c r="AK26" s="405"/>
      <c r="AL26" s="406"/>
      <c r="AM26" s="404" t="s">
        <v>177</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173</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2800</v>
      </c>
      <c r="R27" s="405"/>
      <c r="S27" s="405"/>
      <c r="T27" s="405"/>
      <c r="U27" s="405"/>
      <c r="V27" s="406"/>
      <c r="W27" s="470"/>
      <c r="X27" s="461"/>
      <c r="Y27" s="462"/>
      <c r="Z27" s="401" t="s">
        <v>181</v>
      </c>
      <c r="AA27" s="402"/>
      <c r="AB27" s="402"/>
      <c r="AC27" s="402"/>
      <c r="AD27" s="402"/>
      <c r="AE27" s="402"/>
      <c r="AF27" s="402"/>
      <c r="AG27" s="403"/>
      <c r="AH27" s="404">
        <v>6</v>
      </c>
      <c r="AI27" s="405"/>
      <c r="AJ27" s="405"/>
      <c r="AK27" s="405"/>
      <c r="AL27" s="406"/>
      <c r="AM27" s="404">
        <v>14796</v>
      </c>
      <c r="AN27" s="405"/>
      <c r="AO27" s="405"/>
      <c r="AP27" s="405"/>
      <c r="AQ27" s="405"/>
      <c r="AR27" s="406"/>
      <c r="AS27" s="404">
        <v>2466</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173</v>
      </c>
      <c r="BO27" s="432"/>
      <c r="BP27" s="432"/>
      <c r="BQ27" s="432"/>
      <c r="BR27" s="432"/>
      <c r="BS27" s="432"/>
      <c r="BT27" s="432"/>
      <c r="BU27" s="433"/>
      <c r="BV27" s="431" t="s">
        <v>173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2100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173</v>
      </c>
      <c r="AN28" s="405"/>
      <c r="AO28" s="405"/>
      <c r="AP28" s="405"/>
      <c r="AQ28" s="405"/>
      <c r="AR28" s="406"/>
      <c r="AS28" s="404" t="s">
        <v>173</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867849</v>
      </c>
      <c r="BO28" s="424"/>
      <c r="BP28" s="424"/>
      <c r="BQ28" s="424"/>
      <c r="BR28" s="424"/>
      <c r="BS28" s="424"/>
      <c r="BT28" s="424"/>
      <c r="BU28" s="425"/>
      <c r="BV28" s="423">
        <v>967357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8</v>
      </c>
      <c r="M29" s="405"/>
      <c r="N29" s="405"/>
      <c r="O29" s="405"/>
      <c r="P29" s="406"/>
      <c r="Q29" s="404">
        <v>1900</v>
      </c>
      <c r="R29" s="405"/>
      <c r="S29" s="405"/>
      <c r="T29" s="405"/>
      <c r="U29" s="405"/>
      <c r="V29" s="406"/>
      <c r="W29" s="471"/>
      <c r="X29" s="472"/>
      <c r="Y29" s="473"/>
      <c r="Z29" s="401" t="s">
        <v>187</v>
      </c>
      <c r="AA29" s="402"/>
      <c r="AB29" s="402"/>
      <c r="AC29" s="402"/>
      <c r="AD29" s="402"/>
      <c r="AE29" s="402"/>
      <c r="AF29" s="402"/>
      <c r="AG29" s="403"/>
      <c r="AH29" s="404">
        <v>75</v>
      </c>
      <c r="AI29" s="405"/>
      <c r="AJ29" s="405"/>
      <c r="AK29" s="405"/>
      <c r="AL29" s="406"/>
      <c r="AM29" s="404">
        <v>214413</v>
      </c>
      <c r="AN29" s="405"/>
      <c r="AO29" s="405"/>
      <c r="AP29" s="405"/>
      <c r="AQ29" s="405"/>
      <c r="AR29" s="406"/>
      <c r="AS29" s="404">
        <v>2859</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100673</v>
      </c>
      <c r="BO29" s="429"/>
      <c r="BP29" s="429"/>
      <c r="BQ29" s="429"/>
      <c r="BR29" s="429"/>
      <c r="BS29" s="429"/>
      <c r="BT29" s="429"/>
      <c r="BU29" s="430"/>
      <c r="BV29" s="428">
        <v>100622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95.4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595228</v>
      </c>
      <c r="BO30" s="432"/>
      <c r="BP30" s="432"/>
      <c r="BQ30" s="432"/>
      <c r="BR30" s="432"/>
      <c r="BS30" s="432"/>
      <c r="BT30" s="432"/>
      <c r="BU30" s="433"/>
      <c r="BV30" s="431">
        <v>591428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198</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202</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可茂衛生施設利用組合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岐阜県市町村会館組合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岐阜県市町村職員退職手当組合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可茂消防事務組合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中濃地域農業共済事務組合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後期高齢者医療連合（一般会計分）</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後期高齢者医療連合（特別会計分）</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可茂公設地方卸売市場組合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G5fsHTph9eYkGLHxIhFdeVYVVw6S2tg5gaGe2rQr6ps38oGJQA0uL37rjXxcVdqse+Wj0Rs+a3u+TBLV0ezYA==" saltValue="OK0X3IH0zZxqn8nVZfIG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1" t="s">
        <v>572</v>
      </c>
      <c r="D34" s="1211"/>
      <c r="E34" s="1212"/>
      <c r="F34" s="32">
        <v>25.3</v>
      </c>
      <c r="G34" s="33">
        <v>24.98</v>
      </c>
      <c r="H34" s="33">
        <v>25.12</v>
      </c>
      <c r="I34" s="33">
        <v>26.04</v>
      </c>
      <c r="J34" s="34">
        <v>27.29</v>
      </c>
      <c r="K34" s="22"/>
      <c r="L34" s="22"/>
      <c r="M34" s="22"/>
      <c r="N34" s="22"/>
      <c r="O34" s="22"/>
      <c r="P34" s="22"/>
    </row>
    <row r="35" spans="1:16" ht="39" customHeight="1" x14ac:dyDescent="0.15">
      <c r="A35" s="22"/>
      <c r="B35" s="35"/>
      <c r="C35" s="1205" t="s">
        <v>573</v>
      </c>
      <c r="D35" s="1206"/>
      <c r="E35" s="1207"/>
      <c r="F35" s="36" t="s">
        <v>521</v>
      </c>
      <c r="G35" s="37" t="s">
        <v>521</v>
      </c>
      <c r="H35" s="37" t="s">
        <v>521</v>
      </c>
      <c r="I35" s="37" t="s">
        <v>521</v>
      </c>
      <c r="J35" s="38">
        <v>6.63</v>
      </c>
      <c r="K35" s="22"/>
      <c r="L35" s="22"/>
      <c r="M35" s="22"/>
      <c r="N35" s="22"/>
      <c r="O35" s="22"/>
      <c r="P35" s="22"/>
    </row>
    <row r="36" spans="1:16" ht="39" customHeight="1" x14ac:dyDescent="0.15">
      <c r="A36" s="22"/>
      <c r="B36" s="35"/>
      <c r="C36" s="1205" t="s">
        <v>574</v>
      </c>
      <c r="D36" s="1206"/>
      <c r="E36" s="1207"/>
      <c r="F36" s="36">
        <v>7.26</v>
      </c>
      <c r="G36" s="37">
        <v>4.99</v>
      </c>
      <c r="H36" s="37">
        <v>3.05</v>
      </c>
      <c r="I36" s="37">
        <v>4.24</v>
      </c>
      <c r="J36" s="38">
        <v>4.93</v>
      </c>
      <c r="K36" s="22"/>
      <c r="L36" s="22"/>
      <c r="M36" s="22"/>
      <c r="N36" s="22"/>
      <c r="O36" s="22"/>
      <c r="P36" s="22"/>
    </row>
    <row r="37" spans="1:16" ht="39" customHeight="1" x14ac:dyDescent="0.15">
      <c r="A37" s="22"/>
      <c r="B37" s="35"/>
      <c r="C37" s="1205" t="s">
        <v>575</v>
      </c>
      <c r="D37" s="1206"/>
      <c r="E37" s="1207"/>
      <c r="F37" s="36">
        <v>2.7</v>
      </c>
      <c r="G37" s="37">
        <v>5.18</v>
      </c>
      <c r="H37" s="37">
        <v>6.66</v>
      </c>
      <c r="I37" s="37">
        <v>7.17</v>
      </c>
      <c r="J37" s="38">
        <v>3.31</v>
      </c>
      <c r="K37" s="22"/>
      <c r="L37" s="22"/>
      <c r="M37" s="22"/>
      <c r="N37" s="22"/>
      <c r="O37" s="22"/>
      <c r="P37" s="22"/>
    </row>
    <row r="38" spans="1:16" ht="39" customHeight="1" x14ac:dyDescent="0.15">
      <c r="A38" s="22"/>
      <c r="B38" s="35"/>
      <c r="C38" s="1205" t="s">
        <v>576</v>
      </c>
      <c r="D38" s="1206"/>
      <c r="E38" s="1207"/>
      <c r="F38" s="36">
        <v>0.15</v>
      </c>
      <c r="G38" s="37">
        <v>1.35</v>
      </c>
      <c r="H38" s="37">
        <v>1.27</v>
      </c>
      <c r="I38" s="37">
        <v>1.34</v>
      </c>
      <c r="J38" s="38">
        <v>0.72</v>
      </c>
      <c r="K38" s="22"/>
      <c r="L38" s="22"/>
      <c r="M38" s="22"/>
      <c r="N38" s="22"/>
      <c r="O38" s="22"/>
      <c r="P38" s="22"/>
    </row>
    <row r="39" spans="1:16" ht="39" customHeight="1" x14ac:dyDescent="0.15">
      <c r="A39" s="22"/>
      <c r="B39" s="35"/>
      <c r="C39" s="1205" t="s">
        <v>577</v>
      </c>
      <c r="D39" s="1206"/>
      <c r="E39" s="1207"/>
      <c r="F39" s="36">
        <v>7.0000000000000007E-2</v>
      </c>
      <c r="G39" s="37">
        <v>0.09</v>
      </c>
      <c r="H39" s="37">
        <v>0.11</v>
      </c>
      <c r="I39" s="37">
        <v>0.1</v>
      </c>
      <c r="J39" s="38">
        <v>0.1</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578</v>
      </c>
      <c r="D42" s="1206"/>
      <c r="E42" s="1207"/>
      <c r="F42" s="36" t="s">
        <v>521</v>
      </c>
      <c r="G42" s="37" t="s">
        <v>521</v>
      </c>
      <c r="H42" s="37" t="s">
        <v>521</v>
      </c>
      <c r="I42" s="37" t="s">
        <v>521</v>
      </c>
      <c r="J42" s="38" t="s">
        <v>521</v>
      </c>
      <c r="K42" s="22"/>
      <c r="L42" s="22"/>
      <c r="M42" s="22"/>
      <c r="N42" s="22"/>
      <c r="O42" s="22"/>
      <c r="P42" s="22"/>
    </row>
    <row r="43" spans="1:16" ht="39" customHeight="1" thickBot="1" x14ac:dyDescent="0.2">
      <c r="A43" s="22"/>
      <c r="B43" s="40"/>
      <c r="C43" s="1208" t="s">
        <v>579</v>
      </c>
      <c r="D43" s="1209"/>
      <c r="E43" s="1210"/>
      <c r="F43" s="41">
        <v>0.56999999999999995</v>
      </c>
      <c r="G43" s="42">
        <v>0.38</v>
      </c>
      <c r="H43" s="42">
        <v>0.87</v>
      </c>
      <c r="I43" s="42">
        <v>1.7</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6jvwoGxAFi2swE11BjCeMcBS3gWpti9hb3RGL2MrP8CClCgrV5n+rPyhm8yDEAQl8+M8xXWG8md09l8+n4Zag==" saltValue="XUCWaNhXUYvo4eM81NMn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295</v>
      </c>
      <c r="L45" s="60">
        <v>240</v>
      </c>
      <c r="M45" s="60">
        <v>238</v>
      </c>
      <c r="N45" s="60">
        <v>234</v>
      </c>
      <c r="O45" s="61">
        <v>231</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521</v>
      </c>
      <c r="L46" s="64" t="s">
        <v>521</v>
      </c>
      <c r="M46" s="64" t="s">
        <v>521</v>
      </c>
      <c r="N46" s="64" t="s">
        <v>521</v>
      </c>
      <c r="O46" s="65" t="s">
        <v>521</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521</v>
      </c>
      <c r="L47" s="64" t="s">
        <v>521</v>
      </c>
      <c r="M47" s="64" t="s">
        <v>521</v>
      </c>
      <c r="N47" s="64" t="s">
        <v>521</v>
      </c>
      <c r="O47" s="65" t="s">
        <v>521</v>
      </c>
      <c r="P47" s="48"/>
      <c r="Q47" s="48"/>
      <c r="R47" s="48"/>
      <c r="S47" s="48"/>
      <c r="T47" s="48"/>
      <c r="U47" s="48"/>
    </row>
    <row r="48" spans="1:21" ht="30.75" customHeight="1" x14ac:dyDescent="0.15">
      <c r="A48" s="48"/>
      <c r="B48" s="1233"/>
      <c r="C48" s="1234"/>
      <c r="D48" s="62"/>
      <c r="E48" s="1215" t="s">
        <v>15</v>
      </c>
      <c r="F48" s="1215"/>
      <c r="G48" s="1215"/>
      <c r="H48" s="1215"/>
      <c r="I48" s="1215"/>
      <c r="J48" s="1216"/>
      <c r="K48" s="63">
        <v>43</v>
      </c>
      <c r="L48" s="64">
        <v>48</v>
      </c>
      <c r="M48" s="64">
        <v>52</v>
      </c>
      <c r="N48" s="64">
        <v>45</v>
      </c>
      <c r="O48" s="65">
        <v>62</v>
      </c>
      <c r="P48" s="48"/>
      <c r="Q48" s="48"/>
      <c r="R48" s="48"/>
      <c r="S48" s="48"/>
      <c r="T48" s="48"/>
      <c r="U48" s="48"/>
    </row>
    <row r="49" spans="1:21" ht="30.75" customHeight="1" x14ac:dyDescent="0.15">
      <c r="A49" s="48"/>
      <c r="B49" s="1233"/>
      <c r="C49" s="1234"/>
      <c r="D49" s="62"/>
      <c r="E49" s="1215" t="s">
        <v>16</v>
      </c>
      <c r="F49" s="1215"/>
      <c r="G49" s="1215"/>
      <c r="H49" s="1215"/>
      <c r="I49" s="1215"/>
      <c r="J49" s="1216"/>
      <c r="K49" s="63">
        <v>11</v>
      </c>
      <c r="L49" s="64">
        <v>14</v>
      </c>
      <c r="M49" s="64">
        <v>16</v>
      </c>
      <c r="N49" s="64">
        <v>7</v>
      </c>
      <c r="O49" s="65">
        <v>12</v>
      </c>
      <c r="P49" s="48"/>
      <c r="Q49" s="48"/>
      <c r="R49" s="48"/>
      <c r="S49" s="48"/>
      <c r="T49" s="48"/>
      <c r="U49" s="48"/>
    </row>
    <row r="50" spans="1:21" ht="30.75" customHeight="1" x14ac:dyDescent="0.15">
      <c r="A50" s="48"/>
      <c r="B50" s="1233"/>
      <c r="C50" s="1234"/>
      <c r="D50" s="62"/>
      <c r="E50" s="1215" t="s">
        <v>17</v>
      </c>
      <c r="F50" s="1215"/>
      <c r="G50" s="1215"/>
      <c r="H50" s="1215"/>
      <c r="I50" s="1215"/>
      <c r="J50" s="1216"/>
      <c r="K50" s="63">
        <v>8</v>
      </c>
      <c r="L50" s="64">
        <v>21</v>
      </c>
      <c r="M50" s="64">
        <v>1</v>
      </c>
      <c r="N50" s="64">
        <v>1</v>
      </c>
      <c r="O50" s="65">
        <v>1</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521</v>
      </c>
      <c r="L51" s="64" t="s">
        <v>521</v>
      </c>
      <c r="M51" s="64" t="s">
        <v>521</v>
      </c>
      <c r="N51" s="64" t="s">
        <v>521</v>
      </c>
      <c r="O51" s="65" t="s">
        <v>521</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247</v>
      </c>
      <c r="L52" s="64">
        <v>258</v>
      </c>
      <c r="M52" s="64">
        <v>264</v>
      </c>
      <c r="N52" s="64">
        <v>265</v>
      </c>
      <c r="O52" s="65">
        <v>241</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110</v>
      </c>
      <c r="L53" s="69">
        <v>65</v>
      </c>
      <c r="M53" s="69">
        <v>43</v>
      </c>
      <c r="N53" s="69">
        <v>22</v>
      </c>
      <c r="O53" s="70">
        <v>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599</v>
      </c>
      <c r="L57" s="84" t="s">
        <v>600</v>
      </c>
      <c r="M57" s="84" t="s">
        <v>600</v>
      </c>
      <c r="N57" s="84" t="s">
        <v>600</v>
      </c>
      <c r="O57" s="85" t="s">
        <v>601</v>
      </c>
    </row>
    <row r="58" spans="1:21" ht="31.5" customHeight="1" thickBot="1" x14ac:dyDescent="0.2">
      <c r="B58" s="1223"/>
      <c r="C58" s="1224"/>
      <c r="D58" s="1228" t="s">
        <v>27</v>
      </c>
      <c r="E58" s="1229"/>
      <c r="F58" s="1229"/>
      <c r="G58" s="1229"/>
      <c r="H58" s="1229"/>
      <c r="I58" s="1229"/>
      <c r="J58" s="1230"/>
      <c r="K58" s="86" t="s">
        <v>600</v>
      </c>
      <c r="L58" s="87" t="s">
        <v>602</v>
      </c>
      <c r="M58" s="87" t="s">
        <v>600</v>
      </c>
      <c r="N58" s="87" t="s">
        <v>603</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T2n+J119xyMMI4aOnX10cb7ZualZImJaTatlSuQlifc1tVtKjS+ol8myfk98C9pL9153Q1s0MgvPKsDU75k0g==" saltValue="2O/RIvKgaE87mWrrHaa5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1" t="s">
        <v>30</v>
      </c>
      <c r="C41" s="1252"/>
      <c r="D41" s="102"/>
      <c r="E41" s="1253" t="s">
        <v>31</v>
      </c>
      <c r="F41" s="1253"/>
      <c r="G41" s="1253"/>
      <c r="H41" s="1254"/>
      <c r="I41" s="103">
        <v>2560</v>
      </c>
      <c r="J41" s="104">
        <v>2653</v>
      </c>
      <c r="K41" s="104">
        <v>2710</v>
      </c>
      <c r="L41" s="104">
        <v>2702</v>
      </c>
      <c r="M41" s="105">
        <v>2733</v>
      </c>
    </row>
    <row r="42" spans="2:13" ht="27.75" customHeight="1" x14ac:dyDescent="0.15">
      <c r="B42" s="1241"/>
      <c r="C42" s="1242"/>
      <c r="D42" s="106"/>
      <c r="E42" s="1245" t="s">
        <v>32</v>
      </c>
      <c r="F42" s="1245"/>
      <c r="G42" s="1245"/>
      <c r="H42" s="1246"/>
      <c r="I42" s="107">
        <v>20</v>
      </c>
      <c r="J42" s="108" t="s">
        <v>521</v>
      </c>
      <c r="K42" s="108" t="s">
        <v>521</v>
      </c>
      <c r="L42" s="108">
        <v>3</v>
      </c>
      <c r="M42" s="109">
        <v>2</v>
      </c>
    </row>
    <row r="43" spans="2:13" ht="27.75" customHeight="1" x14ac:dyDescent="0.15">
      <c r="B43" s="1241"/>
      <c r="C43" s="1242"/>
      <c r="D43" s="106"/>
      <c r="E43" s="1245" t="s">
        <v>33</v>
      </c>
      <c r="F43" s="1245"/>
      <c r="G43" s="1245"/>
      <c r="H43" s="1246"/>
      <c r="I43" s="107">
        <v>419</v>
      </c>
      <c r="J43" s="108">
        <v>411</v>
      </c>
      <c r="K43" s="108">
        <v>527</v>
      </c>
      <c r="L43" s="108">
        <v>493</v>
      </c>
      <c r="M43" s="109">
        <v>531</v>
      </c>
    </row>
    <row r="44" spans="2:13" ht="27.75" customHeight="1" x14ac:dyDescent="0.15">
      <c r="B44" s="1241"/>
      <c r="C44" s="1242"/>
      <c r="D44" s="106"/>
      <c r="E44" s="1245" t="s">
        <v>34</v>
      </c>
      <c r="F44" s="1245"/>
      <c r="G44" s="1245"/>
      <c r="H44" s="1246"/>
      <c r="I44" s="107">
        <v>56</v>
      </c>
      <c r="J44" s="108">
        <v>47</v>
      </c>
      <c r="K44" s="108">
        <v>42</v>
      </c>
      <c r="L44" s="108">
        <v>110</v>
      </c>
      <c r="M44" s="109">
        <v>129</v>
      </c>
    </row>
    <row r="45" spans="2:13" ht="27.75" customHeight="1" x14ac:dyDescent="0.15">
      <c r="B45" s="1241"/>
      <c r="C45" s="1242"/>
      <c r="D45" s="106"/>
      <c r="E45" s="1245" t="s">
        <v>35</v>
      </c>
      <c r="F45" s="1245"/>
      <c r="G45" s="1245"/>
      <c r="H45" s="1246"/>
      <c r="I45" s="107" t="s">
        <v>521</v>
      </c>
      <c r="J45" s="108" t="s">
        <v>521</v>
      </c>
      <c r="K45" s="108" t="s">
        <v>521</v>
      </c>
      <c r="L45" s="108" t="s">
        <v>521</v>
      </c>
      <c r="M45" s="109" t="s">
        <v>521</v>
      </c>
    </row>
    <row r="46" spans="2:13" ht="27.75" customHeight="1" x14ac:dyDescent="0.15">
      <c r="B46" s="1241"/>
      <c r="C46" s="1242"/>
      <c r="D46" s="110"/>
      <c r="E46" s="1245" t="s">
        <v>36</v>
      </c>
      <c r="F46" s="1245"/>
      <c r="G46" s="1245"/>
      <c r="H46" s="1246"/>
      <c r="I46" s="107" t="s">
        <v>521</v>
      </c>
      <c r="J46" s="108" t="s">
        <v>521</v>
      </c>
      <c r="K46" s="108" t="s">
        <v>521</v>
      </c>
      <c r="L46" s="108" t="s">
        <v>521</v>
      </c>
      <c r="M46" s="109" t="s">
        <v>521</v>
      </c>
    </row>
    <row r="47" spans="2:13" ht="27.75" customHeight="1" x14ac:dyDescent="0.15">
      <c r="B47" s="1241"/>
      <c r="C47" s="1242"/>
      <c r="D47" s="111"/>
      <c r="E47" s="1255" t="s">
        <v>37</v>
      </c>
      <c r="F47" s="1256"/>
      <c r="G47" s="1256"/>
      <c r="H47" s="1257"/>
      <c r="I47" s="107" t="s">
        <v>521</v>
      </c>
      <c r="J47" s="108" t="s">
        <v>521</v>
      </c>
      <c r="K47" s="108" t="s">
        <v>521</v>
      </c>
      <c r="L47" s="108" t="s">
        <v>521</v>
      </c>
      <c r="M47" s="109" t="s">
        <v>521</v>
      </c>
    </row>
    <row r="48" spans="2:13" ht="27.75" customHeight="1" x14ac:dyDescent="0.15">
      <c r="B48" s="1241"/>
      <c r="C48" s="1242"/>
      <c r="D48" s="106"/>
      <c r="E48" s="1245" t="s">
        <v>38</v>
      </c>
      <c r="F48" s="1245"/>
      <c r="G48" s="1245"/>
      <c r="H48" s="1246"/>
      <c r="I48" s="107" t="s">
        <v>521</v>
      </c>
      <c r="J48" s="108" t="s">
        <v>521</v>
      </c>
      <c r="K48" s="108" t="s">
        <v>521</v>
      </c>
      <c r="L48" s="108" t="s">
        <v>521</v>
      </c>
      <c r="M48" s="109" t="s">
        <v>521</v>
      </c>
    </row>
    <row r="49" spans="2:13" ht="27.75" customHeight="1" x14ac:dyDescent="0.15">
      <c r="B49" s="1243"/>
      <c r="C49" s="1244"/>
      <c r="D49" s="106"/>
      <c r="E49" s="1245" t="s">
        <v>39</v>
      </c>
      <c r="F49" s="1245"/>
      <c r="G49" s="1245"/>
      <c r="H49" s="1246"/>
      <c r="I49" s="107" t="s">
        <v>521</v>
      </c>
      <c r="J49" s="108" t="s">
        <v>521</v>
      </c>
      <c r="K49" s="108" t="s">
        <v>521</v>
      </c>
      <c r="L49" s="108" t="s">
        <v>521</v>
      </c>
      <c r="M49" s="109" t="s">
        <v>521</v>
      </c>
    </row>
    <row r="50" spans="2:13" ht="27.75" customHeight="1" x14ac:dyDescent="0.15">
      <c r="B50" s="1239" t="s">
        <v>40</v>
      </c>
      <c r="C50" s="1240"/>
      <c r="D50" s="112"/>
      <c r="E50" s="1245" t="s">
        <v>41</v>
      </c>
      <c r="F50" s="1245"/>
      <c r="G50" s="1245"/>
      <c r="H50" s="1246"/>
      <c r="I50" s="107">
        <v>2136</v>
      </c>
      <c r="J50" s="108">
        <v>2144</v>
      </c>
      <c r="K50" s="108">
        <v>2045</v>
      </c>
      <c r="L50" s="108">
        <v>1896</v>
      </c>
      <c r="M50" s="109">
        <v>1933</v>
      </c>
    </row>
    <row r="51" spans="2:13" ht="27.75" customHeight="1" x14ac:dyDescent="0.15">
      <c r="B51" s="1241"/>
      <c r="C51" s="1242"/>
      <c r="D51" s="106"/>
      <c r="E51" s="1245" t="s">
        <v>42</v>
      </c>
      <c r="F51" s="1245"/>
      <c r="G51" s="1245"/>
      <c r="H51" s="1246"/>
      <c r="I51" s="107">
        <v>6</v>
      </c>
      <c r="J51" s="108">
        <v>5</v>
      </c>
      <c r="K51" s="108">
        <v>2</v>
      </c>
      <c r="L51" s="108">
        <v>1</v>
      </c>
      <c r="M51" s="109">
        <v>0</v>
      </c>
    </row>
    <row r="52" spans="2:13" ht="27.75" customHeight="1" x14ac:dyDescent="0.15">
      <c r="B52" s="1243"/>
      <c r="C52" s="1244"/>
      <c r="D52" s="106"/>
      <c r="E52" s="1245" t="s">
        <v>43</v>
      </c>
      <c r="F52" s="1245"/>
      <c r="G52" s="1245"/>
      <c r="H52" s="1246"/>
      <c r="I52" s="107">
        <v>2983</v>
      </c>
      <c r="J52" s="108">
        <v>2927</v>
      </c>
      <c r="K52" s="108">
        <v>2848</v>
      </c>
      <c r="L52" s="108">
        <v>2747</v>
      </c>
      <c r="M52" s="109">
        <v>2717</v>
      </c>
    </row>
    <row r="53" spans="2:13" ht="27.75" customHeight="1" thickBot="1" x14ac:dyDescent="0.2">
      <c r="B53" s="1247" t="s">
        <v>44</v>
      </c>
      <c r="C53" s="1248"/>
      <c r="D53" s="113"/>
      <c r="E53" s="1249" t="s">
        <v>45</v>
      </c>
      <c r="F53" s="1249"/>
      <c r="G53" s="1249"/>
      <c r="H53" s="1250"/>
      <c r="I53" s="114">
        <v>-2070</v>
      </c>
      <c r="J53" s="115">
        <v>-1965</v>
      </c>
      <c r="K53" s="115">
        <v>-1616</v>
      </c>
      <c r="L53" s="115">
        <v>-1336</v>
      </c>
      <c r="M53" s="116">
        <v>-1255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2P6GeDwiVW5xo/wLCS2Hr9iEl3zqzMgaPaVqdk7PEEtzFkHc6XCnSp9Vi4davhKI/FyeiuZuVRcxfofgY7/ww==" saltValue="D6EDBZmJIWwIYzwjKnOX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6" t="s">
        <v>48</v>
      </c>
      <c r="D55" s="1266"/>
      <c r="E55" s="1267"/>
      <c r="F55" s="128">
        <v>1167</v>
      </c>
      <c r="G55" s="128">
        <v>967</v>
      </c>
      <c r="H55" s="129">
        <v>868</v>
      </c>
    </row>
    <row r="56" spans="2:8" ht="52.5" customHeight="1" x14ac:dyDescent="0.15">
      <c r="B56" s="130"/>
      <c r="C56" s="1268" t="s">
        <v>49</v>
      </c>
      <c r="D56" s="1268"/>
      <c r="E56" s="1269"/>
      <c r="F56" s="131">
        <v>101</v>
      </c>
      <c r="G56" s="131">
        <v>101</v>
      </c>
      <c r="H56" s="132">
        <v>101</v>
      </c>
    </row>
    <row r="57" spans="2:8" ht="53.25" customHeight="1" x14ac:dyDescent="0.15">
      <c r="B57" s="130"/>
      <c r="C57" s="1270" t="s">
        <v>50</v>
      </c>
      <c r="D57" s="1270"/>
      <c r="E57" s="1271"/>
      <c r="F57" s="133">
        <v>591</v>
      </c>
      <c r="G57" s="133">
        <v>591</v>
      </c>
      <c r="H57" s="134">
        <v>595</v>
      </c>
    </row>
    <row r="58" spans="2:8" ht="45.75" customHeight="1" x14ac:dyDescent="0.15">
      <c r="B58" s="135"/>
      <c r="C58" s="1258" t="s">
        <v>605</v>
      </c>
      <c r="D58" s="1259"/>
      <c r="E58" s="1260"/>
      <c r="F58" s="136">
        <v>303</v>
      </c>
      <c r="G58" s="136">
        <v>303</v>
      </c>
      <c r="H58" s="137">
        <v>303</v>
      </c>
    </row>
    <row r="59" spans="2:8" ht="45.75" customHeight="1" x14ac:dyDescent="0.15">
      <c r="B59" s="135"/>
      <c r="C59" s="1258" t="s">
        <v>606</v>
      </c>
      <c r="D59" s="1259"/>
      <c r="E59" s="1260"/>
      <c r="F59" s="136">
        <v>281</v>
      </c>
      <c r="G59" s="136">
        <v>281</v>
      </c>
      <c r="H59" s="137">
        <v>285</v>
      </c>
    </row>
    <row r="60" spans="2:8" ht="45.75" customHeight="1" x14ac:dyDescent="0.15">
      <c r="B60" s="135"/>
      <c r="C60" s="1258" t="s">
        <v>607</v>
      </c>
      <c r="D60" s="1259"/>
      <c r="E60" s="1260"/>
      <c r="F60" s="136">
        <v>7</v>
      </c>
      <c r="G60" s="136">
        <v>7</v>
      </c>
      <c r="H60" s="137">
        <v>7</v>
      </c>
    </row>
    <row r="61" spans="2:8" ht="45.75" customHeight="1" x14ac:dyDescent="0.15">
      <c r="B61" s="135"/>
      <c r="C61" s="1258" t="s">
        <v>608</v>
      </c>
      <c r="D61" s="1259"/>
      <c r="E61" s="1260"/>
      <c r="F61" s="136">
        <v>0</v>
      </c>
      <c r="G61" s="136">
        <v>0</v>
      </c>
      <c r="H61" s="137">
        <v>0</v>
      </c>
    </row>
    <row r="62" spans="2:8" ht="45.75" customHeight="1" thickBot="1" x14ac:dyDescent="0.2">
      <c r="B62" s="138"/>
      <c r="C62" s="1261" t="s">
        <v>609</v>
      </c>
      <c r="D62" s="1262"/>
      <c r="E62" s="1263"/>
      <c r="F62" s="139" t="s">
        <v>521</v>
      </c>
      <c r="G62" s="139">
        <v>0</v>
      </c>
      <c r="H62" s="140">
        <v>0</v>
      </c>
    </row>
    <row r="63" spans="2:8" ht="52.5" customHeight="1" thickBot="1" x14ac:dyDescent="0.2">
      <c r="B63" s="141"/>
      <c r="C63" s="1264" t="s">
        <v>51</v>
      </c>
      <c r="D63" s="1264"/>
      <c r="E63" s="1265"/>
      <c r="F63" s="142">
        <v>1858</v>
      </c>
      <c r="G63" s="142">
        <v>1659</v>
      </c>
      <c r="H63" s="143">
        <v>1564</v>
      </c>
    </row>
    <row r="64" spans="2:8" ht="15" customHeight="1" x14ac:dyDescent="0.15"/>
  </sheetData>
  <sheetProtection algorithmName="SHA-512" hashValue="wyaXJfhgBNN6+nA6izkklMWOvceTp7IUmFvXm0Zli2U8nar+qVyA3dos8TY6QSSZl38tQOAohAjAlNJIVDF4ew==" saltValue="6GZSNB3xLOkmdEiuEW02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80" zoomScaleNormal="80" zoomScaleSheetLayoutView="55" workbookViewId="0">
      <selection activeCell="BK24" sqref="BK24"/>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2"/>
      <c r="B1" s="1331"/>
      <c r="DD1" s="1272"/>
      <c r="DE1" s="1272"/>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2"/>
      <c r="DE2" s="1272"/>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2"/>
      <c r="DE3" s="1272"/>
    </row>
    <row r="4" spans="1:143" s="291"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2"/>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2"/>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2"/>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2"/>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2"/>
      <c r="DE19" s="1272"/>
    </row>
    <row r="20" spans="1:351" ht="13.5" x14ac:dyDescent="0.15">
      <c r="DD20" s="1272"/>
      <c r="DE20" s="1272"/>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2"/>
      <c r="MM21" s="1327"/>
    </row>
    <row r="22" spans="1:351" ht="17.25" x14ac:dyDescent="0.15">
      <c r="B22" s="1273"/>
      <c r="MM22" s="1327"/>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6" t="s">
        <v>621</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3"/>
      <c r="G42" s="1310"/>
      <c r="I42" s="1309"/>
      <c r="J42" s="1309"/>
      <c r="K42" s="1309"/>
      <c r="AM42" s="1310"/>
      <c r="AN42" s="1310" t="s">
        <v>617</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620</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615</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x14ac:dyDescent="0.15">
      <c r="B51" s="1273"/>
      <c r="G51" s="1289"/>
      <c r="H51" s="1289"/>
      <c r="I51" s="1323"/>
      <c r="J51" s="1323"/>
      <c r="K51" s="1288"/>
      <c r="L51" s="1288"/>
      <c r="M51" s="1288"/>
      <c r="N51" s="1288"/>
      <c r="AM51" s="1287"/>
      <c r="AN51" s="1281" t="s">
        <v>614</v>
      </c>
      <c r="AO51" s="1281"/>
      <c r="AP51" s="1281"/>
      <c r="AQ51" s="1281"/>
      <c r="AR51" s="1281"/>
      <c r="AS51" s="1281"/>
      <c r="AT51" s="1281"/>
      <c r="AU51" s="1281"/>
      <c r="AV51" s="1281"/>
      <c r="AW51" s="1281"/>
      <c r="AX51" s="1281"/>
      <c r="AY51" s="1281"/>
      <c r="AZ51" s="1281"/>
      <c r="BA51" s="1281"/>
      <c r="BB51" s="1281" t="s">
        <v>612</v>
      </c>
      <c r="BC51" s="1281"/>
      <c r="BD51" s="1281"/>
      <c r="BE51" s="1281"/>
      <c r="BF51" s="1281"/>
      <c r="BG51" s="1281"/>
      <c r="BH51" s="1281"/>
      <c r="BI51" s="1281"/>
      <c r="BJ51" s="1281"/>
      <c r="BK51" s="1281"/>
      <c r="BL51" s="1281"/>
      <c r="BM51" s="1281"/>
      <c r="BN51" s="1281"/>
      <c r="BO51" s="1281"/>
      <c r="BP51" s="1322"/>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5" x14ac:dyDescent="0.15">
      <c r="B52" s="1273"/>
      <c r="G52" s="1289"/>
      <c r="H52" s="1289"/>
      <c r="I52" s="1323"/>
      <c r="J52" s="1323"/>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619</v>
      </c>
      <c r="BC53" s="1281"/>
      <c r="BD53" s="1281"/>
      <c r="BE53" s="1281"/>
      <c r="BF53" s="1281"/>
      <c r="BG53" s="1281"/>
      <c r="BH53" s="1281"/>
      <c r="BI53" s="1281"/>
      <c r="BJ53" s="1281"/>
      <c r="BK53" s="1281"/>
      <c r="BL53" s="1281"/>
      <c r="BM53" s="1281"/>
      <c r="BN53" s="1281"/>
      <c r="BO53" s="1281"/>
      <c r="BP53" s="1322"/>
      <c r="BQ53" s="1280"/>
      <c r="BR53" s="1280"/>
      <c r="BS53" s="1280"/>
      <c r="BT53" s="1280"/>
      <c r="BU53" s="1280"/>
      <c r="BV53" s="1280"/>
      <c r="BW53" s="1280"/>
      <c r="BX53" s="1280">
        <v>69.2</v>
      </c>
      <c r="BY53" s="1280"/>
      <c r="BZ53" s="1280"/>
      <c r="CA53" s="1280"/>
      <c r="CB53" s="1280"/>
      <c r="CC53" s="1280"/>
      <c r="CD53" s="1280"/>
      <c r="CE53" s="1280"/>
      <c r="CF53" s="1280">
        <v>70.400000000000006</v>
      </c>
      <c r="CG53" s="1280"/>
      <c r="CH53" s="1280"/>
      <c r="CI53" s="1280"/>
      <c r="CJ53" s="1280"/>
      <c r="CK53" s="1280"/>
      <c r="CL53" s="1280"/>
      <c r="CM53" s="1280"/>
      <c r="CN53" s="1280">
        <v>71.8</v>
      </c>
      <c r="CO53" s="1280"/>
      <c r="CP53" s="1280"/>
      <c r="CQ53" s="1280"/>
      <c r="CR53" s="1280"/>
      <c r="CS53" s="1280"/>
      <c r="CT53" s="1280"/>
      <c r="CU53" s="1280"/>
      <c r="CV53" s="1280">
        <v>72.900000000000006</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613</v>
      </c>
      <c r="AO55" s="1282"/>
      <c r="AP55" s="1282"/>
      <c r="AQ55" s="1282"/>
      <c r="AR55" s="1282"/>
      <c r="AS55" s="1282"/>
      <c r="AT55" s="1282"/>
      <c r="AU55" s="1282"/>
      <c r="AV55" s="1282"/>
      <c r="AW55" s="1282"/>
      <c r="AX55" s="1282"/>
      <c r="AY55" s="1282"/>
      <c r="AZ55" s="1282"/>
      <c r="BA55" s="1282"/>
      <c r="BB55" s="1281" t="s">
        <v>612</v>
      </c>
      <c r="BC55" s="1281"/>
      <c r="BD55" s="1281"/>
      <c r="BE55" s="1281"/>
      <c r="BF55" s="1281"/>
      <c r="BG55" s="1281"/>
      <c r="BH55" s="1281"/>
      <c r="BI55" s="1281"/>
      <c r="BJ55" s="1281"/>
      <c r="BK55" s="1281"/>
      <c r="BL55" s="1281"/>
      <c r="BM55" s="1281"/>
      <c r="BN55" s="1281"/>
      <c r="BO55" s="1281"/>
      <c r="BP55" s="1322"/>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619</v>
      </c>
      <c r="BC57" s="1281"/>
      <c r="BD57" s="1281"/>
      <c r="BE57" s="1281"/>
      <c r="BF57" s="1281"/>
      <c r="BG57" s="1281"/>
      <c r="BH57" s="1281"/>
      <c r="BI57" s="1281"/>
      <c r="BJ57" s="1281"/>
      <c r="BK57" s="1281"/>
      <c r="BL57" s="1281"/>
      <c r="BM57" s="1281"/>
      <c r="BN57" s="1281"/>
      <c r="BO57" s="1281"/>
      <c r="BP57" s="1322"/>
      <c r="BQ57" s="1280"/>
      <c r="BR57" s="1280"/>
      <c r="BS57" s="1280"/>
      <c r="BT57" s="1280"/>
      <c r="BU57" s="1280"/>
      <c r="BV57" s="1280"/>
      <c r="BW57" s="1280"/>
      <c r="BX57" s="1280">
        <v>58.6</v>
      </c>
      <c r="BY57" s="1280"/>
      <c r="BZ57" s="1280"/>
      <c r="CA57" s="1280"/>
      <c r="CB57" s="1280"/>
      <c r="CC57" s="1280"/>
      <c r="CD57" s="1280"/>
      <c r="CE57" s="1280"/>
      <c r="CF57" s="1280">
        <v>59.1</v>
      </c>
      <c r="CG57" s="1280"/>
      <c r="CH57" s="1280"/>
      <c r="CI57" s="1280"/>
      <c r="CJ57" s="1280"/>
      <c r="CK57" s="1280"/>
      <c r="CL57" s="1280"/>
      <c r="CM57" s="1280"/>
      <c r="CN57" s="1280">
        <v>61.3</v>
      </c>
      <c r="CO57" s="1280"/>
      <c r="CP57" s="1280"/>
      <c r="CQ57" s="1280"/>
      <c r="CR57" s="1280"/>
      <c r="CS57" s="1280"/>
      <c r="CT57" s="1280"/>
      <c r="CU57" s="1280"/>
      <c r="CV57" s="1280">
        <v>62.9</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618</v>
      </c>
    </row>
    <row r="64" spans="1:109" ht="13.5" x14ac:dyDescent="0.15">
      <c r="B64" s="1273"/>
      <c r="G64" s="1310"/>
      <c r="I64" s="1312"/>
      <c r="J64" s="1312"/>
      <c r="K64" s="1312"/>
      <c r="L64" s="1312"/>
      <c r="M64" s="1312"/>
      <c r="N64" s="1311"/>
      <c r="AM64" s="1310"/>
      <c r="AN64" s="1310" t="s">
        <v>617</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616</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615</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614</v>
      </c>
      <c r="AO73" s="1281"/>
      <c r="AP73" s="1281"/>
      <c r="AQ73" s="1281"/>
      <c r="AR73" s="1281"/>
      <c r="AS73" s="1281"/>
      <c r="AT73" s="1281"/>
      <c r="AU73" s="1281"/>
      <c r="AV73" s="1281"/>
      <c r="AW73" s="1281"/>
      <c r="AX73" s="1281"/>
      <c r="AY73" s="1281"/>
      <c r="AZ73" s="1281"/>
      <c r="BA73" s="1281"/>
      <c r="BB73" s="1281" t="s">
        <v>612</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611</v>
      </c>
      <c r="BC75" s="1281"/>
      <c r="BD75" s="1281"/>
      <c r="BE75" s="1281"/>
      <c r="BF75" s="1281"/>
      <c r="BG75" s="1281"/>
      <c r="BH75" s="1281"/>
      <c r="BI75" s="1281"/>
      <c r="BJ75" s="1281"/>
      <c r="BK75" s="1281"/>
      <c r="BL75" s="1281"/>
      <c r="BM75" s="1281"/>
      <c r="BN75" s="1281"/>
      <c r="BO75" s="1281"/>
      <c r="BP75" s="1280">
        <v>7.6</v>
      </c>
      <c r="BQ75" s="1280"/>
      <c r="BR75" s="1280"/>
      <c r="BS75" s="1280"/>
      <c r="BT75" s="1280"/>
      <c r="BU75" s="1280"/>
      <c r="BV75" s="1280"/>
      <c r="BW75" s="1280"/>
      <c r="BX75" s="1280">
        <v>5.3</v>
      </c>
      <c r="BY75" s="1280"/>
      <c r="BZ75" s="1280"/>
      <c r="CA75" s="1280"/>
      <c r="CB75" s="1280"/>
      <c r="CC75" s="1280"/>
      <c r="CD75" s="1280"/>
      <c r="CE75" s="1280"/>
      <c r="CF75" s="1280">
        <v>3.7</v>
      </c>
      <c r="CG75" s="1280"/>
      <c r="CH75" s="1280"/>
      <c r="CI75" s="1280"/>
      <c r="CJ75" s="1280"/>
      <c r="CK75" s="1280"/>
      <c r="CL75" s="1280"/>
      <c r="CM75" s="1280"/>
      <c r="CN75" s="1280">
        <v>2.2000000000000002</v>
      </c>
      <c r="CO75" s="1280"/>
      <c r="CP75" s="1280"/>
      <c r="CQ75" s="1280"/>
      <c r="CR75" s="1280"/>
      <c r="CS75" s="1280"/>
      <c r="CT75" s="1280"/>
      <c r="CU75" s="1280"/>
      <c r="CV75" s="1280">
        <v>2.2000000000000002</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613</v>
      </c>
      <c r="AO77" s="1282"/>
      <c r="AP77" s="1282"/>
      <c r="AQ77" s="1282"/>
      <c r="AR77" s="1282"/>
      <c r="AS77" s="1282"/>
      <c r="AT77" s="1282"/>
      <c r="AU77" s="1282"/>
      <c r="AV77" s="1282"/>
      <c r="AW77" s="1282"/>
      <c r="AX77" s="1282"/>
      <c r="AY77" s="1282"/>
      <c r="AZ77" s="1282"/>
      <c r="BA77" s="1282"/>
      <c r="BB77" s="1281" t="s">
        <v>612</v>
      </c>
      <c r="BC77" s="1281"/>
      <c r="BD77" s="1281"/>
      <c r="BE77" s="1281"/>
      <c r="BF77" s="1281"/>
      <c r="BG77" s="1281"/>
      <c r="BH77" s="1281"/>
      <c r="BI77" s="1281"/>
      <c r="BJ77" s="1281"/>
      <c r="BK77" s="1281"/>
      <c r="BL77" s="1281"/>
      <c r="BM77" s="1281"/>
      <c r="BN77" s="1281"/>
      <c r="BO77" s="1281"/>
      <c r="BP77" s="1280">
        <v>0.8</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611</v>
      </c>
      <c r="BC79" s="1281"/>
      <c r="BD79" s="1281"/>
      <c r="BE79" s="1281"/>
      <c r="BF79" s="1281"/>
      <c r="BG79" s="1281"/>
      <c r="BH79" s="1281"/>
      <c r="BI79" s="1281"/>
      <c r="BJ79" s="1281"/>
      <c r="BK79" s="1281"/>
      <c r="BL79" s="1281"/>
      <c r="BM79" s="1281"/>
      <c r="BN79" s="1281"/>
      <c r="BO79" s="1281"/>
      <c r="BP79" s="1280">
        <v>8.1</v>
      </c>
      <c r="BQ79" s="1280"/>
      <c r="BR79" s="1280"/>
      <c r="BS79" s="1280"/>
      <c r="BT79" s="1280"/>
      <c r="BU79" s="1280"/>
      <c r="BV79" s="1280"/>
      <c r="BW79" s="1280"/>
      <c r="BX79" s="1280">
        <v>7.3</v>
      </c>
      <c r="BY79" s="1280"/>
      <c r="BZ79" s="1280"/>
      <c r="CA79" s="1280"/>
      <c r="CB79" s="1280"/>
      <c r="CC79" s="1280"/>
      <c r="CD79" s="1280"/>
      <c r="CE79" s="1280"/>
      <c r="CF79" s="1280">
        <v>7.2</v>
      </c>
      <c r="CG79" s="1280"/>
      <c r="CH79" s="1280"/>
      <c r="CI79" s="1280"/>
      <c r="CJ79" s="1280"/>
      <c r="CK79" s="1280"/>
      <c r="CL79" s="1280"/>
      <c r="CM79" s="1280"/>
      <c r="CN79" s="1280">
        <v>7.2</v>
      </c>
      <c r="CO79" s="1280"/>
      <c r="CP79" s="1280"/>
      <c r="CQ79" s="1280"/>
      <c r="CR79" s="1280"/>
      <c r="CS79" s="1280"/>
      <c r="CT79" s="1280"/>
      <c r="CU79" s="1280"/>
      <c r="CV79" s="1280">
        <v>7.7</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1O50NgGE8z8/3UBi4IW2Do9Ip9gFnRnSC2N7yb4W8Nyx3n+soG/ScD+DOUvjQiGyASYGag6bnZfTUZWrxFxzhA==" saltValue="uBdH/9CfPSy46NlRAW8Ho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80" zoomScaleNormal="80" zoomScaleSheetLayoutView="70" workbookViewId="0">
      <selection activeCell="BK24" sqref="BK2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b8+Pj+AUK9ZPFwInSlKr0hUWX+/aNVWtvU9qqiwIxUUcz7JQjphjq4fQeD5IXPbTWvcbh+jNgMin+00JY73X7g==" saltValue="LQZVT5E1CEYvVe31+isu5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60" zoomScaleNormal="60" zoomScaleSheetLayoutView="55" workbookViewId="0">
      <selection activeCell="BK24" sqref="BK2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uSK2TJ4VoqDKhQOS4MN1wKhp7A+rFT/vD9Ypk0aW8wz6cNve4Nw4JW2uVnv1qKruxUr7Zcf9D3U7lctTiLh86g==" saltValue="/KOn/WBEiUFMSKp6tulot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56358</v>
      </c>
      <c r="E3" s="162"/>
      <c r="F3" s="163">
        <v>128611</v>
      </c>
      <c r="G3" s="164"/>
      <c r="H3" s="165"/>
    </row>
    <row r="4" spans="1:8" x14ac:dyDescent="0.15">
      <c r="A4" s="166"/>
      <c r="B4" s="167"/>
      <c r="C4" s="168"/>
      <c r="D4" s="169">
        <v>44228</v>
      </c>
      <c r="E4" s="170"/>
      <c r="F4" s="171">
        <v>61552</v>
      </c>
      <c r="G4" s="172"/>
      <c r="H4" s="173"/>
    </row>
    <row r="5" spans="1:8" x14ac:dyDescent="0.15">
      <c r="A5" s="154" t="s">
        <v>554</v>
      </c>
      <c r="B5" s="159"/>
      <c r="C5" s="160"/>
      <c r="D5" s="161">
        <v>55868</v>
      </c>
      <c r="E5" s="162"/>
      <c r="F5" s="163">
        <v>138651</v>
      </c>
      <c r="G5" s="164"/>
      <c r="H5" s="165"/>
    </row>
    <row r="6" spans="1:8" x14ac:dyDescent="0.15">
      <c r="A6" s="166"/>
      <c r="B6" s="167"/>
      <c r="C6" s="168"/>
      <c r="D6" s="169">
        <v>52317</v>
      </c>
      <c r="E6" s="170"/>
      <c r="F6" s="171">
        <v>71211</v>
      </c>
      <c r="G6" s="172"/>
      <c r="H6" s="173"/>
    </row>
    <row r="7" spans="1:8" x14ac:dyDescent="0.15">
      <c r="A7" s="154" t="s">
        <v>555</v>
      </c>
      <c r="B7" s="159"/>
      <c r="C7" s="160"/>
      <c r="D7" s="161">
        <v>44086</v>
      </c>
      <c r="E7" s="162"/>
      <c r="F7" s="163">
        <v>122882</v>
      </c>
      <c r="G7" s="164"/>
      <c r="H7" s="165"/>
    </row>
    <row r="8" spans="1:8" x14ac:dyDescent="0.15">
      <c r="A8" s="166"/>
      <c r="B8" s="167"/>
      <c r="C8" s="168"/>
      <c r="D8" s="169">
        <v>29571</v>
      </c>
      <c r="E8" s="170"/>
      <c r="F8" s="171">
        <v>65785</v>
      </c>
      <c r="G8" s="172"/>
      <c r="H8" s="173"/>
    </row>
    <row r="9" spans="1:8" x14ac:dyDescent="0.15">
      <c r="A9" s="154" t="s">
        <v>556</v>
      </c>
      <c r="B9" s="159"/>
      <c r="C9" s="160"/>
      <c r="D9" s="161">
        <v>41099</v>
      </c>
      <c r="E9" s="162"/>
      <c r="F9" s="163">
        <v>114790</v>
      </c>
      <c r="G9" s="164"/>
      <c r="H9" s="165"/>
    </row>
    <row r="10" spans="1:8" x14ac:dyDescent="0.15">
      <c r="A10" s="166"/>
      <c r="B10" s="167"/>
      <c r="C10" s="168"/>
      <c r="D10" s="169">
        <v>34846</v>
      </c>
      <c r="E10" s="170"/>
      <c r="F10" s="171">
        <v>55601</v>
      </c>
      <c r="G10" s="172"/>
      <c r="H10" s="173"/>
    </row>
    <row r="11" spans="1:8" x14ac:dyDescent="0.15">
      <c r="A11" s="154" t="s">
        <v>557</v>
      </c>
      <c r="B11" s="159"/>
      <c r="C11" s="160"/>
      <c r="D11" s="161">
        <v>40760</v>
      </c>
      <c r="E11" s="162"/>
      <c r="F11" s="163">
        <v>126262</v>
      </c>
      <c r="G11" s="164"/>
      <c r="H11" s="165"/>
    </row>
    <row r="12" spans="1:8" x14ac:dyDescent="0.15">
      <c r="A12" s="166"/>
      <c r="B12" s="167"/>
      <c r="C12" s="174"/>
      <c r="D12" s="169">
        <v>33180</v>
      </c>
      <c r="E12" s="170"/>
      <c r="F12" s="171">
        <v>56769</v>
      </c>
      <c r="G12" s="172"/>
      <c r="H12" s="173"/>
    </row>
    <row r="13" spans="1:8" x14ac:dyDescent="0.15">
      <c r="A13" s="154"/>
      <c r="B13" s="159"/>
      <c r="C13" s="175"/>
      <c r="D13" s="176">
        <v>47634</v>
      </c>
      <c r="E13" s="177"/>
      <c r="F13" s="178">
        <v>126239</v>
      </c>
      <c r="G13" s="179"/>
      <c r="H13" s="165"/>
    </row>
    <row r="14" spans="1:8" x14ac:dyDescent="0.15">
      <c r="A14" s="166"/>
      <c r="B14" s="167"/>
      <c r="C14" s="168"/>
      <c r="D14" s="169">
        <v>38828</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7.26</v>
      </c>
      <c r="C19" s="180">
        <f>ROUND(VALUE(SUBSTITUTE(実質収支比率等に係る経年分析!G$48,"▲","-")),2)</f>
        <v>4.99</v>
      </c>
      <c r="D19" s="180">
        <f>ROUND(VALUE(SUBSTITUTE(実質収支比率等に係る経年分析!H$48,"▲","-")),2)</f>
        <v>3.05</v>
      </c>
      <c r="E19" s="180">
        <f>ROUND(VALUE(SUBSTITUTE(実質収支比率等に係る経年分析!I$48,"▲","-")),2)</f>
        <v>4.24</v>
      </c>
      <c r="F19" s="180">
        <f>ROUND(VALUE(SUBSTITUTE(実質収支比率等に係る経年分析!J$48,"▲","-")),2)</f>
        <v>4.93</v>
      </c>
    </row>
    <row r="20" spans="1:11" x14ac:dyDescent="0.15">
      <c r="A20" s="180" t="s">
        <v>55</v>
      </c>
      <c r="B20" s="180">
        <f>ROUND(VALUE(SUBSTITUTE(実質収支比率等に係る経年分析!F$47,"▲","-")),2)</f>
        <v>56.94</v>
      </c>
      <c r="C20" s="180">
        <f>ROUND(VALUE(SUBSTITUTE(実質収支比率等に係る経年分析!G$47,"▲","-")),2)</f>
        <v>58.32</v>
      </c>
      <c r="D20" s="180">
        <f>ROUND(VALUE(SUBSTITUTE(実質収支比率等に係る経年分析!H$47,"▲","-")),2)</f>
        <v>52.84</v>
      </c>
      <c r="E20" s="180">
        <f>ROUND(VALUE(SUBSTITUTE(実質収支比率等に係る経年分析!I$47,"▲","-")),2)</f>
        <v>43.43</v>
      </c>
      <c r="F20" s="180">
        <f>ROUND(VALUE(SUBSTITUTE(実質収支比率等に係る経年分析!J$47,"▲","-")),2)</f>
        <v>39.020000000000003</v>
      </c>
    </row>
    <row r="21" spans="1:11" x14ac:dyDescent="0.15">
      <c r="A21" s="180" t="s">
        <v>56</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-0.95</v>
      </c>
      <c r="D21" s="180">
        <f>IF(ISNUMBER(VALUE(SUBSTITUTE(実質収支比率等に係る経年分析!H$49,"▲","-"))),ROUND(VALUE(SUBSTITUTE(実質収支比率等に係る経年分析!H$49,"▲","-")),2),NA())</f>
        <v>-6.34</v>
      </c>
      <c r="E21" s="180">
        <f>IF(ISNUMBER(VALUE(SUBSTITUTE(実質収支比率等に係る経年分析!I$49,"▲","-"))),ROUND(VALUE(SUBSTITUTE(実質収支比率等に係る経年分析!I$49,"▲","-")),2),NA())</f>
        <v>-7.73</v>
      </c>
      <c r="F21" s="180">
        <f>IF(ISNUMBER(VALUE(SUBSTITUTE(実質収支比率等に係る経年分析!J$49,"▲","-"))),ROUND(VALUE(SUBSTITUTE(実質収支比率等に係る経年分析!J$49,"▲","-")),2),NA())</f>
        <v>-3.79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0.56999999999999995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3.31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27.29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247</v>
      </c>
      <c r="E42" s="182"/>
      <c r="F42" s="182"/>
      <c r="G42" s="182">
        <f>'実質公債費比率（分子）の構造'!L$52</f>
        <v>258</v>
      </c>
      <c r="H42" s="182"/>
      <c r="I42" s="182"/>
      <c r="J42" s="182">
        <f>'実質公債費比率（分子）の構造'!M$52</f>
        <v>264</v>
      </c>
      <c r="K42" s="182"/>
      <c r="L42" s="182"/>
      <c r="M42" s="182">
        <f>'実質公債費比率（分子）の構造'!N$52</f>
        <v>265</v>
      </c>
      <c r="N42" s="182"/>
      <c r="O42" s="182"/>
      <c r="P42" s="182">
        <f>'実質公債費比率（分子）の構造'!O$52</f>
        <v>241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21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11</v>
      </c>
      <c r="C45" s="182"/>
      <c r="D45" s="182"/>
      <c r="E45" s="182">
        <f>'実質公債費比率（分子）の構造'!L$49</f>
        <v>14</v>
      </c>
      <c r="F45" s="182"/>
      <c r="G45" s="182"/>
      <c r="H45" s="182">
        <f>'実質公債費比率（分子）の構造'!M$49</f>
        <v>16</v>
      </c>
      <c r="I45" s="182"/>
      <c r="J45" s="182"/>
      <c r="K45" s="182">
        <f>'実質公債費比率（分子）の構造'!N$49</f>
        <v>7</v>
      </c>
      <c r="L45" s="182"/>
      <c r="M45" s="182"/>
      <c r="N45" s="182">
        <f>'実質公債費比率（分子）の構造'!O$49</f>
        <v>12</v>
      </c>
      <c r="O45" s="182"/>
      <c r="P45" s="182"/>
    </row>
    <row r="46" spans="1:16" x14ac:dyDescent="0.15">
      <c r="A46" s="182" t="s">
        <v>67</v>
      </c>
      <c r="B46" s="182">
        <f>'実質公債費比率（分子）の構造'!K$48</f>
        <v>43</v>
      </c>
      <c r="C46" s="182"/>
      <c r="D46" s="182"/>
      <c r="E46" s="182">
        <f>'実質公債費比率（分子）の構造'!L$48</f>
        <v>48</v>
      </c>
      <c r="F46" s="182"/>
      <c r="G46" s="182"/>
      <c r="H46" s="182">
        <f>'実質公債費比率（分子）の構造'!M$48</f>
        <v>52</v>
      </c>
      <c r="I46" s="182"/>
      <c r="J46" s="182"/>
      <c r="K46" s="182">
        <f>'実質公債費比率（分子）の構造'!N$48</f>
        <v>45</v>
      </c>
      <c r="L46" s="182"/>
      <c r="M46" s="182"/>
      <c r="N46" s="182">
        <f>'実質公債費比率（分子）の構造'!O$48</f>
        <v>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v>
      </c>
      <c r="C49" s="182"/>
      <c r="D49" s="182"/>
      <c r="E49" s="182">
        <f>'実質公債費比率（分子）の構造'!L$45</f>
        <v>240</v>
      </c>
      <c r="F49" s="182"/>
      <c r="G49" s="182"/>
      <c r="H49" s="182">
        <f>'実質公債費比率（分子）の構造'!M$45</f>
        <v>238</v>
      </c>
      <c r="I49" s="182"/>
      <c r="J49" s="182"/>
      <c r="K49" s="182">
        <f>'実質公債費比率（分子）の構造'!N$45</f>
        <v>234</v>
      </c>
      <c r="L49" s="182"/>
      <c r="M49" s="182"/>
      <c r="N49" s="182">
        <f>'実質公債費比率（分子）の構造'!O$45</f>
        <v>231</v>
      </c>
      <c r="O49" s="182"/>
      <c r="P49" s="182"/>
    </row>
    <row r="50" spans="1:16" x14ac:dyDescent="0.15">
      <c r="A50" s="182" t="s">
        <v>71</v>
      </c>
      <c r="B50" s="182" t="e">
        <f>NA()</f>
        <v>#N/A</v>
      </c>
      <c r="C50" s="182">
        <f>IF(ISNUMBER('実質公債費比率（分子）の構造'!K$53),'実質公債費比率（分子）の構造'!K$53,NA())</f>
        <v>110</v>
      </c>
      <c r="D50" s="182" t="e">
        <f>NA()</f>
        <v>#N/A</v>
      </c>
      <c r="E50" s="182" t="e">
        <f>NA()</f>
        <v>#N/A</v>
      </c>
      <c r="F50" s="182">
        <f>IF(ISNUMBER('実質公債費比率（分子）の構造'!L$53),'実質公債費比率（分子）の構造'!L$53,NA())</f>
        <v>65</v>
      </c>
      <c r="G50" s="182" t="e">
        <f>NA()</f>
        <v>#N/A</v>
      </c>
      <c r="H50" s="182" t="e">
        <f>NA()</f>
        <v>#N/A</v>
      </c>
      <c r="I50" s="182">
        <f>IF(ISNUMBER('実質公債費比率（分子）の構造'!M$53),'実質公債費比率（分子）の構造'!M$53,NA())</f>
        <v>43</v>
      </c>
      <c r="J50" s="182" t="e">
        <f>NA()</f>
        <v>#N/A</v>
      </c>
      <c r="K50" s="182" t="e">
        <f>NA()</f>
        <v>#N/A</v>
      </c>
      <c r="L50" s="182">
        <f>IF(ISNUMBER('実質公債費比率（分子）の構造'!N$53),'実質公債費比率（分子）の構造'!N$53,NA())</f>
        <v>22</v>
      </c>
      <c r="M50" s="182" t="e">
        <f>NA()</f>
        <v>#N/A</v>
      </c>
      <c r="N50" s="182" t="e">
        <f>NA()</f>
        <v>#N/A</v>
      </c>
      <c r="O50" s="182">
        <f>IF(ISNUMBER('実質公債費比率（分子）の構造'!O$53),'実質公債費比率（分子）の構造'!O$53,NA())</f>
        <v>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2983</v>
      </c>
      <c r="E56" s="181"/>
      <c r="F56" s="181"/>
      <c r="G56" s="181">
        <f>'将来負担比率（分子）の構造'!J$52</f>
        <v>2927</v>
      </c>
      <c r="H56" s="181"/>
      <c r="I56" s="181"/>
      <c r="J56" s="181">
        <f>'将来負担比率（分子）の構造'!K$52</f>
        <v>2848</v>
      </c>
      <c r="K56" s="181"/>
      <c r="L56" s="181"/>
      <c r="M56" s="181">
        <f>'将来負担比率（分子）の構造'!L$52</f>
        <v>2747</v>
      </c>
      <c r="N56" s="181"/>
      <c r="O56" s="181"/>
      <c r="P56" s="181">
        <f>'将来負担比率（分子）の構造'!M$52</f>
        <v>2717</v>
      </c>
    </row>
    <row r="57" spans="1:16" x14ac:dyDescent="0.15">
      <c r="A57" s="181" t="s">
        <v>42</v>
      </c>
      <c r="B57" s="181"/>
      <c r="C57" s="181"/>
      <c r="D57" s="181">
        <f>'将来負担比率（分子）の構造'!I$51</f>
        <v>6</v>
      </c>
      <c r="E57" s="181"/>
      <c r="F57" s="181"/>
      <c r="G57" s="181">
        <f>'将来負担比率（分子）の構造'!J$51</f>
        <v>5</v>
      </c>
      <c r="H57" s="181"/>
      <c r="I57" s="181"/>
      <c r="J57" s="181">
        <f>'将来負担比率（分子）の構造'!K$51</f>
        <v>2</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2136</v>
      </c>
      <c r="E58" s="181"/>
      <c r="F58" s="181"/>
      <c r="G58" s="181">
        <f>'将来負担比率（分子）の構造'!J$50</f>
        <v>2144</v>
      </c>
      <c r="H58" s="181"/>
      <c r="I58" s="181"/>
      <c r="J58" s="181">
        <f>'将来負担比率（分子）の構造'!K$50</f>
        <v>2045</v>
      </c>
      <c r="K58" s="181"/>
      <c r="L58" s="181"/>
      <c r="M58" s="181">
        <f>'将来負担比率（分子）の構造'!L$50</f>
        <v>1896</v>
      </c>
      <c r="N58" s="181"/>
      <c r="O58" s="181"/>
      <c r="P58" s="181">
        <f>'将来負担比率（分子）の構造'!M$50</f>
        <v>1933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56</v>
      </c>
      <c r="C63" s="181"/>
      <c r="D63" s="181"/>
      <c r="E63" s="181">
        <f>'将来負担比率（分子）の構造'!J$44</f>
        <v>47</v>
      </c>
      <c r="F63" s="181"/>
      <c r="G63" s="181"/>
      <c r="H63" s="181">
        <f>'将来負担比率（分子）の構造'!K$44</f>
        <v>42</v>
      </c>
      <c r="I63" s="181"/>
      <c r="J63" s="181"/>
      <c r="K63" s="181">
        <f>'将来負担比率（分子）の構造'!L$44</f>
        <v>110</v>
      </c>
      <c r="L63" s="181"/>
      <c r="M63" s="181"/>
      <c r="N63" s="181">
        <f>'将来負担比率（分子）の構造'!M$44</f>
        <v>129</v>
      </c>
      <c r="O63" s="181"/>
      <c r="P63" s="181"/>
    </row>
    <row r="64" spans="1:16" x14ac:dyDescent="0.15">
      <c r="A64" s="181" t="s">
        <v>33</v>
      </c>
      <c r="B64" s="181">
        <f>'将来負担比率（分子）の構造'!I$43</f>
        <v>419</v>
      </c>
      <c r="C64" s="181"/>
      <c r="D64" s="181"/>
      <c r="E64" s="181">
        <f>'将来負担比率（分子）の構造'!J$43</f>
        <v>411</v>
      </c>
      <c r="F64" s="181"/>
      <c r="G64" s="181"/>
      <c r="H64" s="181">
        <f>'将来負担比率（分子）の構造'!K$43</f>
        <v>527</v>
      </c>
      <c r="I64" s="181"/>
      <c r="J64" s="181"/>
      <c r="K64" s="181">
        <f>'将来負担比率（分子）の構造'!L$43</f>
        <v>493</v>
      </c>
      <c r="L64" s="181"/>
      <c r="M64" s="181"/>
      <c r="N64" s="181">
        <f>'将来負担比率（分子）の構造'!M$43</f>
        <v>531</v>
      </c>
      <c r="O64" s="181"/>
      <c r="P64" s="181"/>
    </row>
    <row r="65" spans="1:16" x14ac:dyDescent="0.15">
      <c r="A65" s="181" t="s">
        <v>32</v>
      </c>
      <c r="B65" s="181">
        <f>'将来負担比率（分子）の構造'!I$42</f>
        <v>20</v>
      </c>
      <c r="C65" s="181"/>
      <c r="D65" s="181"/>
      <c r="E65" s="181" t="str">
        <f>'将来負担比率（分子）の構造'!J$42</f>
        <v>-</v>
      </c>
      <c r="F65" s="181"/>
      <c r="G65" s="181"/>
      <c r="H65" s="181" t="str">
        <f>'将来負担比率（分子）の構造'!K$42</f>
        <v>-</v>
      </c>
      <c r="I65" s="181"/>
      <c r="J65" s="181"/>
      <c r="K65" s="181">
        <f>'将来負担比率（分子）の構造'!L$42</f>
        <v>3</v>
      </c>
      <c r="L65" s="181"/>
      <c r="M65" s="181"/>
      <c r="N65" s="181">
        <f>'将来負担比率（分子）の構造'!M$42</f>
        <v>2</v>
      </c>
      <c r="O65" s="181"/>
      <c r="P65" s="181"/>
    </row>
    <row r="66" spans="1:16" x14ac:dyDescent="0.15">
      <c r="A66" s="181" t="s">
        <v>31</v>
      </c>
      <c r="B66" s="181">
        <f>'将来負担比率（分子）の構造'!I$41</f>
        <v>2560</v>
      </c>
      <c r="C66" s="181"/>
      <c r="D66" s="181"/>
      <c r="E66" s="181">
        <f>'将来負担比率（分子）の構造'!J$41</f>
        <v>2653</v>
      </c>
      <c r="F66" s="181"/>
      <c r="G66" s="181"/>
      <c r="H66" s="181">
        <f>'将来負担比率（分子）の構造'!K$41</f>
        <v>2710</v>
      </c>
      <c r="I66" s="181"/>
      <c r="J66" s="181"/>
      <c r="K66" s="181">
        <f>'将来負担比率（分子）の構造'!L$41</f>
        <v>2702</v>
      </c>
      <c r="L66" s="181"/>
      <c r="M66" s="181"/>
      <c r="N66" s="181">
        <f>'将来負担比率（分子）の構造'!M$41</f>
        <v>2733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1167</v>
      </c>
      <c r="C72" s="185">
        <f>基金残高に係る経年分析!G55</f>
        <v>967</v>
      </c>
      <c r="D72" s="185">
        <f>基金残高に係る経年分析!H55</f>
        <v>868</v>
      </c>
    </row>
    <row r="73" spans="1:16" x14ac:dyDescent="0.15">
      <c r="A73" s="184" t="s">
        <v>78</v>
      </c>
      <c r="B73" s="185">
        <f>基金残高に係る経年分析!F56</f>
        <v>101</v>
      </c>
      <c r="C73" s="185">
        <f>基金残高に係る経年分析!G56</f>
        <v>101</v>
      </c>
      <c r="D73" s="185">
        <f>基金残高に係る経年分析!H56</f>
        <v>101</v>
      </c>
    </row>
    <row r="74" spans="1:16" x14ac:dyDescent="0.15">
      <c r="A74" s="184" t="s">
        <v>79</v>
      </c>
      <c r="B74" s="185">
        <f>基金残高に係る経年分析!F57</f>
        <v>591</v>
      </c>
      <c r="C74" s="185">
        <f>基金残高に係る経年分析!G57</f>
        <v>591</v>
      </c>
      <c r="D74" s="185">
        <f>基金残高に係る経年分析!H57</f>
        <v>595</v>
      </c>
    </row>
  </sheetData>
  <sheetProtection algorithmName="SHA-512" hashValue="MJ+d+j80PHKWeV+EYY+Wy2Ir3umWEtjFvsuNcGSXDuxy1j55J4QsD//EMJtmyHkPBPCwKnwViHsWnGI/YLJfGA==" saltValue="SFSw4WHi4IG3l8tZQEbC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1157279</v>
      </c>
      <c r="S5" s="696"/>
      <c r="T5" s="696"/>
      <c r="U5" s="696"/>
      <c r="V5" s="696"/>
      <c r="W5" s="696"/>
      <c r="X5" s="696"/>
      <c r="Y5" s="739"/>
      <c r="Z5" s="757">
        <v>33.6</v>
      </c>
      <c r="AA5" s="757"/>
      <c r="AB5" s="757"/>
      <c r="AC5" s="757"/>
      <c r="AD5" s="758">
        <v>1157279</v>
      </c>
      <c r="AE5" s="758"/>
      <c r="AF5" s="758"/>
      <c r="AG5" s="758"/>
      <c r="AH5" s="758"/>
      <c r="AI5" s="758"/>
      <c r="AJ5" s="758"/>
      <c r="AK5" s="758"/>
      <c r="AL5" s="740">
        <v>54.9</v>
      </c>
      <c r="AM5" s="711"/>
      <c r="AN5" s="711"/>
      <c r="AO5" s="741"/>
      <c r="AP5" s="706" t="s">
        <v>227</v>
      </c>
      <c r="AQ5" s="707"/>
      <c r="AR5" s="707"/>
      <c r="AS5" s="707"/>
      <c r="AT5" s="707"/>
      <c r="AU5" s="707"/>
      <c r="AV5" s="707"/>
      <c r="AW5" s="707"/>
      <c r="AX5" s="707"/>
      <c r="AY5" s="707"/>
      <c r="AZ5" s="707"/>
      <c r="BA5" s="707"/>
      <c r="BB5" s="707"/>
      <c r="BC5" s="707"/>
      <c r="BD5" s="707"/>
      <c r="BE5" s="707"/>
      <c r="BF5" s="708"/>
      <c r="BG5" s="640">
        <v>1157279</v>
      </c>
      <c r="BH5" s="641"/>
      <c r="BI5" s="641"/>
      <c r="BJ5" s="641"/>
      <c r="BK5" s="641"/>
      <c r="BL5" s="641"/>
      <c r="BM5" s="641"/>
      <c r="BN5" s="642"/>
      <c r="BO5" s="677">
        <v>100</v>
      </c>
      <c r="BP5" s="677"/>
      <c r="BQ5" s="677"/>
      <c r="BR5" s="677"/>
      <c r="BS5" s="678" t="s">
        <v>173</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42231</v>
      </c>
      <c r="S6" s="641"/>
      <c r="T6" s="641"/>
      <c r="U6" s="641"/>
      <c r="V6" s="641"/>
      <c r="W6" s="641"/>
      <c r="X6" s="641"/>
      <c r="Y6" s="642"/>
      <c r="Z6" s="677">
        <v>1.2</v>
      </c>
      <c r="AA6" s="677"/>
      <c r="AB6" s="677"/>
      <c r="AC6" s="677"/>
      <c r="AD6" s="678">
        <v>42231</v>
      </c>
      <c r="AE6" s="678"/>
      <c r="AF6" s="678"/>
      <c r="AG6" s="678"/>
      <c r="AH6" s="678"/>
      <c r="AI6" s="678"/>
      <c r="AJ6" s="678"/>
      <c r="AK6" s="678"/>
      <c r="AL6" s="643">
        <v>2</v>
      </c>
      <c r="AM6" s="644"/>
      <c r="AN6" s="644"/>
      <c r="AO6" s="679"/>
      <c r="AP6" s="637" t="s">
        <v>232</v>
      </c>
      <c r="AQ6" s="638"/>
      <c r="AR6" s="638"/>
      <c r="AS6" s="638"/>
      <c r="AT6" s="638"/>
      <c r="AU6" s="638"/>
      <c r="AV6" s="638"/>
      <c r="AW6" s="638"/>
      <c r="AX6" s="638"/>
      <c r="AY6" s="638"/>
      <c r="AZ6" s="638"/>
      <c r="BA6" s="638"/>
      <c r="BB6" s="638"/>
      <c r="BC6" s="638"/>
      <c r="BD6" s="638"/>
      <c r="BE6" s="638"/>
      <c r="BF6" s="639"/>
      <c r="BG6" s="640">
        <v>1157279</v>
      </c>
      <c r="BH6" s="641"/>
      <c r="BI6" s="641"/>
      <c r="BJ6" s="641"/>
      <c r="BK6" s="641"/>
      <c r="BL6" s="641"/>
      <c r="BM6" s="641"/>
      <c r="BN6" s="642"/>
      <c r="BO6" s="677">
        <v>100</v>
      </c>
      <c r="BP6" s="677"/>
      <c r="BQ6" s="677"/>
      <c r="BR6" s="677"/>
      <c r="BS6" s="678" t="s">
        <v>173</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53083</v>
      </c>
      <c r="CS6" s="641"/>
      <c r="CT6" s="641"/>
      <c r="CU6" s="641"/>
      <c r="CV6" s="641"/>
      <c r="CW6" s="641"/>
      <c r="CX6" s="641"/>
      <c r="CY6" s="642"/>
      <c r="CZ6" s="740">
        <v>1.6</v>
      </c>
      <c r="DA6" s="711"/>
      <c r="DB6" s="711"/>
      <c r="DC6" s="743"/>
      <c r="DD6" s="646">
        <v>495</v>
      </c>
      <c r="DE6" s="641"/>
      <c r="DF6" s="641"/>
      <c r="DG6" s="641"/>
      <c r="DH6" s="641"/>
      <c r="DI6" s="641"/>
      <c r="DJ6" s="641"/>
      <c r="DK6" s="641"/>
      <c r="DL6" s="641"/>
      <c r="DM6" s="641"/>
      <c r="DN6" s="641"/>
      <c r="DO6" s="641"/>
      <c r="DP6" s="642"/>
      <c r="DQ6" s="646">
        <v>53008</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1199</v>
      </c>
      <c r="S7" s="641"/>
      <c r="T7" s="641"/>
      <c r="U7" s="641"/>
      <c r="V7" s="641"/>
      <c r="W7" s="641"/>
      <c r="X7" s="641"/>
      <c r="Y7" s="642"/>
      <c r="Z7" s="677">
        <v>0</v>
      </c>
      <c r="AA7" s="677"/>
      <c r="AB7" s="677"/>
      <c r="AC7" s="677"/>
      <c r="AD7" s="678">
        <v>1199</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484402</v>
      </c>
      <c r="BH7" s="641"/>
      <c r="BI7" s="641"/>
      <c r="BJ7" s="641"/>
      <c r="BK7" s="641"/>
      <c r="BL7" s="641"/>
      <c r="BM7" s="641"/>
      <c r="BN7" s="642"/>
      <c r="BO7" s="677">
        <v>41.9</v>
      </c>
      <c r="BP7" s="677"/>
      <c r="BQ7" s="677"/>
      <c r="BR7" s="677"/>
      <c r="BS7" s="678" t="s">
        <v>173</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557517</v>
      </c>
      <c r="CS7" s="641"/>
      <c r="CT7" s="641"/>
      <c r="CU7" s="641"/>
      <c r="CV7" s="641"/>
      <c r="CW7" s="641"/>
      <c r="CX7" s="641"/>
      <c r="CY7" s="642"/>
      <c r="CZ7" s="677">
        <v>17.100000000000001</v>
      </c>
      <c r="DA7" s="677"/>
      <c r="DB7" s="677"/>
      <c r="DC7" s="677"/>
      <c r="DD7" s="646">
        <v>7926</v>
      </c>
      <c r="DE7" s="641"/>
      <c r="DF7" s="641"/>
      <c r="DG7" s="641"/>
      <c r="DH7" s="641"/>
      <c r="DI7" s="641"/>
      <c r="DJ7" s="641"/>
      <c r="DK7" s="641"/>
      <c r="DL7" s="641"/>
      <c r="DM7" s="641"/>
      <c r="DN7" s="641"/>
      <c r="DO7" s="641"/>
      <c r="DP7" s="642"/>
      <c r="DQ7" s="646">
        <v>482684</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4781</v>
      </c>
      <c r="S8" s="641"/>
      <c r="T8" s="641"/>
      <c r="U8" s="641"/>
      <c r="V8" s="641"/>
      <c r="W8" s="641"/>
      <c r="X8" s="641"/>
      <c r="Y8" s="642"/>
      <c r="Z8" s="677">
        <v>0.1</v>
      </c>
      <c r="AA8" s="677"/>
      <c r="AB8" s="677"/>
      <c r="AC8" s="677"/>
      <c r="AD8" s="678">
        <v>4781</v>
      </c>
      <c r="AE8" s="678"/>
      <c r="AF8" s="678"/>
      <c r="AG8" s="678"/>
      <c r="AH8" s="678"/>
      <c r="AI8" s="678"/>
      <c r="AJ8" s="678"/>
      <c r="AK8" s="678"/>
      <c r="AL8" s="643">
        <v>0.2</v>
      </c>
      <c r="AM8" s="644"/>
      <c r="AN8" s="644"/>
      <c r="AO8" s="679"/>
      <c r="AP8" s="637" t="s">
        <v>238</v>
      </c>
      <c r="AQ8" s="638"/>
      <c r="AR8" s="638"/>
      <c r="AS8" s="638"/>
      <c r="AT8" s="638"/>
      <c r="AU8" s="638"/>
      <c r="AV8" s="638"/>
      <c r="AW8" s="638"/>
      <c r="AX8" s="638"/>
      <c r="AY8" s="638"/>
      <c r="AZ8" s="638"/>
      <c r="BA8" s="638"/>
      <c r="BB8" s="638"/>
      <c r="BC8" s="638"/>
      <c r="BD8" s="638"/>
      <c r="BE8" s="638"/>
      <c r="BF8" s="639"/>
      <c r="BG8" s="640">
        <v>15333</v>
      </c>
      <c r="BH8" s="641"/>
      <c r="BI8" s="641"/>
      <c r="BJ8" s="641"/>
      <c r="BK8" s="641"/>
      <c r="BL8" s="641"/>
      <c r="BM8" s="641"/>
      <c r="BN8" s="642"/>
      <c r="BO8" s="677">
        <v>1.3</v>
      </c>
      <c r="BP8" s="677"/>
      <c r="BQ8" s="677"/>
      <c r="BR8" s="677"/>
      <c r="BS8" s="646" t="s">
        <v>239</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1113447</v>
      </c>
      <c r="CS8" s="641"/>
      <c r="CT8" s="641"/>
      <c r="CU8" s="641"/>
      <c r="CV8" s="641"/>
      <c r="CW8" s="641"/>
      <c r="CX8" s="641"/>
      <c r="CY8" s="642"/>
      <c r="CZ8" s="677">
        <v>34.200000000000003</v>
      </c>
      <c r="DA8" s="677"/>
      <c r="DB8" s="677"/>
      <c r="DC8" s="677"/>
      <c r="DD8" s="646">
        <v>104759</v>
      </c>
      <c r="DE8" s="641"/>
      <c r="DF8" s="641"/>
      <c r="DG8" s="641"/>
      <c r="DH8" s="641"/>
      <c r="DI8" s="641"/>
      <c r="DJ8" s="641"/>
      <c r="DK8" s="641"/>
      <c r="DL8" s="641"/>
      <c r="DM8" s="641"/>
      <c r="DN8" s="641"/>
      <c r="DO8" s="641"/>
      <c r="DP8" s="642"/>
      <c r="DQ8" s="646">
        <v>590854</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2545</v>
      </c>
      <c r="S9" s="641"/>
      <c r="T9" s="641"/>
      <c r="U9" s="641"/>
      <c r="V9" s="641"/>
      <c r="W9" s="641"/>
      <c r="X9" s="641"/>
      <c r="Y9" s="642"/>
      <c r="Z9" s="677">
        <v>0.1</v>
      </c>
      <c r="AA9" s="677"/>
      <c r="AB9" s="677"/>
      <c r="AC9" s="677"/>
      <c r="AD9" s="678">
        <v>2545</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389509</v>
      </c>
      <c r="BH9" s="641"/>
      <c r="BI9" s="641"/>
      <c r="BJ9" s="641"/>
      <c r="BK9" s="641"/>
      <c r="BL9" s="641"/>
      <c r="BM9" s="641"/>
      <c r="BN9" s="642"/>
      <c r="BO9" s="677">
        <v>33.700000000000003</v>
      </c>
      <c r="BP9" s="677"/>
      <c r="BQ9" s="677"/>
      <c r="BR9" s="677"/>
      <c r="BS9" s="646" t="s">
        <v>239</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185191</v>
      </c>
      <c r="CS9" s="641"/>
      <c r="CT9" s="641"/>
      <c r="CU9" s="641"/>
      <c r="CV9" s="641"/>
      <c r="CW9" s="641"/>
      <c r="CX9" s="641"/>
      <c r="CY9" s="642"/>
      <c r="CZ9" s="677">
        <v>5.7</v>
      </c>
      <c r="DA9" s="677"/>
      <c r="DB9" s="677"/>
      <c r="DC9" s="677"/>
      <c r="DD9" s="646">
        <v>1100</v>
      </c>
      <c r="DE9" s="641"/>
      <c r="DF9" s="641"/>
      <c r="DG9" s="641"/>
      <c r="DH9" s="641"/>
      <c r="DI9" s="641"/>
      <c r="DJ9" s="641"/>
      <c r="DK9" s="641"/>
      <c r="DL9" s="641"/>
      <c r="DM9" s="641"/>
      <c r="DN9" s="641"/>
      <c r="DO9" s="641"/>
      <c r="DP9" s="642"/>
      <c r="DQ9" s="646">
        <v>165612</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173</v>
      </c>
      <c r="S10" s="641"/>
      <c r="T10" s="641"/>
      <c r="U10" s="641"/>
      <c r="V10" s="641"/>
      <c r="W10" s="641"/>
      <c r="X10" s="641"/>
      <c r="Y10" s="642"/>
      <c r="Z10" s="677" t="s">
        <v>239</v>
      </c>
      <c r="AA10" s="677"/>
      <c r="AB10" s="677"/>
      <c r="AC10" s="677"/>
      <c r="AD10" s="678" t="s">
        <v>173</v>
      </c>
      <c r="AE10" s="678"/>
      <c r="AF10" s="678"/>
      <c r="AG10" s="678"/>
      <c r="AH10" s="678"/>
      <c r="AI10" s="678"/>
      <c r="AJ10" s="678"/>
      <c r="AK10" s="678"/>
      <c r="AL10" s="643" t="s">
        <v>239</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18520</v>
      </c>
      <c r="BH10" s="641"/>
      <c r="BI10" s="641"/>
      <c r="BJ10" s="641"/>
      <c r="BK10" s="641"/>
      <c r="BL10" s="641"/>
      <c r="BM10" s="641"/>
      <c r="BN10" s="642"/>
      <c r="BO10" s="677">
        <v>1.6</v>
      </c>
      <c r="BP10" s="677"/>
      <c r="BQ10" s="677"/>
      <c r="BR10" s="677"/>
      <c r="BS10" s="646" t="s">
        <v>239</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1000</v>
      </c>
      <c r="CS10" s="641"/>
      <c r="CT10" s="641"/>
      <c r="CU10" s="641"/>
      <c r="CV10" s="641"/>
      <c r="CW10" s="641"/>
      <c r="CX10" s="641"/>
      <c r="CY10" s="642"/>
      <c r="CZ10" s="677">
        <v>0</v>
      </c>
      <c r="DA10" s="677"/>
      <c r="DB10" s="677"/>
      <c r="DC10" s="677"/>
      <c r="DD10" s="646" t="s">
        <v>173</v>
      </c>
      <c r="DE10" s="641"/>
      <c r="DF10" s="641"/>
      <c r="DG10" s="641"/>
      <c r="DH10" s="641"/>
      <c r="DI10" s="641"/>
      <c r="DJ10" s="641"/>
      <c r="DK10" s="641"/>
      <c r="DL10" s="641"/>
      <c r="DM10" s="641"/>
      <c r="DN10" s="641"/>
      <c r="DO10" s="641"/>
      <c r="DP10" s="642"/>
      <c r="DQ10" s="646">
        <v>14</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149877</v>
      </c>
      <c r="S11" s="641"/>
      <c r="T11" s="641"/>
      <c r="U11" s="641"/>
      <c r="V11" s="641"/>
      <c r="W11" s="641"/>
      <c r="X11" s="641"/>
      <c r="Y11" s="642"/>
      <c r="Z11" s="643">
        <v>4.3</v>
      </c>
      <c r="AA11" s="644"/>
      <c r="AB11" s="644"/>
      <c r="AC11" s="645"/>
      <c r="AD11" s="646">
        <v>149877</v>
      </c>
      <c r="AE11" s="641"/>
      <c r="AF11" s="641"/>
      <c r="AG11" s="641"/>
      <c r="AH11" s="641"/>
      <c r="AI11" s="641"/>
      <c r="AJ11" s="641"/>
      <c r="AK11" s="642"/>
      <c r="AL11" s="643">
        <v>7.1</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61040</v>
      </c>
      <c r="BH11" s="641"/>
      <c r="BI11" s="641"/>
      <c r="BJ11" s="641"/>
      <c r="BK11" s="641"/>
      <c r="BL11" s="641"/>
      <c r="BM11" s="641"/>
      <c r="BN11" s="642"/>
      <c r="BO11" s="677">
        <v>5.3</v>
      </c>
      <c r="BP11" s="677"/>
      <c r="BQ11" s="677"/>
      <c r="BR11" s="677"/>
      <c r="BS11" s="646" t="s">
        <v>173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65025</v>
      </c>
      <c r="CS11" s="641"/>
      <c r="CT11" s="641"/>
      <c r="CU11" s="641"/>
      <c r="CV11" s="641"/>
      <c r="CW11" s="641"/>
      <c r="CX11" s="641"/>
      <c r="CY11" s="642"/>
      <c r="CZ11" s="677">
        <v>2</v>
      </c>
      <c r="DA11" s="677"/>
      <c r="DB11" s="677"/>
      <c r="DC11" s="677"/>
      <c r="DD11" s="646">
        <v>23411</v>
      </c>
      <c r="DE11" s="641"/>
      <c r="DF11" s="641"/>
      <c r="DG11" s="641"/>
      <c r="DH11" s="641"/>
      <c r="DI11" s="641"/>
      <c r="DJ11" s="641"/>
      <c r="DK11" s="641"/>
      <c r="DL11" s="641"/>
      <c r="DM11" s="641"/>
      <c r="DN11" s="641"/>
      <c r="DO11" s="641"/>
      <c r="DP11" s="642"/>
      <c r="DQ11" s="646">
        <v>40295</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239</v>
      </c>
      <c r="S12" s="641"/>
      <c r="T12" s="641"/>
      <c r="U12" s="641"/>
      <c r="V12" s="641"/>
      <c r="W12" s="641"/>
      <c r="X12" s="641"/>
      <c r="Y12" s="642"/>
      <c r="Z12" s="677" t="s">
        <v>173</v>
      </c>
      <c r="AA12" s="677"/>
      <c r="AB12" s="677"/>
      <c r="AC12" s="677"/>
      <c r="AD12" s="678" t="s">
        <v>239</v>
      </c>
      <c r="AE12" s="678"/>
      <c r="AF12" s="678"/>
      <c r="AG12" s="678"/>
      <c r="AH12" s="678"/>
      <c r="AI12" s="678"/>
      <c r="AJ12" s="678"/>
      <c r="AK12" s="678"/>
      <c r="AL12" s="643" t="s">
        <v>173</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592405</v>
      </c>
      <c r="BH12" s="641"/>
      <c r="BI12" s="641"/>
      <c r="BJ12" s="641"/>
      <c r="BK12" s="641"/>
      <c r="BL12" s="641"/>
      <c r="BM12" s="641"/>
      <c r="BN12" s="642"/>
      <c r="BO12" s="677">
        <v>51.2</v>
      </c>
      <c r="BP12" s="677"/>
      <c r="BQ12" s="677"/>
      <c r="BR12" s="677"/>
      <c r="BS12" s="646" t="s">
        <v>239</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7513</v>
      </c>
      <c r="CS12" s="641"/>
      <c r="CT12" s="641"/>
      <c r="CU12" s="641"/>
      <c r="CV12" s="641"/>
      <c r="CW12" s="641"/>
      <c r="CX12" s="641"/>
      <c r="CY12" s="642"/>
      <c r="CZ12" s="677">
        <v>0.2</v>
      </c>
      <c r="DA12" s="677"/>
      <c r="DB12" s="677"/>
      <c r="DC12" s="677"/>
      <c r="DD12" s="646" t="s">
        <v>239</v>
      </c>
      <c r="DE12" s="641"/>
      <c r="DF12" s="641"/>
      <c r="DG12" s="641"/>
      <c r="DH12" s="641"/>
      <c r="DI12" s="641"/>
      <c r="DJ12" s="641"/>
      <c r="DK12" s="641"/>
      <c r="DL12" s="641"/>
      <c r="DM12" s="641"/>
      <c r="DN12" s="641"/>
      <c r="DO12" s="641"/>
      <c r="DP12" s="642"/>
      <c r="DQ12" s="646">
        <v>4922</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173</v>
      </c>
      <c r="S13" s="641"/>
      <c r="T13" s="641"/>
      <c r="U13" s="641"/>
      <c r="V13" s="641"/>
      <c r="W13" s="641"/>
      <c r="X13" s="641"/>
      <c r="Y13" s="642"/>
      <c r="Z13" s="677" t="s">
        <v>173</v>
      </c>
      <c r="AA13" s="677"/>
      <c r="AB13" s="677"/>
      <c r="AC13" s="677"/>
      <c r="AD13" s="678" t="s">
        <v>239</v>
      </c>
      <c r="AE13" s="678"/>
      <c r="AF13" s="678"/>
      <c r="AG13" s="678"/>
      <c r="AH13" s="678"/>
      <c r="AI13" s="678"/>
      <c r="AJ13" s="678"/>
      <c r="AK13" s="678"/>
      <c r="AL13" s="643" t="s">
        <v>173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592405</v>
      </c>
      <c r="BH13" s="641"/>
      <c r="BI13" s="641"/>
      <c r="BJ13" s="641"/>
      <c r="BK13" s="641"/>
      <c r="BL13" s="641"/>
      <c r="BM13" s="641"/>
      <c r="BN13" s="642"/>
      <c r="BO13" s="677">
        <v>51.2</v>
      </c>
      <c r="BP13" s="677"/>
      <c r="BQ13" s="677"/>
      <c r="BR13" s="677"/>
      <c r="BS13" s="646" t="s">
        <v>173</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366839</v>
      </c>
      <c r="CS13" s="641"/>
      <c r="CT13" s="641"/>
      <c r="CU13" s="641"/>
      <c r="CV13" s="641"/>
      <c r="CW13" s="641"/>
      <c r="CX13" s="641"/>
      <c r="CY13" s="642"/>
      <c r="CZ13" s="677">
        <v>11.3</v>
      </c>
      <c r="DA13" s="677"/>
      <c r="DB13" s="677"/>
      <c r="DC13" s="677"/>
      <c r="DD13" s="646">
        <v>151331</v>
      </c>
      <c r="DE13" s="641"/>
      <c r="DF13" s="641"/>
      <c r="DG13" s="641"/>
      <c r="DH13" s="641"/>
      <c r="DI13" s="641"/>
      <c r="DJ13" s="641"/>
      <c r="DK13" s="641"/>
      <c r="DL13" s="641"/>
      <c r="DM13" s="641"/>
      <c r="DN13" s="641"/>
      <c r="DO13" s="641"/>
      <c r="DP13" s="642"/>
      <c r="DQ13" s="646">
        <v>216963</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7229</v>
      </c>
      <c r="S14" s="641"/>
      <c r="T14" s="641"/>
      <c r="U14" s="641"/>
      <c r="V14" s="641"/>
      <c r="W14" s="641"/>
      <c r="X14" s="641"/>
      <c r="Y14" s="642"/>
      <c r="Z14" s="677">
        <v>0.2</v>
      </c>
      <c r="AA14" s="677"/>
      <c r="AB14" s="677"/>
      <c r="AC14" s="677"/>
      <c r="AD14" s="678">
        <v>7229</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26002</v>
      </c>
      <c r="BH14" s="641"/>
      <c r="BI14" s="641"/>
      <c r="BJ14" s="641"/>
      <c r="BK14" s="641"/>
      <c r="BL14" s="641"/>
      <c r="BM14" s="641"/>
      <c r="BN14" s="642"/>
      <c r="BO14" s="677">
        <v>2.2000000000000002</v>
      </c>
      <c r="BP14" s="677"/>
      <c r="BQ14" s="677"/>
      <c r="BR14" s="677"/>
      <c r="BS14" s="646" t="s">
        <v>173</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159605</v>
      </c>
      <c r="CS14" s="641"/>
      <c r="CT14" s="641"/>
      <c r="CU14" s="641"/>
      <c r="CV14" s="641"/>
      <c r="CW14" s="641"/>
      <c r="CX14" s="641"/>
      <c r="CY14" s="642"/>
      <c r="CZ14" s="677">
        <v>4.9000000000000004</v>
      </c>
      <c r="DA14" s="677"/>
      <c r="DB14" s="677"/>
      <c r="DC14" s="677"/>
      <c r="DD14" s="646">
        <v>2212</v>
      </c>
      <c r="DE14" s="641"/>
      <c r="DF14" s="641"/>
      <c r="DG14" s="641"/>
      <c r="DH14" s="641"/>
      <c r="DI14" s="641"/>
      <c r="DJ14" s="641"/>
      <c r="DK14" s="641"/>
      <c r="DL14" s="641"/>
      <c r="DM14" s="641"/>
      <c r="DN14" s="641"/>
      <c r="DO14" s="641"/>
      <c r="DP14" s="642"/>
      <c r="DQ14" s="646">
        <v>136047</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173</v>
      </c>
      <c r="S15" s="641"/>
      <c r="T15" s="641"/>
      <c r="U15" s="641"/>
      <c r="V15" s="641"/>
      <c r="W15" s="641"/>
      <c r="X15" s="641"/>
      <c r="Y15" s="642"/>
      <c r="Z15" s="677" t="s">
        <v>173</v>
      </c>
      <c r="AA15" s="677"/>
      <c r="AB15" s="677"/>
      <c r="AC15" s="677"/>
      <c r="AD15" s="678" t="s">
        <v>239</v>
      </c>
      <c r="AE15" s="678"/>
      <c r="AF15" s="678"/>
      <c r="AG15" s="678"/>
      <c r="AH15" s="678"/>
      <c r="AI15" s="678"/>
      <c r="AJ15" s="678"/>
      <c r="AK15" s="678"/>
      <c r="AL15" s="643" t="s">
        <v>173</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54470</v>
      </c>
      <c r="BH15" s="641"/>
      <c r="BI15" s="641"/>
      <c r="BJ15" s="641"/>
      <c r="BK15" s="641"/>
      <c r="BL15" s="641"/>
      <c r="BM15" s="641"/>
      <c r="BN15" s="642"/>
      <c r="BO15" s="677">
        <v>4.7</v>
      </c>
      <c r="BP15" s="677"/>
      <c r="BQ15" s="677"/>
      <c r="BR15" s="677"/>
      <c r="BS15" s="646" t="s">
        <v>173</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517751</v>
      </c>
      <c r="CS15" s="641"/>
      <c r="CT15" s="641"/>
      <c r="CU15" s="641"/>
      <c r="CV15" s="641"/>
      <c r="CW15" s="641"/>
      <c r="CX15" s="641"/>
      <c r="CY15" s="642"/>
      <c r="CZ15" s="677">
        <v>15.9</v>
      </c>
      <c r="DA15" s="677"/>
      <c r="DB15" s="677"/>
      <c r="DC15" s="677"/>
      <c r="DD15" s="646">
        <v>46709</v>
      </c>
      <c r="DE15" s="641"/>
      <c r="DF15" s="641"/>
      <c r="DG15" s="641"/>
      <c r="DH15" s="641"/>
      <c r="DI15" s="641"/>
      <c r="DJ15" s="641"/>
      <c r="DK15" s="641"/>
      <c r="DL15" s="641"/>
      <c r="DM15" s="641"/>
      <c r="DN15" s="641"/>
      <c r="DO15" s="641"/>
      <c r="DP15" s="642"/>
      <c r="DQ15" s="646">
        <v>425566</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1956</v>
      </c>
      <c r="S16" s="641"/>
      <c r="T16" s="641"/>
      <c r="U16" s="641"/>
      <c r="V16" s="641"/>
      <c r="W16" s="641"/>
      <c r="X16" s="641"/>
      <c r="Y16" s="642"/>
      <c r="Z16" s="677">
        <v>0.1</v>
      </c>
      <c r="AA16" s="677"/>
      <c r="AB16" s="677"/>
      <c r="AC16" s="677"/>
      <c r="AD16" s="678">
        <v>1956</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173</v>
      </c>
      <c r="BH16" s="641"/>
      <c r="BI16" s="641"/>
      <c r="BJ16" s="641"/>
      <c r="BK16" s="641"/>
      <c r="BL16" s="641"/>
      <c r="BM16" s="641"/>
      <c r="BN16" s="642"/>
      <c r="BO16" s="677" t="s">
        <v>239</v>
      </c>
      <c r="BP16" s="677"/>
      <c r="BQ16" s="677"/>
      <c r="BR16" s="677"/>
      <c r="BS16" s="646" t="s">
        <v>173</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239</v>
      </c>
      <c r="CS16" s="641"/>
      <c r="CT16" s="641"/>
      <c r="CU16" s="641"/>
      <c r="CV16" s="641"/>
      <c r="CW16" s="641"/>
      <c r="CX16" s="641"/>
      <c r="CY16" s="642"/>
      <c r="CZ16" s="677" t="s">
        <v>173</v>
      </c>
      <c r="DA16" s="677"/>
      <c r="DB16" s="677"/>
      <c r="DC16" s="677"/>
      <c r="DD16" s="646" t="s">
        <v>239</v>
      </c>
      <c r="DE16" s="641"/>
      <c r="DF16" s="641"/>
      <c r="DG16" s="641"/>
      <c r="DH16" s="641"/>
      <c r="DI16" s="641"/>
      <c r="DJ16" s="641"/>
      <c r="DK16" s="641"/>
      <c r="DL16" s="641"/>
      <c r="DM16" s="641"/>
      <c r="DN16" s="641"/>
      <c r="DO16" s="641"/>
      <c r="DP16" s="642"/>
      <c r="DQ16" s="646" t="s">
        <v>173</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26107</v>
      </c>
      <c r="S17" s="641"/>
      <c r="T17" s="641"/>
      <c r="U17" s="641"/>
      <c r="V17" s="641"/>
      <c r="W17" s="641"/>
      <c r="X17" s="641"/>
      <c r="Y17" s="642"/>
      <c r="Z17" s="677">
        <v>0.8</v>
      </c>
      <c r="AA17" s="677"/>
      <c r="AB17" s="677"/>
      <c r="AC17" s="677"/>
      <c r="AD17" s="678">
        <v>26107</v>
      </c>
      <c r="AE17" s="678"/>
      <c r="AF17" s="678"/>
      <c r="AG17" s="678"/>
      <c r="AH17" s="678"/>
      <c r="AI17" s="678"/>
      <c r="AJ17" s="678"/>
      <c r="AK17" s="678"/>
      <c r="AL17" s="643">
        <v>1.2</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239</v>
      </c>
      <c r="BH17" s="641"/>
      <c r="BI17" s="641"/>
      <c r="BJ17" s="641"/>
      <c r="BK17" s="641"/>
      <c r="BL17" s="641"/>
      <c r="BM17" s="641"/>
      <c r="BN17" s="642"/>
      <c r="BO17" s="677" t="s">
        <v>173</v>
      </c>
      <c r="BP17" s="677"/>
      <c r="BQ17" s="677"/>
      <c r="BR17" s="677"/>
      <c r="BS17" s="646" t="s">
        <v>239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231395</v>
      </c>
      <c r="CS17" s="641"/>
      <c r="CT17" s="641"/>
      <c r="CU17" s="641"/>
      <c r="CV17" s="641"/>
      <c r="CW17" s="641"/>
      <c r="CX17" s="641"/>
      <c r="CY17" s="642"/>
      <c r="CZ17" s="677">
        <v>7.1</v>
      </c>
      <c r="DA17" s="677"/>
      <c r="DB17" s="677"/>
      <c r="DC17" s="677"/>
      <c r="DD17" s="646" t="s">
        <v>239</v>
      </c>
      <c r="DE17" s="641"/>
      <c r="DF17" s="641"/>
      <c r="DG17" s="641"/>
      <c r="DH17" s="641"/>
      <c r="DI17" s="641"/>
      <c r="DJ17" s="641"/>
      <c r="DK17" s="641"/>
      <c r="DL17" s="641"/>
      <c r="DM17" s="641"/>
      <c r="DN17" s="641"/>
      <c r="DO17" s="641"/>
      <c r="DP17" s="642"/>
      <c r="DQ17" s="646">
        <v>230707</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9775</v>
      </c>
      <c r="S18" s="641"/>
      <c r="T18" s="641"/>
      <c r="U18" s="641"/>
      <c r="V18" s="641"/>
      <c r="W18" s="641"/>
      <c r="X18" s="641"/>
      <c r="Y18" s="642"/>
      <c r="Z18" s="677">
        <v>0.3</v>
      </c>
      <c r="AA18" s="677"/>
      <c r="AB18" s="677"/>
      <c r="AC18" s="677"/>
      <c r="AD18" s="678">
        <v>9775</v>
      </c>
      <c r="AE18" s="678"/>
      <c r="AF18" s="678"/>
      <c r="AG18" s="678"/>
      <c r="AH18" s="678"/>
      <c r="AI18" s="678"/>
      <c r="AJ18" s="678"/>
      <c r="AK18" s="678"/>
      <c r="AL18" s="643">
        <v>0.5</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173</v>
      </c>
      <c r="BH18" s="641"/>
      <c r="BI18" s="641"/>
      <c r="BJ18" s="641"/>
      <c r="BK18" s="641"/>
      <c r="BL18" s="641"/>
      <c r="BM18" s="641"/>
      <c r="BN18" s="642"/>
      <c r="BO18" s="677" t="s">
        <v>173</v>
      </c>
      <c r="BP18" s="677"/>
      <c r="BQ18" s="677"/>
      <c r="BR18" s="677"/>
      <c r="BS18" s="646" t="s">
        <v>173</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239</v>
      </c>
      <c r="CS18" s="641"/>
      <c r="CT18" s="641"/>
      <c r="CU18" s="641"/>
      <c r="CV18" s="641"/>
      <c r="CW18" s="641"/>
      <c r="CX18" s="641"/>
      <c r="CY18" s="642"/>
      <c r="CZ18" s="677" t="s">
        <v>239</v>
      </c>
      <c r="DA18" s="677"/>
      <c r="DB18" s="677"/>
      <c r="DC18" s="677"/>
      <c r="DD18" s="646" t="s">
        <v>173</v>
      </c>
      <c r="DE18" s="641"/>
      <c r="DF18" s="641"/>
      <c r="DG18" s="641"/>
      <c r="DH18" s="641"/>
      <c r="DI18" s="641"/>
      <c r="DJ18" s="641"/>
      <c r="DK18" s="641"/>
      <c r="DL18" s="641"/>
      <c r="DM18" s="641"/>
      <c r="DN18" s="641"/>
      <c r="DO18" s="641"/>
      <c r="DP18" s="642"/>
      <c r="DQ18" s="646" t="s">
        <v>239</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945</v>
      </c>
      <c r="S19" s="641"/>
      <c r="T19" s="641"/>
      <c r="U19" s="641"/>
      <c r="V19" s="641"/>
      <c r="W19" s="641"/>
      <c r="X19" s="641"/>
      <c r="Y19" s="642"/>
      <c r="Z19" s="677">
        <v>0</v>
      </c>
      <c r="AA19" s="677"/>
      <c r="AB19" s="677"/>
      <c r="AC19" s="677"/>
      <c r="AD19" s="678">
        <v>945</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173</v>
      </c>
      <c r="BH19" s="641"/>
      <c r="BI19" s="641"/>
      <c r="BJ19" s="641"/>
      <c r="BK19" s="641"/>
      <c r="BL19" s="641"/>
      <c r="BM19" s="641"/>
      <c r="BN19" s="642"/>
      <c r="BO19" s="677" t="s">
        <v>173</v>
      </c>
      <c r="BP19" s="677"/>
      <c r="BQ19" s="677"/>
      <c r="BR19" s="677"/>
      <c r="BS19" s="646" t="s">
        <v>239</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173</v>
      </c>
      <c r="CS19" s="641"/>
      <c r="CT19" s="641"/>
      <c r="CU19" s="641"/>
      <c r="CV19" s="641"/>
      <c r="CW19" s="641"/>
      <c r="CX19" s="641"/>
      <c r="CY19" s="642"/>
      <c r="CZ19" s="677" t="s">
        <v>239</v>
      </c>
      <c r="DA19" s="677"/>
      <c r="DB19" s="677"/>
      <c r="DC19" s="677"/>
      <c r="DD19" s="646" t="s">
        <v>173</v>
      </c>
      <c r="DE19" s="641"/>
      <c r="DF19" s="641"/>
      <c r="DG19" s="641"/>
      <c r="DH19" s="641"/>
      <c r="DI19" s="641"/>
      <c r="DJ19" s="641"/>
      <c r="DK19" s="641"/>
      <c r="DL19" s="641"/>
      <c r="DM19" s="641"/>
      <c r="DN19" s="641"/>
      <c r="DO19" s="641"/>
      <c r="DP19" s="642"/>
      <c r="DQ19" s="646" t="s">
        <v>173</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282</v>
      </c>
      <c r="S20" s="641"/>
      <c r="T20" s="641"/>
      <c r="U20" s="641"/>
      <c r="V20" s="641"/>
      <c r="W20" s="641"/>
      <c r="X20" s="641"/>
      <c r="Y20" s="642"/>
      <c r="Z20" s="677">
        <v>0</v>
      </c>
      <c r="AA20" s="677"/>
      <c r="AB20" s="677"/>
      <c r="AC20" s="677"/>
      <c r="AD20" s="678">
        <v>282</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239</v>
      </c>
      <c r="BH20" s="641"/>
      <c r="BI20" s="641"/>
      <c r="BJ20" s="641"/>
      <c r="BK20" s="641"/>
      <c r="BL20" s="641"/>
      <c r="BM20" s="641"/>
      <c r="BN20" s="642"/>
      <c r="BO20" s="677" t="s">
        <v>173</v>
      </c>
      <c r="BP20" s="677"/>
      <c r="BQ20" s="677"/>
      <c r="BR20" s="677"/>
      <c r="BS20" s="646" t="s">
        <v>239</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3258366</v>
      </c>
      <c r="CS20" s="641"/>
      <c r="CT20" s="641"/>
      <c r="CU20" s="641"/>
      <c r="CV20" s="641"/>
      <c r="CW20" s="641"/>
      <c r="CX20" s="641"/>
      <c r="CY20" s="642"/>
      <c r="CZ20" s="677">
        <v>100</v>
      </c>
      <c r="DA20" s="677"/>
      <c r="DB20" s="677"/>
      <c r="DC20" s="677"/>
      <c r="DD20" s="646">
        <v>337943</v>
      </c>
      <c r="DE20" s="641"/>
      <c r="DF20" s="641"/>
      <c r="DG20" s="641"/>
      <c r="DH20" s="641"/>
      <c r="DI20" s="641"/>
      <c r="DJ20" s="641"/>
      <c r="DK20" s="641"/>
      <c r="DL20" s="641"/>
      <c r="DM20" s="641"/>
      <c r="DN20" s="641"/>
      <c r="DO20" s="641"/>
      <c r="DP20" s="642"/>
      <c r="DQ20" s="646">
        <v>2346672</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15105</v>
      </c>
      <c r="S21" s="641"/>
      <c r="T21" s="641"/>
      <c r="U21" s="641"/>
      <c r="V21" s="641"/>
      <c r="W21" s="641"/>
      <c r="X21" s="641"/>
      <c r="Y21" s="642"/>
      <c r="Z21" s="677">
        <v>0.4</v>
      </c>
      <c r="AA21" s="677"/>
      <c r="AB21" s="677"/>
      <c r="AC21" s="677"/>
      <c r="AD21" s="678">
        <v>15105</v>
      </c>
      <c r="AE21" s="678"/>
      <c r="AF21" s="678"/>
      <c r="AG21" s="678"/>
      <c r="AH21" s="678"/>
      <c r="AI21" s="678"/>
      <c r="AJ21" s="678"/>
      <c r="AK21" s="678"/>
      <c r="AL21" s="643">
        <v>0.7</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t="s">
        <v>173</v>
      </c>
      <c r="BH21" s="641"/>
      <c r="BI21" s="641"/>
      <c r="BJ21" s="641"/>
      <c r="BK21" s="641"/>
      <c r="BL21" s="641"/>
      <c r="BM21" s="641"/>
      <c r="BN21" s="642"/>
      <c r="BO21" s="677" t="s">
        <v>239</v>
      </c>
      <c r="BP21" s="677"/>
      <c r="BQ21" s="677"/>
      <c r="BR21" s="677"/>
      <c r="BS21" s="646" t="s">
        <v>239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783660</v>
      </c>
      <c r="S22" s="641"/>
      <c r="T22" s="641"/>
      <c r="U22" s="641"/>
      <c r="V22" s="641"/>
      <c r="W22" s="641"/>
      <c r="X22" s="641"/>
      <c r="Y22" s="642"/>
      <c r="Z22" s="677">
        <v>22.7</v>
      </c>
      <c r="AA22" s="677"/>
      <c r="AB22" s="677"/>
      <c r="AC22" s="677"/>
      <c r="AD22" s="678">
        <v>715328</v>
      </c>
      <c r="AE22" s="678"/>
      <c r="AF22" s="678"/>
      <c r="AG22" s="678"/>
      <c r="AH22" s="678"/>
      <c r="AI22" s="678"/>
      <c r="AJ22" s="678"/>
      <c r="AK22" s="678"/>
      <c r="AL22" s="643">
        <v>33.9</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173</v>
      </c>
      <c r="BH22" s="641"/>
      <c r="BI22" s="641"/>
      <c r="BJ22" s="641"/>
      <c r="BK22" s="641"/>
      <c r="BL22" s="641"/>
      <c r="BM22" s="641"/>
      <c r="BN22" s="642"/>
      <c r="BO22" s="677" t="s">
        <v>173</v>
      </c>
      <c r="BP22" s="677"/>
      <c r="BQ22" s="677"/>
      <c r="BR22" s="677"/>
      <c r="BS22" s="646" t="s">
        <v>173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715328</v>
      </c>
      <c r="S23" s="641"/>
      <c r="T23" s="641"/>
      <c r="U23" s="641"/>
      <c r="V23" s="641"/>
      <c r="W23" s="641"/>
      <c r="X23" s="641"/>
      <c r="Y23" s="642"/>
      <c r="Z23" s="677">
        <v>20.7</v>
      </c>
      <c r="AA23" s="677"/>
      <c r="AB23" s="677"/>
      <c r="AC23" s="677"/>
      <c r="AD23" s="678">
        <v>715328</v>
      </c>
      <c r="AE23" s="678"/>
      <c r="AF23" s="678"/>
      <c r="AG23" s="678"/>
      <c r="AH23" s="678"/>
      <c r="AI23" s="678"/>
      <c r="AJ23" s="678"/>
      <c r="AK23" s="678"/>
      <c r="AL23" s="643">
        <v>33.9</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173</v>
      </c>
      <c r="BH23" s="641"/>
      <c r="BI23" s="641"/>
      <c r="BJ23" s="641"/>
      <c r="BK23" s="641"/>
      <c r="BL23" s="641"/>
      <c r="BM23" s="641"/>
      <c r="BN23" s="642"/>
      <c r="BO23" s="677" t="s">
        <v>173</v>
      </c>
      <c r="BP23" s="677"/>
      <c r="BQ23" s="677"/>
      <c r="BR23" s="677"/>
      <c r="BS23" s="646" t="s">
        <v>239</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68332</v>
      </c>
      <c r="S24" s="641"/>
      <c r="T24" s="641"/>
      <c r="U24" s="641"/>
      <c r="V24" s="641"/>
      <c r="W24" s="641"/>
      <c r="X24" s="641"/>
      <c r="Y24" s="642"/>
      <c r="Z24" s="677">
        <v>2</v>
      </c>
      <c r="AA24" s="677"/>
      <c r="AB24" s="677"/>
      <c r="AC24" s="677"/>
      <c r="AD24" s="678" t="s">
        <v>173</v>
      </c>
      <c r="AE24" s="678"/>
      <c r="AF24" s="678"/>
      <c r="AG24" s="678"/>
      <c r="AH24" s="678"/>
      <c r="AI24" s="678"/>
      <c r="AJ24" s="678"/>
      <c r="AK24" s="678"/>
      <c r="AL24" s="643" t="s">
        <v>239</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239</v>
      </c>
      <c r="BH24" s="641"/>
      <c r="BI24" s="641"/>
      <c r="BJ24" s="641"/>
      <c r="BK24" s="641"/>
      <c r="BL24" s="641"/>
      <c r="BM24" s="641"/>
      <c r="BN24" s="642"/>
      <c r="BO24" s="677" t="s">
        <v>239</v>
      </c>
      <c r="BP24" s="677"/>
      <c r="BQ24" s="677"/>
      <c r="BR24" s="677"/>
      <c r="BS24" s="646" t="s">
        <v>239</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1476219</v>
      </c>
      <c r="CS24" s="696"/>
      <c r="CT24" s="696"/>
      <c r="CU24" s="696"/>
      <c r="CV24" s="696"/>
      <c r="CW24" s="696"/>
      <c r="CX24" s="696"/>
      <c r="CY24" s="739"/>
      <c r="CZ24" s="740">
        <v>45.3</v>
      </c>
      <c r="DA24" s="711"/>
      <c r="DB24" s="711"/>
      <c r="DC24" s="743"/>
      <c r="DD24" s="738">
        <v>1057400</v>
      </c>
      <c r="DE24" s="696"/>
      <c r="DF24" s="696"/>
      <c r="DG24" s="696"/>
      <c r="DH24" s="696"/>
      <c r="DI24" s="696"/>
      <c r="DJ24" s="696"/>
      <c r="DK24" s="739"/>
      <c r="DL24" s="738">
        <v>1054456</v>
      </c>
      <c r="DM24" s="696"/>
      <c r="DN24" s="696"/>
      <c r="DO24" s="696"/>
      <c r="DP24" s="696"/>
      <c r="DQ24" s="696"/>
      <c r="DR24" s="696"/>
      <c r="DS24" s="696"/>
      <c r="DT24" s="696"/>
      <c r="DU24" s="696"/>
      <c r="DV24" s="739"/>
      <c r="DW24" s="740">
        <v>47.3</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239</v>
      </c>
      <c r="S25" s="641"/>
      <c r="T25" s="641"/>
      <c r="U25" s="641"/>
      <c r="V25" s="641"/>
      <c r="W25" s="641"/>
      <c r="X25" s="641"/>
      <c r="Y25" s="642"/>
      <c r="Z25" s="677" t="s">
        <v>239</v>
      </c>
      <c r="AA25" s="677"/>
      <c r="AB25" s="677"/>
      <c r="AC25" s="677"/>
      <c r="AD25" s="678" t="s">
        <v>239</v>
      </c>
      <c r="AE25" s="678"/>
      <c r="AF25" s="678"/>
      <c r="AG25" s="678"/>
      <c r="AH25" s="678"/>
      <c r="AI25" s="678"/>
      <c r="AJ25" s="678"/>
      <c r="AK25" s="678"/>
      <c r="AL25" s="643" t="s">
        <v>173</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239</v>
      </c>
      <c r="BH25" s="641"/>
      <c r="BI25" s="641"/>
      <c r="BJ25" s="641"/>
      <c r="BK25" s="641"/>
      <c r="BL25" s="641"/>
      <c r="BM25" s="641"/>
      <c r="BN25" s="642"/>
      <c r="BO25" s="677" t="s">
        <v>173</v>
      </c>
      <c r="BP25" s="677"/>
      <c r="BQ25" s="677"/>
      <c r="BR25" s="677"/>
      <c r="BS25" s="646" t="s">
        <v>239</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695355</v>
      </c>
      <c r="CS25" s="659"/>
      <c r="CT25" s="659"/>
      <c r="CU25" s="659"/>
      <c r="CV25" s="659"/>
      <c r="CW25" s="659"/>
      <c r="CX25" s="659"/>
      <c r="CY25" s="660"/>
      <c r="CZ25" s="643">
        <v>21.3</v>
      </c>
      <c r="DA25" s="661"/>
      <c r="DB25" s="661"/>
      <c r="DC25" s="662"/>
      <c r="DD25" s="646">
        <v>654479</v>
      </c>
      <c r="DE25" s="659"/>
      <c r="DF25" s="659"/>
      <c r="DG25" s="659"/>
      <c r="DH25" s="659"/>
      <c r="DI25" s="659"/>
      <c r="DJ25" s="659"/>
      <c r="DK25" s="660"/>
      <c r="DL25" s="646">
        <v>651535</v>
      </c>
      <c r="DM25" s="659"/>
      <c r="DN25" s="659"/>
      <c r="DO25" s="659"/>
      <c r="DP25" s="659"/>
      <c r="DQ25" s="659"/>
      <c r="DR25" s="659"/>
      <c r="DS25" s="659"/>
      <c r="DT25" s="659"/>
      <c r="DU25" s="659"/>
      <c r="DV25" s="660"/>
      <c r="DW25" s="643">
        <v>29.2</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2176864</v>
      </c>
      <c r="S26" s="641"/>
      <c r="T26" s="641"/>
      <c r="U26" s="641"/>
      <c r="V26" s="641"/>
      <c r="W26" s="641"/>
      <c r="X26" s="641"/>
      <c r="Y26" s="642"/>
      <c r="Z26" s="677">
        <v>63.1</v>
      </c>
      <c r="AA26" s="677"/>
      <c r="AB26" s="677"/>
      <c r="AC26" s="677"/>
      <c r="AD26" s="678">
        <v>2108532</v>
      </c>
      <c r="AE26" s="678"/>
      <c r="AF26" s="678"/>
      <c r="AG26" s="678"/>
      <c r="AH26" s="678"/>
      <c r="AI26" s="678"/>
      <c r="AJ26" s="678"/>
      <c r="AK26" s="678"/>
      <c r="AL26" s="643">
        <v>99.9</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173</v>
      </c>
      <c r="BH26" s="641"/>
      <c r="BI26" s="641"/>
      <c r="BJ26" s="641"/>
      <c r="BK26" s="641"/>
      <c r="BL26" s="641"/>
      <c r="BM26" s="641"/>
      <c r="BN26" s="642"/>
      <c r="BO26" s="677" t="s">
        <v>173</v>
      </c>
      <c r="BP26" s="677"/>
      <c r="BQ26" s="677"/>
      <c r="BR26" s="677"/>
      <c r="BS26" s="646" t="s">
        <v>239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366013</v>
      </c>
      <c r="CS26" s="641"/>
      <c r="CT26" s="641"/>
      <c r="CU26" s="641"/>
      <c r="CV26" s="641"/>
      <c r="CW26" s="641"/>
      <c r="CX26" s="641"/>
      <c r="CY26" s="642"/>
      <c r="CZ26" s="643">
        <v>11.2</v>
      </c>
      <c r="DA26" s="661"/>
      <c r="DB26" s="661"/>
      <c r="DC26" s="662"/>
      <c r="DD26" s="646">
        <v>335845</v>
      </c>
      <c r="DE26" s="641"/>
      <c r="DF26" s="641"/>
      <c r="DG26" s="641"/>
      <c r="DH26" s="641"/>
      <c r="DI26" s="641"/>
      <c r="DJ26" s="641"/>
      <c r="DK26" s="642"/>
      <c r="DL26" s="646" t="s">
        <v>239</v>
      </c>
      <c r="DM26" s="641"/>
      <c r="DN26" s="641"/>
      <c r="DO26" s="641"/>
      <c r="DP26" s="641"/>
      <c r="DQ26" s="641"/>
      <c r="DR26" s="641"/>
      <c r="DS26" s="641"/>
      <c r="DT26" s="641"/>
      <c r="DU26" s="641"/>
      <c r="DV26" s="642"/>
      <c r="DW26" s="643" t="s">
        <v>173</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820</v>
      </c>
      <c r="S27" s="641"/>
      <c r="T27" s="641"/>
      <c r="U27" s="641"/>
      <c r="V27" s="641"/>
      <c r="W27" s="641"/>
      <c r="X27" s="641"/>
      <c r="Y27" s="642"/>
      <c r="Z27" s="677">
        <v>0</v>
      </c>
      <c r="AA27" s="677"/>
      <c r="AB27" s="677"/>
      <c r="AC27" s="677"/>
      <c r="AD27" s="678">
        <v>820</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1157279</v>
      </c>
      <c r="BH27" s="641"/>
      <c r="BI27" s="641"/>
      <c r="BJ27" s="641"/>
      <c r="BK27" s="641"/>
      <c r="BL27" s="641"/>
      <c r="BM27" s="641"/>
      <c r="BN27" s="642"/>
      <c r="BO27" s="677">
        <v>100</v>
      </c>
      <c r="BP27" s="677"/>
      <c r="BQ27" s="677"/>
      <c r="BR27" s="677"/>
      <c r="BS27" s="646" t="s">
        <v>173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549469</v>
      </c>
      <c r="CS27" s="659"/>
      <c r="CT27" s="659"/>
      <c r="CU27" s="659"/>
      <c r="CV27" s="659"/>
      <c r="CW27" s="659"/>
      <c r="CX27" s="659"/>
      <c r="CY27" s="660"/>
      <c r="CZ27" s="643">
        <v>16.899999999999999</v>
      </c>
      <c r="DA27" s="661"/>
      <c r="DB27" s="661"/>
      <c r="DC27" s="662"/>
      <c r="DD27" s="646">
        <v>172214</v>
      </c>
      <c r="DE27" s="659"/>
      <c r="DF27" s="659"/>
      <c r="DG27" s="659"/>
      <c r="DH27" s="659"/>
      <c r="DI27" s="659"/>
      <c r="DJ27" s="659"/>
      <c r="DK27" s="660"/>
      <c r="DL27" s="646">
        <v>172214</v>
      </c>
      <c r="DM27" s="659"/>
      <c r="DN27" s="659"/>
      <c r="DO27" s="659"/>
      <c r="DP27" s="659"/>
      <c r="DQ27" s="659"/>
      <c r="DR27" s="659"/>
      <c r="DS27" s="659"/>
      <c r="DT27" s="659"/>
      <c r="DU27" s="659"/>
      <c r="DV27" s="660"/>
      <c r="DW27" s="643">
        <v>7.7</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14788</v>
      </c>
      <c r="S28" s="641"/>
      <c r="T28" s="641"/>
      <c r="U28" s="641"/>
      <c r="V28" s="641"/>
      <c r="W28" s="641"/>
      <c r="X28" s="641"/>
      <c r="Y28" s="642"/>
      <c r="Z28" s="677">
        <v>0.4</v>
      </c>
      <c r="AA28" s="677"/>
      <c r="AB28" s="677"/>
      <c r="AC28" s="677"/>
      <c r="AD28" s="678">
        <v>385</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231395</v>
      </c>
      <c r="CS28" s="641"/>
      <c r="CT28" s="641"/>
      <c r="CU28" s="641"/>
      <c r="CV28" s="641"/>
      <c r="CW28" s="641"/>
      <c r="CX28" s="641"/>
      <c r="CY28" s="642"/>
      <c r="CZ28" s="643">
        <v>7.1</v>
      </c>
      <c r="DA28" s="661"/>
      <c r="DB28" s="661"/>
      <c r="DC28" s="662"/>
      <c r="DD28" s="646">
        <v>230707</v>
      </c>
      <c r="DE28" s="641"/>
      <c r="DF28" s="641"/>
      <c r="DG28" s="641"/>
      <c r="DH28" s="641"/>
      <c r="DI28" s="641"/>
      <c r="DJ28" s="641"/>
      <c r="DK28" s="642"/>
      <c r="DL28" s="646">
        <v>230707</v>
      </c>
      <c r="DM28" s="641"/>
      <c r="DN28" s="641"/>
      <c r="DO28" s="641"/>
      <c r="DP28" s="641"/>
      <c r="DQ28" s="641"/>
      <c r="DR28" s="641"/>
      <c r="DS28" s="641"/>
      <c r="DT28" s="641"/>
      <c r="DU28" s="641"/>
      <c r="DV28" s="642"/>
      <c r="DW28" s="643">
        <v>10.4</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26049</v>
      </c>
      <c r="S29" s="641"/>
      <c r="T29" s="641"/>
      <c r="U29" s="641"/>
      <c r="V29" s="641"/>
      <c r="W29" s="641"/>
      <c r="X29" s="641"/>
      <c r="Y29" s="642"/>
      <c r="Z29" s="677">
        <v>0.8</v>
      </c>
      <c r="AA29" s="677"/>
      <c r="AB29" s="677"/>
      <c r="AC29" s="677"/>
      <c r="AD29" s="678" t="s">
        <v>173</v>
      </c>
      <c r="AE29" s="678"/>
      <c r="AF29" s="678"/>
      <c r="AG29" s="678"/>
      <c r="AH29" s="678"/>
      <c r="AI29" s="678"/>
      <c r="AJ29" s="678"/>
      <c r="AK29" s="678"/>
      <c r="AL29" s="643" t="s">
        <v>173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305</v>
      </c>
      <c r="CG29" s="674"/>
      <c r="CH29" s="674"/>
      <c r="CI29" s="674"/>
      <c r="CJ29" s="674"/>
      <c r="CK29" s="674"/>
      <c r="CL29" s="674"/>
      <c r="CM29" s="674"/>
      <c r="CN29" s="674"/>
      <c r="CO29" s="674"/>
      <c r="CP29" s="674"/>
      <c r="CQ29" s="675"/>
      <c r="CR29" s="640">
        <v>231395</v>
      </c>
      <c r="CS29" s="659"/>
      <c r="CT29" s="659"/>
      <c r="CU29" s="659"/>
      <c r="CV29" s="659"/>
      <c r="CW29" s="659"/>
      <c r="CX29" s="659"/>
      <c r="CY29" s="660"/>
      <c r="CZ29" s="643">
        <v>7.1</v>
      </c>
      <c r="DA29" s="661"/>
      <c r="DB29" s="661"/>
      <c r="DC29" s="662"/>
      <c r="DD29" s="646">
        <v>230707</v>
      </c>
      <c r="DE29" s="659"/>
      <c r="DF29" s="659"/>
      <c r="DG29" s="659"/>
      <c r="DH29" s="659"/>
      <c r="DI29" s="659"/>
      <c r="DJ29" s="659"/>
      <c r="DK29" s="660"/>
      <c r="DL29" s="646">
        <v>230707</v>
      </c>
      <c r="DM29" s="659"/>
      <c r="DN29" s="659"/>
      <c r="DO29" s="659"/>
      <c r="DP29" s="659"/>
      <c r="DQ29" s="659"/>
      <c r="DR29" s="659"/>
      <c r="DS29" s="659"/>
      <c r="DT29" s="659"/>
      <c r="DU29" s="659"/>
      <c r="DV29" s="660"/>
      <c r="DW29" s="643">
        <v>10.4</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15071</v>
      </c>
      <c r="S30" s="641"/>
      <c r="T30" s="641"/>
      <c r="U30" s="641"/>
      <c r="V30" s="641"/>
      <c r="W30" s="641"/>
      <c r="X30" s="641"/>
      <c r="Y30" s="642"/>
      <c r="Z30" s="677">
        <v>0.4</v>
      </c>
      <c r="AA30" s="677"/>
      <c r="AB30" s="677"/>
      <c r="AC30" s="677"/>
      <c r="AD30" s="678" t="s">
        <v>239</v>
      </c>
      <c r="AE30" s="678"/>
      <c r="AF30" s="678"/>
      <c r="AG30" s="678"/>
      <c r="AH30" s="678"/>
      <c r="AI30" s="678"/>
      <c r="AJ30" s="678"/>
      <c r="AK30" s="678"/>
      <c r="AL30" s="643" t="s">
        <v>173</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216897</v>
      </c>
      <c r="CS30" s="641"/>
      <c r="CT30" s="641"/>
      <c r="CU30" s="641"/>
      <c r="CV30" s="641"/>
      <c r="CW30" s="641"/>
      <c r="CX30" s="641"/>
      <c r="CY30" s="642"/>
      <c r="CZ30" s="643">
        <v>6.7</v>
      </c>
      <c r="DA30" s="661"/>
      <c r="DB30" s="661"/>
      <c r="DC30" s="662"/>
      <c r="DD30" s="646">
        <v>216248</v>
      </c>
      <c r="DE30" s="641"/>
      <c r="DF30" s="641"/>
      <c r="DG30" s="641"/>
      <c r="DH30" s="641"/>
      <c r="DI30" s="641"/>
      <c r="DJ30" s="641"/>
      <c r="DK30" s="642"/>
      <c r="DL30" s="646">
        <v>216248</v>
      </c>
      <c r="DM30" s="641"/>
      <c r="DN30" s="641"/>
      <c r="DO30" s="641"/>
      <c r="DP30" s="641"/>
      <c r="DQ30" s="641"/>
      <c r="DR30" s="641"/>
      <c r="DS30" s="641"/>
      <c r="DT30" s="641"/>
      <c r="DU30" s="641"/>
      <c r="DV30" s="642"/>
      <c r="DW30" s="643">
        <v>9.6999999999999993</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306200</v>
      </c>
      <c r="S31" s="641"/>
      <c r="T31" s="641"/>
      <c r="U31" s="641"/>
      <c r="V31" s="641"/>
      <c r="W31" s="641"/>
      <c r="X31" s="641"/>
      <c r="Y31" s="642"/>
      <c r="Z31" s="677">
        <v>8.9</v>
      </c>
      <c r="AA31" s="677"/>
      <c r="AB31" s="677"/>
      <c r="AC31" s="677"/>
      <c r="AD31" s="678" t="s">
        <v>173</v>
      </c>
      <c r="AE31" s="678"/>
      <c r="AF31" s="678"/>
      <c r="AG31" s="678"/>
      <c r="AH31" s="678"/>
      <c r="AI31" s="678"/>
      <c r="AJ31" s="678"/>
      <c r="AK31" s="678"/>
      <c r="AL31" s="643" t="s">
        <v>239</v>
      </c>
      <c r="AM31" s="644"/>
      <c r="AN31" s="644"/>
      <c r="AO31" s="679"/>
      <c r="AP31" s="714" t="s">
        <v>311</v>
      </c>
      <c r="AQ31" s="715"/>
      <c r="AR31" s="715"/>
      <c r="AS31" s="715"/>
      <c r="AT31" s="720" t="s">
        <v>312</v>
      </c>
      <c r="AU31" s="231"/>
      <c r="AV31" s="231"/>
      <c r="AW31" s="231"/>
      <c r="AX31" s="706" t="s">
        <v>187</v>
      </c>
      <c r="AY31" s="707"/>
      <c r="AZ31" s="707"/>
      <c r="BA31" s="707"/>
      <c r="BB31" s="707"/>
      <c r="BC31" s="707"/>
      <c r="BD31" s="707"/>
      <c r="BE31" s="707"/>
      <c r="BF31" s="708"/>
      <c r="BG31" s="709">
        <v>98.6</v>
      </c>
      <c r="BH31" s="710"/>
      <c r="BI31" s="710"/>
      <c r="BJ31" s="710"/>
      <c r="BK31" s="710"/>
      <c r="BL31" s="710"/>
      <c r="BM31" s="711">
        <v>95.3</v>
      </c>
      <c r="BN31" s="710"/>
      <c r="BO31" s="710"/>
      <c r="BP31" s="710"/>
      <c r="BQ31" s="712"/>
      <c r="BR31" s="709">
        <v>98.8</v>
      </c>
      <c r="BS31" s="710"/>
      <c r="BT31" s="710"/>
      <c r="BU31" s="710"/>
      <c r="BV31" s="710"/>
      <c r="BW31" s="710"/>
      <c r="BX31" s="711">
        <v>93.3</v>
      </c>
      <c r="BY31" s="710"/>
      <c r="BZ31" s="710"/>
      <c r="CA31" s="710"/>
      <c r="CB31" s="712"/>
      <c r="CD31" s="730"/>
      <c r="CE31" s="731"/>
      <c r="CF31" s="673" t="s">
        <v>313</v>
      </c>
      <c r="CG31" s="674"/>
      <c r="CH31" s="674"/>
      <c r="CI31" s="674"/>
      <c r="CJ31" s="674"/>
      <c r="CK31" s="674"/>
      <c r="CL31" s="674"/>
      <c r="CM31" s="674"/>
      <c r="CN31" s="674"/>
      <c r="CO31" s="674"/>
      <c r="CP31" s="674"/>
      <c r="CQ31" s="675"/>
      <c r="CR31" s="640">
        <v>14498</v>
      </c>
      <c r="CS31" s="659"/>
      <c r="CT31" s="659"/>
      <c r="CU31" s="659"/>
      <c r="CV31" s="659"/>
      <c r="CW31" s="659"/>
      <c r="CX31" s="659"/>
      <c r="CY31" s="660"/>
      <c r="CZ31" s="643">
        <v>0.4</v>
      </c>
      <c r="DA31" s="661"/>
      <c r="DB31" s="661"/>
      <c r="DC31" s="662"/>
      <c r="DD31" s="646">
        <v>14459</v>
      </c>
      <c r="DE31" s="659"/>
      <c r="DF31" s="659"/>
      <c r="DG31" s="659"/>
      <c r="DH31" s="659"/>
      <c r="DI31" s="659"/>
      <c r="DJ31" s="659"/>
      <c r="DK31" s="660"/>
      <c r="DL31" s="646">
        <v>14459</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173</v>
      </c>
      <c r="S32" s="641"/>
      <c r="T32" s="641"/>
      <c r="U32" s="641"/>
      <c r="V32" s="641"/>
      <c r="W32" s="641"/>
      <c r="X32" s="641"/>
      <c r="Y32" s="642"/>
      <c r="Z32" s="677" t="s">
        <v>239</v>
      </c>
      <c r="AA32" s="677"/>
      <c r="AB32" s="677"/>
      <c r="AC32" s="677"/>
      <c r="AD32" s="678" t="s">
        <v>239</v>
      </c>
      <c r="AE32" s="678"/>
      <c r="AF32" s="678"/>
      <c r="AG32" s="678"/>
      <c r="AH32" s="678"/>
      <c r="AI32" s="678"/>
      <c r="AJ32" s="678"/>
      <c r="AK32" s="678"/>
      <c r="AL32" s="643" t="s">
        <v>173</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98.4</v>
      </c>
      <c r="BH32" s="659"/>
      <c r="BI32" s="659"/>
      <c r="BJ32" s="659"/>
      <c r="BK32" s="659"/>
      <c r="BL32" s="659"/>
      <c r="BM32" s="644">
        <v>96</v>
      </c>
      <c r="BN32" s="705"/>
      <c r="BO32" s="705"/>
      <c r="BP32" s="705"/>
      <c r="BQ32" s="683"/>
      <c r="BR32" s="713">
        <v>98.6</v>
      </c>
      <c r="BS32" s="659"/>
      <c r="BT32" s="659"/>
      <c r="BU32" s="659"/>
      <c r="BV32" s="659"/>
      <c r="BW32" s="659"/>
      <c r="BX32" s="644">
        <v>96.6</v>
      </c>
      <c r="BY32" s="705"/>
      <c r="BZ32" s="705"/>
      <c r="CA32" s="705"/>
      <c r="CB32" s="683"/>
      <c r="CD32" s="732"/>
      <c r="CE32" s="733"/>
      <c r="CF32" s="673" t="s">
        <v>317</v>
      </c>
      <c r="CG32" s="674"/>
      <c r="CH32" s="674"/>
      <c r="CI32" s="674"/>
      <c r="CJ32" s="674"/>
      <c r="CK32" s="674"/>
      <c r="CL32" s="674"/>
      <c r="CM32" s="674"/>
      <c r="CN32" s="674"/>
      <c r="CO32" s="674"/>
      <c r="CP32" s="674"/>
      <c r="CQ32" s="675"/>
      <c r="CR32" s="640" t="s">
        <v>173</v>
      </c>
      <c r="CS32" s="641"/>
      <c r="CT32" s="641"/>
      <c r="CU32" s="641"/>
      <c r="CV32" s="641"/>
      <c r="CW32" s="641"/>
      <c r="CX32" s="641"/>
      <c r="CY32" s="642"/>
      <c r="CZ32" s="643" t="s">
        <v>239</v>
      </c>
      <c r="DA32" s="661"/>
      <c r="DB32" s="661"/>
      <c r="DC32" s="662"/>
      <c r="DD32" s="646" t="s">
        <v>173</v>
      </c>
      <c r="DE32" s="641"/>
      <c r="DF32" s="641"/>
      <c r="DG32" s="641"/>
      <c r="DH32" s="641"/>
      <c r="DI32" s="641"/>
      <c r="DJ32" s="641"/>
      <c r="DK32" s="642"/>
      <c r="DL32" s="646" t="s">
        <v>239</v>
      </c>
      <c r="DM32" s="641"/>
      <c r="DN32" s="641"/>
      <c r="DO32" s="641"/>
      <c r="DP32" s="641"/>
      <c r="DQ32" s="641"/>
      <c r="DR32" s="641"/>
      <c r="DS32" s="641"/>
      <c r="DT32" s="641"/>
      <c r="DU32" s="641"/>
      <c r="DV32" s="642"/>
      <c r="DW32" s="643" t="s">
        <v>173</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216838</v>
      </c>
      <c r="S33" s="641"/>
      <c r="T33" s="641"/>
      <c r="U33" s="641"/>
      <c r="V33" s="641"/>
      <c r="W33" s="641"/>
      <c r="X33" s="641"/>
      <c r="Y33" s="642"/>
      <c r="Z33" s="677">
        <v>6.3</v>
      </c>
      <c r="AA33" s="677"/>
      <c r="AB33" s="677"/>
      <c r="AC33" s="677"/>
      <c r="AD33" s="678" t="s">
        <v>173</v>
      </c>
      <c r="AE33" s="678"/>
      <c r="AF33" s="678"/>
      <c r="AG33" s="678"/>
      <c r="AH33" s="678"/>
      <c r="AI33" s="678"/>
      <c r="AJ33" s="678"/>
      <c r="AK33" s="678"/>
      <c r="AL33" s="643" t="s">
        <v>173</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98.6</v>
      </c>
      <c r="BH33" s="625"/>
      <c r="BI33" s="625"/>
      <c r="BJ33" s="625"/>
      <c r="BK33" s="625"/>
      <c r="BL33" s="625"/>
      <c r="BM33" s="668">
        <v>94.2</v>
      </c>
      <c r="BN33" s="625"/>
      <c r="BO33" s="625"/>
      <c r="BP33" s="625"/>
      <c r="BQ33" s="689"/>
      <c r="BR33" s="704">
        <v>98.8</v>
      </c>
      <c r="BS33" s="625"/>
      <c r="BT33" s="625"/>
      <c r="BU33" s="625"/>
      <c r="BV33" s="625"/>
      <c r="BW33" s="625"/>
      <c r="BX33" s="668">
        <v>90</v>
      </c>
      <c r="BY33" s="625"/>
      <c r="BZ33" s="625"/>
      <c r="CA33" s="625"/>
      <c r="CB33" s="689"/>
      <c r="CD33" s="673" t="s">
        <v>320</v>
      </c>
      <c r="CE33" s="674"/>
      <c r="CF33" s="674"/>
      <c r="CG33" s="674"/>
      <c r="CH33" s="674"/>
      <c r="CI33" s="674"/>
      <c r="CJ33" s="674"/>
      <c r="CK33" s="674"/>
      <c r="CL33" s="674"/>
      <c r="CM33" s="674"/>
      <c r="CN33" s="674"/>
      <c r="CO33" s="674"/>
      <c r="CP33" s="674"/>
      <c r="CQ33" s="675"/>
      <c r="CR33" s="640">
        <v>1444204</v>
      </c>
      <c r="CS33" s="659"/>
      <c r="CT33" s="659"/>
      <c r="CU33" s="659"/>
      <c r="CV33" s="659"/>
      <c r="CW33" s="659"/>
      <c r="CX33" s="659"/>
      <c r="CY33" s="660"/>
      <c r="CZ33" s="643">
        <v>44.3</v>
      </c>
      <c r="DA33" s="661"/>
      <c r="DB33" s="661"/>
      <c r="DC33" s="662"/>
      <c r="DD33" s="646">
        <v>1170266</v>
      </c>
      <c r="DE33" s="659"/>
      <c r="DF33" s="659"/>
      <c r="DG33" s="659"/>
      <c r="DH33" s="659"/>
      <c r="DI33" s="659"/>
      <c r="DJ33" s="659"/>
      <c r="DK33" s="660"/>
      <c r="DL33" s="646">
        <v>899483</v>
      </c>
      <c r="DM33" s="659"/>
      <c r="DN33" s="659"/>
      <c r="DO33" s="659"/>
      <c r="DP33" s="659"/>
      <c r="DQ33" s="659"/>
      <c r="DR33" s="659"/>
      <c r="DS33" s="659"/>
      <c r="DT33" s="659"/>
      <c r="DU33" s="659"/>
      <c r="DV33" s="660"/>
      <c r="DW33" s="643">
        <v>40.4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868</v>
      </c>
      <c r="S34" s="641"/>
      <c r="T34" s="641"/>
      <c r="U34" s="641"/>
      <c r="V34" s="641"/>
      <c r="W34" s="641"/>
      <c r="X34" s="641"/>
      <c r="Y34" s="642"/>
      <c r="Z34" s="677">
        <v>0</v>
      </c>
      <c r="AA34" s="677"/>
      <c r="AB34" s="677"/>
      <c r="AC34" s="677"/>
      <c r="AD34" s="678">
        <v>26</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626646</v>
      </c>
      <c r="CS34" s="641"/>
      <c r="CT34" s="641"/>
      <c r="CU34" s="641"/>
      <c r="CV34" s="641"/>
      <c r="CW34" s="641"/>
      <c r="CX34" s="641"/>
      <c r="CY34" s="642"/>
      <c r="CZ34" s="643">
        <v>19.2</v>
      </c>
      <c r="DA34" s="661"/>
      <c r="DB34" s="661"/>
      <c r="DC34" s="662"/>
      <c r="DD34" s="646">
        <v>459530</v>
      </c>
      <c r="DE34" s="641"/>
      <c r="DF34" s="641"/>
      <c r="DG34" s="641"/>
      <c r="DH34" s="641"/>
      <c r="DI34" s="641"/>
      <c r="DJ34" s="641"/>
      <c r="DK34" s="642"/>
      <c r="DL34" s="646">
        <v>415519</v>
      </c>
      <c r="DM34" s="641"/>
      <c r="DN34" s="641"/>
      <c r="DO34" s="641"/>
      <c r="DP34" s="641"/>
      <c r="DQ34" s="641"/>
      <c r="DR34" s="641"/>
      <c r="DS34" s="641"/>
      <c r="DT34" s="641"/>
      <c r="DU34" s="641"/>
      <c r="DV34" s="642"/>
      <c r="DW34" s="643">
        <v>18.7</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20407</v>
      </c>
      <c r="S35" s="641"/>
      <c r="T35" s="641"/>
      <c r="U35" s="641"/>
      <c r="V35" s="641"/>
      <c r="W35" s="641"/>
      <c r="X35" s="641"/>
      <c r="Y35" s="642"/>
      <c r="Z35" s="677">
        <v>0.6</v>
      </c>
      <c r="AA35" s="677"/>
      <c r="AB35" s="677"/>
      <c r="AC35" s="677"/>
      <c r="AD35" s="678" t="s">
        <v>173</v>
      </c>
      <c r="AE35" s="678"/>
      <c r="AF35" s="678"/>
      <c r="AG35" s="678"/>
      <c r="AH35" s="678"/>
      <c r="AI35" s="678"/>
      <c r="AJ35" s="678"/>
      <c r="AK35" s="678"/>
      <c r="AL35" s="643" t="s">
        <v>173</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11773</v>
      </c>
      <c r="CS35" s="659"/>
      <c r="CT35" s="659"/>
      <c r="CU35" s="659"/>
      <c r="CV35" s="659"/>
      <c r="CW35" s="659"/>
      <c r="CX35" s="659"/>
      <c r="CY35" s="660"/>
      <c r="CZ35" s="643">
        <v>0.4</v>
      </c>
      <c r="DA35" s="661"/>
      <c r="DB35" s="661"/>
      <c r="DC35" s="662"/>
      <c r="DD35" s="646">
        <v>10796</v>
      </c>
      <c r="DE35" s="659"/>
      <c r="DF35" s="659"/>
      <c r="DG35" s="659"/>
      <c r="DH35" s="659"/>
      <c r="DI35" s="659"/>
      <c r="DJ35" s="659"/>
      <c r="DK35" s="660"/>
      <c r="DL35" s="646">
        <v>10796</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167483</v>
      </c>
      <c r="S36" s="641"/>
      <c r="T36" s="641"/>
      <c r="U36" s="641"/>
      <c r="V36" s="641"/>
      <c r="W36" s="641"/>
      <c r="X36" s="641"/>
      <c r="Y36" s="642"/>
      <c r="Z36" s="677">
        <v>4.9000000000000004</v>
      </c>
      <c r="AA36" s="677"/>
      <c r="AB36" s="677"/>
      <c r="AC36" s="677"/>
      <c r="AD36" s="678" t="s">
        <v>173</v>
      </c>
      <c r="AE36" s="678"/>
      <c r="AF36" s="678"/>
      <c r="AG36" s="678"/>
      <c r="AH36" s="678"/>
      <c r="AI36" s="678"/>
      <c r="AJ36" s="678"/>
      <c r="AK36" s="678"/>
      <c r="AL36" s="643" t="s">
        <v>239</v>
      </c>
      <c r="AM36" s="644"/>
      <c r="AN36" s="644"/>
      <c r="AO36" s="679"/>
      <c r="AP36" s="235"/>
      <c r="AQ36" s="692" t="s">
        <v>328</v>
      </c>
      <c r="AR36" s="693"/>
      <c r="AS36" s="693"/>
      <c r="AT36" s="693"/>
      <c r="AU36" s="693"/>
      <c r="AV36" s="693"/>
      <c r="AW36" s="693"/>
      <c r="AX36" s="693"/>
      <c r="AY36" s="694"/>
      <c r="AZ36" s="695">
        <v>395504</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73743</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466141</v>
      </c>
      <c r="CS36" s="641"/>
      <c r="CT36" s="641"/>
      <c r="CU36" s="641"/>
      <c r="CV36" s="641"/>
      <c r="CW36" s="641"/>
      <c r="CX36" s="641"/>
      <c r="CY36" s="642"/>
      <c r="CZ36" s="643">
        <v>14.3</v>
      </c>
      <c r="DA36" s="661"/>
      <c r="DB36" s="661"/>
      <c r="DC36" s="662"/>
      <c r="DD36" s="646">
        <v>408748</v>
      </c>
      <c r="DE36" s="641"/>
      <c r="DF36" s="641"/>
      <c r="DG36" s="641"/>
      <c r="DH36" s="641"/>
      <c r="DI36" s="641"/>
      <c r="DJ36" s="641"/>
      <c r="DK36" s="642"/>
      <c r="DL36" s="646">
        <v>254240</v>
      </c>
      <c r="DM36" s="641"/>
      <c r="DN36" s="641"/>
      <c r="DO36" s="641"/>
      <c r="DP36" s="641"/>
      <c r="DQ36" s="641"/>
      <c r="DR36" s="641"/>
      <c r="DS36" s="641"/>
      <c r="DT36" s="641"/>
      <c r="DU36" s="641"/>
      <c r="DV36" s="642"/>
      <c r="DW36" s="643">
        <v>11.4</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172340</v>
      </c>
      <c r="S37" s="641"/>
      <c r="T37" s="641"/>
      <c r="U37" s="641"/>
      <c r="V37" s="641"/>
      <c r="W37" s="641"/>
      <c r="X37" s="641"/>
      <c r="Y37" s="642"/>
      <c r="Z37" s="677">
        <v>5</v>
      </c>
      <c r="AA37" s="677"/>
      <c r="AB37" s="677"/>
      <c r="AC37" s="677"/>
      <c r="AD37" s="678" t="s">
        <v>173</v>
      </c>
      <c r="AE37" s="678"/>
      <c r="AF37" s="678"/>
      <c r="AG37" s="678"/>
      <c r="AH37" s="678"/>
      <c r="AI37" s="678"/>
      <c r="AJ37" s="678"/>
      <c r="AK37" s="678"/>
      <c r="AL37" s="643" t="s">
        <v>239</v>
      </c>
      <c r="AM37" s="644"/>
      <c r="AN37" s="644"/>
      <c r="AO37" s="679"/>
      <c r="AQ37" s="680" t="s">
        <v>332</v>
      </c>
      <c r="AR37" s="681"/>
      <c r="AS37" s="681"/>
      <c r="AT37" s="681"/>
      <c r="AU37" s="681"/>
      <c r="AV37" s="681"/>
      <c r="AW37" s="681"/>
      <c r="AX37" s="681"/>
      <c r="AY37" s="682"/>
      <c r="AZ37" s="640">
        <v>121054</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68905</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194496</v>
      </c>
      <c r="CS37" s="659"/>
      <c r="CT37" s="659"/>
      <c r="CU37" s="659"/>
      <c r="CV37" s="659"/>
      <c r="CW37" s="659"/>
      <c r="CX37" s="659"/>
      <c r="CY37" s="660"/>
      <c r="CZ37" s="643">
        <v>6</v>
      </c>
      <c r="DA37" s="661"/>
      <c r="DB37" s="661"/>
      <c r="DC37" s="662"/>
      <c r="DD37" s="646">
        <v>186797</v>
      </c>
      <c r="DE37" s="659"/>
      <c r="DF37" s="659"/>
      <c r="DG37" s="659"/>
      <c r="DH37" s="659"/>
      <c r="DI37" s="659"/>
      <c r="DJ37" s="659"/>
      <c r="DK37" s="660"/>
      <c r="DL37" s="646">
        <v>176019</v>
      </c>
      <c r="DM37" s="659"/>
      <c r="DN37" s="659"/>
      <c r="DO37" s="659"/>
      <c r="DP37" s="659"/>
      <c r="DQ37" s="659"/>
      <c r="DR37" s="659"/>
      <c r="DS37" s="659"/>
      <c r="DT37" s="659"/>
      <c r="DU37" s="659"/>
      <c r="DV37" s="660"/>
      <c r="DW37" s="643">
        <v>7.9</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82062</v>
      </c>
      <c r="S38" s="641"/>
      <c r="T38" s="641"/>
      <c r="U38" s="641"/>
      <c r="V38" s="641"/>
      <c r="W38" s="641"/>
      <c r="X38" s="641"/>
      <c r="Y38" s="642"/>
      <c r="Z38" s="677">
        <v>2.4</v>
      </c>
      <c r="AA38" s="677"/>
      <c r="AB38" s="677"/>
      <c r="AC38" s="677"/>
      <c r="AD38" s="678">
        <v>3</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876</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1098</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270030</v>
      </c>
      <c r="CS38" s="641"/>
      <c r="CT38" s="641"/>
      <c r="CU38" s="641"/>
      <c r="CV38" s="641"/>
      <c r="CW38" s="641"/>
      <c r="CX38" s="641"/>
      <c r="CY38" s="642"/>
      <c r="CZ38" s="643">
        <v>8.3000000000000007</v>
      </c>
      <c r="DA38" s="661"/>
      <c r="DB38" s="661"/>
      <c r="DC38" s="662"/>
      <c r="DD38" s="646">
        <v>225592</v>
      </c>
      <c r="DE38" s="641"/>
      <c r="DF38" s="641"/>
      <c r="DG38" s="641"/>
      <c r="DH38" s="641"/>
      <c r="DI38" s="641"/>
      <c r="DJ38" s="641"/>
      <c r="DK38" s="642"/>
      <c r="DL38" s="646">
        <v>218928</v>
      </c>
      <c r="DM38" s="641"/>
      <c r="DN38" s="641"/>
      <c r="DO38" s="641"/>
      <c r="DP38" s="641"/>
      <c r="DQ38" s="641"/>
      <c r="DR38" s="641"/>
      <c r="DS38" s="641"/>
      <c r="DT38" s="641"/>
      <c r="DU38" s="641"/>
      <c r="DV38" s="642"/>
      <c r="DW38" s="643">
        <v>9.8000000000000007</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248432</v>
      </c>
      <c r="S39" s="641"/>
      <c r="T39" s="641"/>
      <c r="U39" s="641"/>
      <c r="V39" s="641"/>
      <c r="W39" s="641"/>
      <c r="X39" s="641"/>
      <c r="Y39" s="642"/>
      <c r="Z39" s="677">
        <v>7.2</v>
      </c>
      <c r="AA39" s="677"/>
      <c r="AB39" s="677"/>
      <c r="AC39" s="677"/>
      <c r="AD39" s="678" t="s">
        <v>239</v>
      </c>
      <c r="AE39" s="678"/>
      <c r="AF39" s="678"/>
      <c r="AG39" s="678"/>
      <c r="AH39" s="678"/>
      <c r="AI39" s="678"/>
      <c r="AJ39" s="678"/>
      <c r="AK39" s="678"/>
      <c r="AL39" s="643" t="s">
        <v>173</v>
      </c>
      <c r="AM39" s="644"/>
      <c r="AN39" s="644"/>
      <c r="AO39" s="679"/>
      <c r="AQ39" s="680" t="s">
        <v>340</v>
      </c>
      <c r="AR39" s="681"/>
      <c r="AS39" s="681"/>
      <c r="AT39" s="681"/>
      <c r="AU39" s="681"/>
      <c r="AV39" s="681"/>
      <c r="AW39" s="681"/>
      <c r="AX39" s="681"/>
      <c r="AY39" s="682"/>
      <c r="AZ39" s="640" t="s">
        <v>173</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1721</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66114</v>
      </c>
      <c r="CS39" s="659"/>
      <c r="CT39" s="659"/>
      <c r="CU39" s="659"/>
      <c r="CV39" s="659"/>
      <c r="CW39" s="659"/>
      <c r="CX39" s="659"/>
      <c r="CY39" s="660"/>
      <c r="CZ39" s="643">
        <v>2</v>
      </c>
      <c r="DA39" s="661"/>
      <c r="DB39" s="661"/>
      <c r="DC39" s="662"/>
      <c r="DD39" s="646">
        <v>65572</v>
      </c>
      <c r="DE39" s="659"/>
      <c r="DF39" s="659"/>
      <c r="DG39" s="659"/>
      <c r="DH39" s="659"/>
      <c r="DI39" s="659"/>
      <c r="DJ39" s="659"/>
      <c r="DK39" s="660"/>
      <c r="DL39" s="646" t="s">
        <v>239</v>
      </c>
      <c r="DM39" s="659"/>
      <c r="DN39" s="659"/>
      <c r="DO39" s="659"/>
      <c r="DP39" s="659"/>
      <c r="DQ39" s="659"/>
      <c r="DR39" s="659"/>
      <c r="DS39" s="659"/>
      <c r="DT39" s="659"/>
      <c r="DU39" s="659"/>
      <c r="DV39" s="660"/>
      <c r="DW39" s="643" t="s">
        <v>173</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173</v>
      </c>
      <c r="S40" s="641"/>
      <c r="T40" s="641"/>
      <c r="U40" s="641"/>
      <c r="V40" s="641"/>
      <c r="W40" s="641"/>
      <c r="X40" s="641"/>
      <c r="Y40" s="642"/>
      <c r="Z40" s="677" t="s">
        <v>173</v>
      </c>
      <c r="AA40" s="677"/>
      <c r="AB40" s="677"/>
      <c r="AC40" s="677"/>
      <c r="AD40" s="678" t="s">
        <v>239</v>
      </c>
      <c r="AE40" s="678"/>
      <c r="AF40" s="678"/>
      <c r="AG40" s="678"/>
      <c r="AH40" s="678"/>
      <c r="AI40" s="678"/>
      <c r="AJ40" s="678"/>
      <c r="AK40" s="678"/>
      <c r="AL40" s="643" t="s">
        <v>239</v>
      </c>
      <c r="AM40" s="644"/>
      <c r="AN40" s="644"/>
      <c r="AO40" s="679"/>
      <c r="AQ40" s="680" t="s">
        <v>344</v>
      </c>
      <c r="AR40" s="681"/>
      <c r="AS40" s="681"/>
      <c r="AT40" s="681"/>
      <c r="AU40" s="681"/>
      <c r="AV40" s="681"/>
      <c r="AW40" s="681"/>
      <c r="AX40" s="681"/>
      <c r="AY40" s="682"/>
      <c r="AZ40" s="640" t="s">
        <v>173</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103</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3500</v>
      </c>
      <c r="CS40" s="641"/>
      <c r="CT40" s="641"/>
      <c r="CU40" s="641"/>
      <c r="CV40" s="641"/>
      <c r="CW40" s="641"/>
      <c r="CX40" s="641"/>
      <c r="CY40" s="642"/>
      <c r="CZ40" s="643">
        <v>0.1</v>
      </c>
      <c r="DA40" s="661"/>
      <c r="DB40" s="661"/>
      <c r="DC40" s="662"/>
      <c r="DD40" s="646">
        <v>28</v>
      </c>
      <c r="DE40" s="641"/>
      <c r="DF40" s="641"/>
      <c r="DG40" s="641"/>
      <c r="DH40" s="641"/>
      <c r="DI40" s="641"/>
      <c r="DJ40" s="641"/>
      <c r="DK40" s="642"/>
      <c r="DL40" s="646" t="s">
        <v>239</v>
      </c>
      <c r="DM40" s="641"/>
      <c r="DN40" s="641"/>
      <c r="DO40" s="641"/>
      <c r="DP40" s="641"/>
      <c r="DQ40" s="641"/>
      <c r="DR40" s="641"/>
      <c r="DS40" s="641"/>
      <c r="DT40" s="641"/>
      <c r="DU40" s="641"/>
      <c r="DV40" s="642"/>
      <c r="DW40" s="643" t="s">
        <v>239</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117932</v>
      </c>
      <c r="S41" s="641"/>
      <c r="T41" s="641"/>
      <c r="U41" s="641"/>
      <c r="V41" s="641"/>
      <c r="W41" s="641"/>
      <c r="X41" s="641"/>
      <c r="Y41" s="642"/>
      <c r="Z41" s="677">
        <v>3.4</v>
      </c>
      <c r="AA41" s="677"/>
      <c r="AB41" s="677"/>
      <c r="AC41" s="677"/>
      <c r="AD41" s="678" t="s">
        <v>173</v>
      </c>
      <c r="AE41" s="678"/>
      <c r="AF41" s="678"/>
      <c r="AG41" s="678"/>
      <c r="AH41" s="678"/>
      <c r="AI41" s="678"/>
      <c r="AJ41" s="678"/>
      <c r="AK41" s="678"/>
      <c r="AL41" s="643" t="s">
        <v>239</v>
      </c>
      <c r="AM41" s="644"/>
      <c r="AN41" s="644"/>
      <c r="AO41" s="679"/>
      <c r="AQ41" s="680" t="s">
        <v>349</v>
      </c>
      <c r="AR41" s="681"/>
      <c r="AS41" s="681"/>
      <c r="AT41" s="681"/>
      <c r="AU41" s="681"/>
      <c r="AV41" s="681"/>
      <c r="AW41" s="681"/>
      <c r="AX41" s="681"/>
      <c r="AY41" s="682"/>
      <c r="AZ41" s="640">
        <v>66271</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239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239</v>
      </c>
      <c r="CS41" s="659"/>
      <c r="CT41" s="659"/>
      <c r="CU41" s="659"/>
      <c r="CV41" s="659"/>
      <c r="CW41" s="659"/>
      <c r="CX41" s="659"/>
      <c r="CY41" s="660"/>
      <c r="CZ41" s="643" t="s">
        <v>173</v>
      </c>
      <c r="DA41" s="661"/>
      <c r="DB41" s="661"/>
      <c r="DC41" s="662"/>
      <c r="DD41" s="646" t="s">
        <v>173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3448222</v>
      </c>
      <c r="S42" s="663"/>
      <c r="T42" s="663"/>
      <c r="U42" s="663"/>
      <c r="V42" s="663"/>
      <c r="W42" s="663"/>
      <c r="X42" s="663"/>
      <c r="Y42" s="665"/>
      <c r="Z42" s="666">
        <v>100</v>
      </c>
      <c r="AA42" s="666"/>
      <c r="AB42" s="666"/>
      <c r="AC42" s="666"/>
      <c r="AD42" s="667">
        <v>2109766</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207303</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317</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337943</v>
      </c>
      <c r="CS42" s="641"/>
      <c r="CT42" s="641"/>
      <c r="CU42" s="641"/>
      <c r="CV42" s="641"/>
      <c r="CW42" s="641"/>
      <c r="CX42" s="641"/>
      <c r="CY42" s="642"/>
      <c r="CZ42" s="643">
        <v>10.4</v>
      </c>
      <c r="DA42" s="644"/>
      <c r="DB42" s="644"/>
      <c r="DC42" s="645"/>
      <c r="DD42" s="646">
        <v>119006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6055</v>
      </c>
      <c r="CS43" s="659"/>
      <c r="CT43" s="659"/>
      <c r="CU43" s="659"/>
      <c r="CV43" s="659"/>
      <c r="CW43" s="659"/>
      <c r="CX43" s="659"/>
      <c r="CY43" s="660"/>
      <c r="CZ43" s="643">
        <v>0.2</v>
      </c>
      <c r="DA43" s="661"/>
      <c r="DB43" s="661"/>
      <c r="DC43" s="662"/>
      <c r="DD43" s="646">
        <v>6055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337943</v>
      </c>
      <c r="CS44" s="641"/>
      <c r="CT44" s="641"/>
      <c r="CU44" s="641"/>
      <c r="CV44" s="641"/>
      <c r="CW44" s="641"/>
      <c r="CX44" s="641"/>
      <c r="CY44" s="642"/>
      <c r="CZ44" s="643">
        <v>10.4</v>
      </c>
      <c r="DA44" s="644"/>
      <c r="DB44" s="644"/>
      <c r="DC44" s="645"/>
      <c r="DD44" s="646">
        <v>119006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56934</v>
      </c>
      <c r="CS45" s="659"/>
      <c r="CT45" s="659"/>
      <c r="CU45" s="659"/>
      <c r="CV45" s="659"/>
      <c r="CW45" s="659"/>
      <c r="CX45" s="659"/>
      <c r="CY45" s="660"/>
      <c r="CZ45" s="643">
        <v>1.7</v>
      </c>
      <c r="DA45" s="661"/>
      <c r="DB45" s="661"/>
      <c r="DC45" s="662"/>
      <c r="DD45" s="646">
        <v>2518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275098</v>
      </c>
      <c r="CS46" s="641"/>
      <c r="CT46" s="641"/>
      <c r="CU46" s="641"/>
      <c r="CV46" s="641"/>
      <c r="CW46" s="641"/>
      <c r="CX46" s="641"/>
      <c r="CY46" s="642"/>
      <c r="CZ46" s="643">
        <v>8.4</v>
      </c>
      <c r="DA46" s="644"/>
      <c r="DB46" s="644"/>
      <c r="DC46" s="645"/>
      <c r="DD46" s="646">
        <v>110577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239</v>
      </c>
      <c r="CS47" s="659"/>
      <c r="CT47" s="659"/>
      <c r="CU47" s="659"/>
      <c r="CV47" s="659"/>
      <c r="CW47" s="659"/>
      <c r="CX47" s="659"/>
      <c r="CY47" s="660"/>
      <c r="CZ47" s="643" t="s">
        <v>173</v>
      </c>
      <c r="DA47" s="661"/>
      <c r="DB47" s="661"/>
      <c r="DC47" s="662"/>
      <c r="DD47" s="646" t="s">
        <v>173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173</v>
      </c>
      <c r="CS48" s="641"/>
      <c r="CT48" s="641"/>
      <c r="CU48" s="641"/>
      <c r="CV48" s="641"/>
      <c r="CW48" s="641"/>
      <c r="CX48" s="641"/>
      <c r="CY48" s="642"/>
      <c r="CZ48" s="643" t="s">
        <v>239</v>
      </c>
      <c r="DA48" s="644"/>
      <c r="DB48" s="644"/>
      <c r="DC48" s="645"/>
      <c r="DD48" s="646" t="s">
        <v>173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3258366</v>
      </c>
      <c r="CS49" s="625"/>
      <c r="CT49" s="625"/>
      <c r="CU49" s="625"/>
      <c r="CV49" s="625"/>
      <c r="CW49" s="625"/>
      <c r="CX49" s="625"/>
      <c r="CY49" s="626"/>
      <c r="CZ49" s="627">
        <v>100</v>
      </c>
      <c r="DA49" s="628"/>
      <c r="DB49" s="628"/>
      <c r="DC49" s="629"/>
      <c r="DD49" s="630">
        <v>2346672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Az/vXi3EjffDDHDLilxQSZuKO/LyZrsqiQHh+Iq7OibRZXlAbqgCbwV64TLmddh1QYZnyMCRjQZWUfeoRLYTw==" saltValue="QLRnLSUlwpnJARIHK4bbD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V33" sqref="V33:Z3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367</v>
      </c>
      <c r="DK2" s="1167"/>
      <c r="DL2" s="1167"/>
      <c r="DM2" s="1167"/>
      <c r="DN2" s="1167"/>
      <c r="DO2" s="1168"/>
      <c r="DP2" s="250"/>
      <c r="DQ2" s="1166" t="s">
        <v>368</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371</v>
      </c>
      <c r="B5" s="1052"/>
      <c r="C5" s="1052"/>
      <c r="D5" s="1052"/>
      <c r="E5" s="1052"/>
      <c r="F5" s="1052"/>
      <c r="G5" s="1052"/>
      <c r="H5" s="1052"/>
      <c r="I5" s="1052"/>
      <c r="J5" s="1052"/>
      <c r="K5" s="1052"/>
      <c r="L5" s="1052"/>
      <c r="M5" s="1052"/>
      <c r="N5" s="1052"/>
      <c r="O5" s="1052"/>
      <c r="P5" s="1053"/>
      <c r="Q5" s="1057" t="s">
        <v>372</v>
      </c>
      <c r="R5" s="1058"/>
      <c r="S5" s="1058"/>
      <c r="T5" s="1058"/>
      <c r="U5" s="1059"/>
      <c r="V5" s="1057" t="s">
        <v>373</v>
      </c>
      <c r="W5" s="1058"/>
      <c r="X5" s="1058"/>
      <c r="Y5" s="1058"/>
      <c r="Z5" s="1059"/>
      <c r="AA5" s="1057" t="s">
        <v>374</v>
      </c>
      <c r="AB5" s="1058"/>
      <c r="AC5" s="1058"/>
      <c r="AD5" s="1058"/>
      <c r="AE5" s="1058"/>
      <c r="AF5" s="1169" t="s">
        <v>375</v>
      </c>
      <c r="AG5" s="1058"/>
      <c r="AH5" s="1058"/>
      <c r="AI5" s="1058"/>
      <c r="AJ5" s="1073"/>
      <c r="AK5" s="1058" t="s">
        <v>376</v>
      </c>
      <c r="AL5" s="1058"/>
      <c r="AM5" s="1058"/>
      <c r="AN5" s="1058"/>
      <c r="AO5" s="1059"/>
      <c r="AP5" s="1057" t="s">
        <v>377</v>
      </c>
      <c r="AQ5" s="1058"/>
      <c r="AR5" s="1058"/>
      <c r="AS5" s="1058"/>
      <c r="AT5" s="1059"/>
      <c r="AU5" s="1057" t="s">
        <v>378</v>
      </c>
      <c r="AV5" s="1058"/>
      <c r="AW5" s="1058"/>
      <c r="AX5" s="1058"/>
      <c r="AY5" s="1073"/>
      <c r="AZ5" s="257"/>
      <c r="BA5" s="257"/>
      <c r="BB5" s="257"/>
      <c r="BC5" s="257"/>
      <c r="BD5" s="257"/>
      <c r="BE5" s="258"/>
      <c r="BF5" s="258"/>
      <c r="BG5" s="258"/>
      <c r="BH5" s="258"/>
      <c r="BI5" s="258"/>
      <c r="BJ5" s="258"/>
      <c r="BK5" s="258"/>
      <c r="BL5" s="258"/>
      <c r="BM5" s="258"/>
      <c r="BN5" s="258"/>
      <c r="BO5" s="258"/>
      <c r="BP5" s="258"/>
      <c r="BQ5" s="1051" t="s">
        <v>379</v>
      </c>
      <c r="BR5" s="1052"/>
      <c r="BS5" s="1052"/>
      <c r="BT5" s="1052"/>
      <c r="BU5" s="1052"/>
      <c r="BV5" s="1052"/>
      <c r="BW5" s="1052"/>
      <c r="BX5" s="1052"/>
      <c r="BY5" s="1052"/>
      <c r="BZ5" s="1052"/>
      <c r="CA5" s="1052"/>
      <c r="CB5" s="1052"/>
      <c r="CC5" s="1052"/>
      <c r="CD5" s="1052"/>
      <c r="CE5" s="1052"/>
      <c r="CF5" s="1052"/>
      <c r="CG5" s="1053"/>
      <c r="CH5" s="1057" t="s">
        <v>380</v>
      </c>
      <c r="CI5" s="1058"/>
      <c r="CJ5" s="1058"/>
      <c r="CK5" s="1058"/>
      <c r="CL5" s="1059"/>
      <c r="CM5" s="1057" t="s">
        <v>381</v>
      </c>
      <c r="CN5" s="1058"/>
      <c r="CO5" s="1058"/>
      <c r="CP5" s="1058"/>
      <c r="CQ5" s="1059"/>
      <c r="CR5" s="1057" t="s">
        <v>382</v>
      </c>
      <c r="CS5" s="1058"/>
      <c r="CT5" s="1058"/>
      <c r="CU5" s="1058"/>
      <c r="CV5" s="1059"/>
      <c r="CW5" s="1057" t="s">
        <v>383</v>
      </c>
      <c r="CX5" s="1058"/>
      <c r="CY5" s="1058"/>
      <c r="CZ5" s="1058"/>
      <c r="DA5" s="1059"/>
      <c r="DB5" s="1057" t="s">
        <v>384</v>
      </c>
      <c r="DC5" s="1058"/>
      <c r="DD5" s="1058"/>
      <c r="DE5" s="1058"/>
      <c r="DF5" s="1059"/>
      <c r="DG5" s="1154" t="s">
        <v>385</v>
      </c>
      <c r="DH5" s="1155"/>
      <c r="DI5" s="1155"/>
      <c r="DJ5" s="1155"/>
      <c r="DK5" s="1156"/>
      <c r="DL5" s="1154" t="s">
        <v>386</v>
      </c>
      <c r="DM5" s="1155"/>
      <c r="DN5" s="1155"/>
      <c r="DO5" s="1155"/>
      <c r="DP5" s="1156"/>
      <c r="DQ5" s="1057" t="s">
        <v>387</v>
      </c>
      <c r="DR5" s="1058"/>
      <c r="DS5" s="1058"/>
      <c r="DT5" s="1058"/>
      <c r="DU5" s="1059"/>
      <c r="DV5" s="1057" t="s">
        <v>378</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x14ac:dyDescent="0.15">
      <c r="A7" s="259">
        <v>1</v>
      </c>
      <c r="B7" s="1106" t="s">
        <v>388</v>
      </c>
      <c r="C7" s="1107"/>
      <c r="D7" s="1107"/>
      <c r="E7" s="1107"/>
      <c r="F7" s="1107"/>
      <c r="G7" s="1107"/>
      <c r="H7" s="1107"/>
      <c r="I7" s="1107"/>
      <c r="J7" s="1107"/>
      <c r="K7" s="1107"/>
      <c r="L7" s="1107"/>
      <c r="M7" s="1107"/>
      <c r="N7" s="1107"/>
      <c r="O7" s="1107"/>
      <c r="P7" s="1108"/>
      <c r="Q7" s="1160">
        <v>3448</v>
      </c>
      <c r="R7" s="1161"/>
      <c r="S7" s="1161"/>
      <c r="T7" s="1161"/>
      <c r="U7" s="1161"/>
      <c r="V7" s="1161">
        <v>3258</v>
      </c>
      <c r="W7" s="1161"/>
      <c r="X7" s="1161"/>
      <c r="Y7" s="1161"/>
      <c r="Z7" s="1161"/>
      <c r="AA7" s="1161">
        <f>Q7-V7</f>
        <v>190</v>
      </c>
      <c r="AB7" s="1161"/>
      <c r="AC7" s="1161"/>
      <c r="AD7" s="1161"/>
      <c r="AE7" s="1162"/>
      <c r="AF7" s="1163">
        <v>110</v>
      </c>
      <c r="AG7" s="1164"/>
      <c r="AH7" s="1164"/>
      <c r="AI7" s="1164"/>
      <c r="AJ7" s="1165"/>
      <c r="AK7" s="1147">
        <v>167</v>
      </c>
      <c r="AL7" s="1148"/>
      <c r="AM7" s="1148"/>
      <c r="AN7" s="1148"/>
      <c r="AO7" s="1148"/>
      <c r="AP7" s="1148">
        <v>2733</v>
      </c>
      <c r="AQ7" s="1148"/>
      <c r="AR7" s="1148"/>
      <c r="AS7" s="1148"/>
      <c r="AT7" s="1148"/>
      <c r="AU7" s="1149" t="s">
        <v>586</v>
      </c>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5"/>
    </row>
    <row r="8" spans="1:131" s="256" customFormat="1" ht="26.25" customHeight="1" x14ac:dyDescent="0.15">
      <c r="A8" s="262">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2"/>
      <c r="AL8" s="1143"/>
      <c r="AM8" s="1143"/>
      <c r="AN8" s="1143"/>
      <c r="AO8" s="1143"/>
      <c r="AP8" s="1143"/>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55"/>
    </row>
    <row r="9" spans="1:131" s="256" customFormat="1" ht="26.25" customHeight="1" x14ac:dyDescent="0.15">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55"/>
    </row>
    <row r="10" spans="1:131" s="256" customFormat="1" ht="26.25" customHeight="1" x14ac:dyDescent="0.15">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55"/>
    </row>
    <row r="11" spans="1:131" s="256" customFormat="1" ht="26.25" customHeight="1" x14ac:dyDescent="0.15">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x14ac:dyDescent="0.15">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15">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15">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15">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15">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15">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15">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15">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15">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389</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4">
        <f>Q7</f>
        <v>3448</v>
      </c>
      <c r="R23" s="1125"/>
      <c r="S23" s="1125"/>
      <c r="T23" s="1125"/>
      <c r="U23" s="1125"/>
      <c r="V23" s="1125">
        <f>V7</f>
        <v>3258</v>
      </c>
      <c r="W23" s="1125"/>
      <c r="X23" s="1125"/>
      <c r="Y23" s="1125"/>
      <c r="Z23" s="1125"/>
      <c r="AA23" s="1125">
        <f>AA7</f>
        <v>190</v>
      </c>
      <c r="AB23" s="1125"/>
      <c r="AC23" s="1125"/>
      <c r="AD23" s="1125"/>
      <c r="AE23" s="1126"/>
      <c r="AF23" s="1127">
        <v>110</v>
      </c>
      <c r="AG23" s="1125"/>
      <c r="AH23" s="1125"/>
      <c r="AI23" s="1125"/>
      <c r="AJ23" s="1128"/>
      <c r="AK23" s="1129"/>
      <c r="AL23" s="1130"/>
      <c r="AM23" s="1130"/>
      <c r="AN23" s="1130"/>
      <c r="AO23" s="1130"/>
      <c r="AP23" s="1125">
        <f>AP7</f>
        <v>2733</v>
      </c>
      <c r="AQ23" s="1125"/>
      <c r="AR23" s="1125"/>
      <c r="AS23" s="1125"/>
      <c r="AT23" s="1125"/>
      <c r="AU23" s="1131"/>
      <c r="AV23" s="1131"/>
      <c r="AW23" s="1131"/>
      <c r="AX23" s="1131"/>
      <c r="AY23" s="1132"/>
      <c r="AZ23" s="1121" t="s">
        <v>392</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20" t="s">
        <v>393</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19" t="s">
        <v>394</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371</v>
      </c>
      <c r="B26" s="1052"/>
      <c r="C26" s="1052"/>
      <c r="D26" s="1052"/>
      <c r="E26" s="1052"/>
      <c r="F26" s="1052"/>
      <c r="G26" s="1052"/>
      <c r="H26" s="1052"/>
      <c r="I26" s="1052"/>
      <c r="J26" s="1052"/>
      <c r="K26" s="1052"/>
      <c r="L26" s="1052"/>
      <c r="M26" s="1052"/>
      <c r="N26" s="1052"/>
      <c r="O26" s="1052"/>
      <c r="P26" s="1053"/>
      <c r="Q26" s="1057" t="s">
        <v>395</v>
      </c>
      <c r="R26" s="1058"/>
      <c r="S26" s="1058"/>
      <c r="T26" s="1058"/>
      <c r="U26" s="1059"/>
      <c r="V26" s="1057" t="s">
        <v>396</v>
      </c>
      <c r="W26" s="1058"/>
      <c r="X26" s="1058"/>
      <c r="Y26" s="1058"/>
      <c r="Z26" s="1059"/>
      <c r="AA26" s="1057" t="s">
        <v>397</v>
      </c>
      <c r="AB26" s="1058"/>
      <c r="AC26" s="1058"/>
      <c r="AD26" s="1058"/>
      <c r="AE26" s="1058"/>
      <c r="AF26" s="1115" t="s">
        <v>398</v>
      </c>
      <c r="AG26" s="1064"/>
      <c r="AH26" s="1064"/>
      <c r="AI26" s="1064"/>
      <c r="AJ26" s="1116"/>
      <c r="AK26" s="1058" t="s">
        <v>399</v>
      </c>
      <c r="AL26" s="1058"/>
      <c r="AM26" s="1058"/>
      <c r="AN26" s="1058"/>
      <c r="AO26" s="1059"/>
      <c r="AP26" s="1057" t="s">
        <v>400</v>
      </c>
      <c r="AQ26" s="1058"/>
      <c r="AR26" s="1058"/>
      <c r="AS26" s="1058"/>
      <c r="AT26" s="1059"/>
      <c r="AU26" s="1057" t="s">
        <v>401</v>
      </c>
      <c r="AV26" s="1058"/>
      <c r="AW26" s="1058"/>
      <c r="AX26" s="1058"/>
      <c r="AY26" s="1059"/>
      <c r="AZ26" s="1057" t="s">
        <v>402</v>
      </c>
      <c r="BA26" s="1058"/>
      <c r="BB26" s="1058"/>
      <c r="BC26" s="1058"/>
      <c r="BD26" s="1059"/>
      <c r="BE26" s="1057" t="s">
        <v>378</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6" t="s">
        <v>403</v>
      </c>
      <c r="C28" s="1107"/>
      <c r="D28" s="1107"/>
      <c r="E28" s="1107"/>
      <c r="F28" s="1107"/>
      <c r="G28" s="1107"/>
      <c r="H28" s="1107"/>
      <c r="I28" s="1107"/>
      <c r="J28" s="1107"/>
      <c r="K28" s="1107"/>
      <c r="L28" s="1107"/>
      <c r="M28" s="1107"/>
      <c r="N28" s="1107"/>
      <c r="O28" s="1107"/>
      <c r="P28" s="1108"/>
      <c r="Q28" s="1109">
        <v>965</v>
      </c>
      <c r="R28" s="1110"/>
      <c r="S28" s="1110"/>
      <c r="T28" s="1110"/>
      <c r="U28" s="1110"/>
      <c r="V28" s="1110">
        <v>891</v>
      </c>
      <c r="W28" s="1110"/>
      <c r="X28" s="1110"/>
      <c r="Y28" s="1110"/>
      <c r="Z28" s="1110"/>
      <c r="AA28" s="1110">
        <f>Q28-V28</f>
        <v>74</v>
      </c>
      <c r="AB28" s="1110"/>
      <c r="AC28" s="1110"/>
      <c r="AD28" s="1110"/>
      <c r="AE28" s="1111"/>
      <c r="AF28" s="1112">
        <v>74</v>
      </c>
      <c r="AG28" s="1110"/>
      <c r="AH28" s="1110"/>
      <c r="AI28" s="1110"/>
      <c r="AJ28" s="1113"/>
      <c r="AK28" s="1114">
        <v>66</v>
      </c>
      <c r="AL28" s="1102"/>
      <c r="AM28" s="1102"/>
      <c r="AN28" s="1102"/>
      <c r="AO28" s="1102"/>
      <c r="AP28" s="1102">
        <v>0</v>
      </c>
      <c r="AQ28" s="1102"/>
      <c r="AR28" s="1102"/>
      <c r="AS28" s="1102"/>
      <c r="AT28" s="1102"/>
      <c r="AU28" s="1102">
        <v>0</v>
      </c>
      <c r="AV28" s="1102"/>
      <c r="AW28" s="1102"/>
      <c r="AX28" s="1102"/>
      <c r="AY28" s="1102"/>
      <c r="AZ28" s="1103" t="s">
        <v>587</v>
      </c>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93" t="s">
        <v>404</v>
      </c>
      <c r="C29" s="1094"/>
      <c r="D29" s="1094"/>
      <c r="E29" s="1094"/>
      <c r="F29" s="1094"/>
      <c r="G29" s="1094"/>
      <c r="H29" s="1094"/>
      <c r="I29" s="1094"/>
      <c r="J29" s="1094"/>
      <c r="K29" s="1094"/>
      <c r="L29" s="1094"/>
      <c r="M29" s="1094"/>
      <c r="N29" s="1094"/>
      <c r="O29" s="1094"/>
      <c r="P29" s="1095"/>
      <c r="Q29" s="1099">
        <v>84</v>
      </c>
      <c r="R29" s="1100"/>
      <c r="S29" s="1100"/>
      <c r="T29" s="1100"/>
      <c r="U29" s="1100"/>
      <c r="V29" s="1100">
        <v>82</v>
      </c>
      <c r="W29" s="1100"/>
      <c r="X29" s="1100"/>
      <c r="Y29" s="1100"/>
      <c r="Z29" s="1100"/>
      <c r="AA29" s="1101">
        <f>Q29-V29</f>
        <v>2</v>
      </c>
      <c r="AB29" s="1076"/>
      <c r="AC29" s="1076"/>
      <c r="AD29" s="1076"/>
      <c r="AE29" s="1077"/>
      <c r="AF29" s="1075">
        <v>2</v>
      </c>
      <c r="AG29" s="1076"/>
      <c r="AH29" s="1076"/>
      <c r="AI29" s="1076"/>
      <c r="AJ29" s="1077"/>
      <c r="AK29" s="1035">
        <v>23</v>
      </c>
      <c r="AL29" s="1026"/>
      <c r="AM29" s="1026"/>
      <c r="AN29" s="1026"/>
      <c r="AO29" s="1026"/>
      <c r="AP29" s="1026">
        <v>0</v>
      </c>
      <c r="AQ29" s="1026"/>
      <c r="AR29" s="1026"/>
      <c r="AS29" s="1026"/>
      <c r="AT29" s="1026"/>
      <c r="AU29" s="1026">
        <v>0</v>
      </c>
      <c r="AV29" s="1026"/>
      <c r="AW29" s="1026"/>
      <c r="AX29" s="1026"/>
      <c r="AY29" s="1026"/>
      <c r="AZ29" s="1098" t="s">
        <v>587</v>
      </c>
      <c r="BA29" s="1098"/>
      <c r="BB29" s="1098"/>
      <c r="BC29" s="1098"/>
      <c r="BD29" s="1098"/>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93" t="s">
        <v>405</v>
      </c>
      <c r="C30" s="1094"/>
      <c r="D30" s="1094"/>
      <c r="E30" s="1094"/>
      <c r="F30" s="1094"/>
      <c r="G30" s="1094"/>
      <c r="H30" s="1094"/>
      <c r="I30" s="1094"/>
      <c r="J30" s="1094"/>
      <c r="K30" s="1094"/>
      <c r="L30" s="1094"/>
      <c r="M30" s="1094"/>
      <c r="N30" s="1094"/>
      <c r="O30" s="1094"/>
      <c r="P30" s="1095"/>
      <c r="Q30" s="1099">
        <v>612</v>
      </c>
      <c r="R30" s="1100"/>
      <c r="S30" s="1100"/>
      <c r="T30" s="1100"/>
      <c r="U30" s="1100"/>
      <c r="V30" s="1100">
        <v>596</v>
      </c>
      <c r="W30" s="1100"/>
      <c r="X30" s="1100"/>
      <c r="Y30" s="1100"/>
      <c r="Z30" s="1100"/>
      <c r="AA30" s="1101">
        <f t="shared" ref="AA30:AA32" si="0">Q30-V30</f>
        <v>16</v>
      </c>
      <c r="AB30" s="1076"/>
      <c r="AC30" s="1076"/>
      <c r="AD30" s="1076"/>
      <c r="AE30" s="1077"/>
      <c r="AF30" s="1075">
        <v>16</v>
      </c>
      <c r="AG30" s="1076"/>
      <c r="AH30" s="1076"/>
      <c r="AI30" s="1076"/>
      <c r="AJ30" s="1077"/>
      <c r="AK30" s="1035">
        <v>119</v>
      </c>
      <c r="AL30" s="1026"/>
      <c r="AM30" s="1026"/>
      <c r="AN30" s="1026"/>
      <c r="AO30" s="1026"/>
      <c r="AP30" s="1026">
        <v>0</v>
      </c>
      <c r="AQ30" s="1026"/>
      <c r="AR30" s="1026"/>
      <c r="AS30" s="1026"/>
      <c r="AT30" s="1026"/>
      <c r="AU30" s="1026">
        <v>0</v>
      </c>
      <c r="AV30" s="1026"/>
      <c r="AW30" s="1026"/>
      <c r="AX30" s="1026"/>
      <c r="AY30" s="1026"/>
      <c r="AZ30" s="1098" t="s">
        <v>587</v>
      </c>
      <c r="BA30" s="1098"/>
      <c r="BB30" s="1098"/>
      <c r="BC30" s="1098"/>
      <c r="BD30" s="1098"/>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93" t="s">
        <v>406</v>
      </c>
      <c r="C31" s="1094"/>
      <c r="D31" s="1094"/>
      <c r="E31" s="1094"/>
      <c r="F31" s="1094"/>
      <c r="G31" s="1094"/>
      <c r="H31" s="1094"/>
      <c r="I31" s="1094"/>
      <c r="J31" s="1094"/>
      <c r="K31" s="1094"/>
      <c r="L31" s="1094"/>
      <c r="M31" s="1094"/>
      <c r="N31" s="1094"/>
      <c r="O31" s="1094"/>
      <c r="P31" s="1095"/>
      <c r="Q31" s="1099">
        <v>198</v>
      </c>
      <c r="R31" s="1100"/>
      <c r="S31" s="1100"/>
      <c r="T31" s="1100"/>
      <c r="U31" s="1100"/>
      <c r="V31" s="1100">
        <v>173</v>
      </c>
      <c r="W31" s="1100"/>
      <c r="X31" s="1100"/>
      <c r="Y31" s="1100"/>
      <c r="Z31" s="1100"/>
      <c r="AA31" s="1101">
        <f t="shared" si="0"/>
        <v>25</v>
      </c>
      <c r="AB31" s="1076"/>
      <c r="AC31" s="1076"/>
      <c r="AD31" s="1076"/>
      <c r="AE31" s="1077"/>
      <c r="AF31" s="1075">
        <v>607</v>
      </c>
      <c r="AG31" s="1076"/>
      <c r="AH31" s="1076"/>
      <c r="AI31" s="1076"/>
      <c r="AJ31" s="1077"/>
      <c r="AK31" s="1035">
        <v>0</v>
      </c>
      <c r="AL31" s="1026"/>
      <c r="AM31" s="1026"/>
      <c r="AN31" s="1026"/>
      <c r="AO31" s="1026"/>
      <c r="AP31" s="1026">
        <v>11</v>
      </c>
      <c r="AQ31" s="1026"/>
      <c r="AR31" s="1026"/>
      <c r="AS31" s="1026"/>
      <c r="AT31" s="1026"/>
      <c r="AU31" s="1026">
        <v>0</v>
      </c>
      <c r="AV31" s="1026"/>
      <c r="AW31" s="1026"/>
      <c r="AX31" s="1026"/>
      <c r="AY31" s="1026"/>
      <c r="AZ31" s="1098" t="s">
        <v>587</v>
      </c>
      <c r="BA31" s="1098"/>
      <c r="BB31" s="1098"/>
      <c r="BC31" s="1098"/>
      <c r="BD31" s="1098"/>
      <c r="BE31" s="1088" t="s">
        <v>407</v>
      </c>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93" t="s">
        <v>408</v>
      </c>
      <c r="C32" s="1094"/>
      <c r="D32" s="1094"/>
      <c r="E32" s="1094"/>
      <c r="F32" s="1094"/>
      <c r="G32" s="1094"/>
      <c r="H32" s="1094"/>
      <c r="I32" s="1094"/>
      <c r="J32" s="1094"/>
      <c r="K32" s="1094"/>
      <c r="L32" s="1094"/>
      <c r="M32" s="1094"/>
      <c r="N32" s="1094"/>
      <c r="O32" s="1094"/>
      <c r="P32" s="1095"/>
      <c r="Q32" s="1099">
        <v>291</v>
      </c>
      <c r="R32" s="1100"/>
      <c r="S32" s="1100"/>
      <c r="T32" s="1100"/>
      <c r="U32" s="1100"/>
      <c r="V32" s="1100">
        <v>258</v>
      </c>
      <c r="W32" s="1100"/>
      <c r="X32" s="1100"/>
      <c r="Y32" s="1100"/>
      <c r="Z32" s="1100"/>
      <c r="AA32" s="1101">
        <f t="shared" si="0"/>
        <v>33</v>
      </c>
      <c r="AB32" s="1076"/>
      <c r="AC32" s="1076"/>
      <c r="AD32" s="1076"/>
      <c r="AE32" s="1077"/>
      <c r="AF32" s="1075">
        <v>148</v>
      </c>
      <c r="AG32" s="1076"/>
      <c r="AH32" s="1076"/>
      <c r="AI32" s="1076"/>
      <c r="AJ32" s="1077"/>
      <c r="AK32" s="1035">
        <v>0</v>
      </c>
      <c r="AL32" s="1026"/>
      <c r="AM32" s="1026"/>
      <c r="AN32" s="1026"/>
      <c r="AO32" s="1026"/>
      <c r="AP32" s="1026">
        <v>848</v>
      </c>
      <c r="AQ32" s="1026"/>
      <c r="AR32" s="1026"/>
      <c r="AS32" s="1026"/>
      <c r="AT32" s="1026"/>
      <c r="AU32" s="1026">
        <v>531</v>
      </c>
      <c r="AV32" s="1026"/>
      <c r="AW32" s="1026"/>
      <c r="AX32" s="1026"/>
      <c r="AY32" s="1026"/>
      <c r="AZ32" s="1098" t="s">
        <v>587</v>
      </c>
      <c r="BA32" s="1098"/>
      <c r="BB32" s="1098"/>
      <c r="BC32" s="1098"/>
      <c r="BD32" s="1098"/>
      <c r="BE32" s="1088" t="s">
        <v>407</v>
      </c>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15">
      <c r="A33" s="267">
        <v>6</v>
      </c>
      <c r="B33" s="1093"/>
      <c r="C33" s="1094"/>
      <c r="D33" s="1094"/>
      <c r="E33" s="1094"/>
      <c r="F33" s="1094"/>
      <c r="G33" s="1094"/>
      <c r="H33" s="1094"/>
      <c r="I33" s="1094"/>
      <c r="J33" s="1094"/>
      <c r="K33" s="1094"/>
      <c r="L33" s="1094"/>
      <c r="M33" s="1094"/>
      <c r="N33" s="1094"/>
      <c r="O33" s="1094"/>
      <c r="P33" s="1095"/>
      <c r="Q33" s="1099"/>
      <c r="R33" s="1100"/>
      <c r="S33" s="1100"/>
      <c r="T33" s="1100"/>
      <c r="U33" s="1100"/>
      <c r="V33" s="1100"/>
      <c r="W33" s="1100"/>
      <c r="X33" s="1100"/>
      <c r="Y33" s="1100"/>
      <c r="Z33" s="1100"/>
      <c r="AA33" s="1100"/>
      <c r="AB33" s="1100"/>
      <c r="AC33" s="1100"/>
      <c r="AD33" s="1100"/>
      <c r="AE33" s="1101"/>
      <c r="AF33" s="1075"/>
      <c r="AG33" s="1076"/>
      <c r="AH33" s="1076"/>
      <c r="AI33" s="1076"/>
      <c r="AJ33" s="1077"/>
      <c r="AK33" s="1035"/>
      <c r="AL33" s="1026"/>
      <c r="AM33" s="1026"/>
      <c r="AN33" s="1026"/>
      <c r="AO33" s="1026"/>
      <c r="AP33" s="1026"/>
      <c r="AQ33" s="1026"/>
      <c r="AR33" s="1026"/>
      <c r="AS33" s="1026"/>
      <c r="AT33" s="1026"/>
      <c r="AU33" s="1026"/>
      <c r="AV33" s="1026"/>
      <c r="AW33" s="1026"/>
      <c r="AX33" s="1026"/>
      <c r="AY33" s="1026"/>
      <c r="AZ33" s="1098"/>
      <c r="BA33" s="1098"/>
      <c r="BB33" s="1098"/>
      <c r="BC33" s="1098"/>
      <c r="BD33" s="1098"/>
      <c r="BE33" s="1088"/>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15">
      <c r="A34" s="267">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5"/>
      <c r="AL34" s="1026"/>
      <c r="AM34" s="1026"/>
      <c r="AN34" s="1026"/>
      <c r="AO34" s="1026"/>
      <c r="AP34" s="1026"/>
      <c r="AQ34" s="1026"/>
      <c r="AR34" s="1026"/>
      <c r="AS34" s="1026"/>
      <c r="AT34" s="1026"/>
      <c r="AU34" s="1026"/>
      <c r="AV34" s="1026"/>
      <c r="AW34" s="1026"/>
      <c r="AX34" s="1026"/>
      <c r="AY34" s="1026"/>
      <c r="AZ34" s="1098"/>
      <c r="BA34" s="1098"/>
      <c r="BB34" s="1098"/>
      <c r="BC34" s="1098"/>
      <c r="BD34" s="1098"/>
      <c r="BE34" s="1088"/>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15">
      <c r="A35" s="267">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5"/>
      <c r="AL35" s="1026"/>
      <c r="AM35" s="1026"/>
      <c r="AN35" s="1026"/>
      <c r="AO35" s="1026"/>
      <c r="AP35" s="1026"/>
      <c r="AQ35" s="1026"/>
      <c r="AR35" s="1026"/>
      <c r="AS35" s="1026"/>
      <c r="AT35" s="1026"/>
      <c r="AU35" s="1026"/>
      <c r="AV35" s="1026"/>
      <c r="AW35" s="1026"/>
      <c r="AX35" s="1026"/>
      <c r="AY35" s="1026"/>
      <c r="AZ35" s="1098"/>
      <c r="BA35" s="1098"/>
      <c r="BB35" s="1098"/>
      <c r="BC35" s="1098"/>
      <c r="BD35" s="1098"/>
      <c r="BE35" s="1088"/>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15">
      <c r="A36" s="267">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5"/>
      <c r="AL36" s="1026"/>
      <c r="AM36" s="1026"/>
      <c r="AN36" s="1026"/>
      <c r="AO36" s="1026"/>
      <c r="AP36" s="1026"/>
      <c r="AQ36" s="1026"/>
      <c r="AR36" s="1026"/>
      <c r="AS36" s="1026"/>
      <c r="AT36" s="1026"/>
      <c r="AU36" s="1026"/>
      <c r="AV36" s="1026"/>
      <c r="AW36" s="1026"/>
      <c r="AX36" s="1026"/>
      <c r="AY36" s="1026"/>
      <c r="AZ36" s="1098"/>
      <c r="BA36" s="1098"/>
      <c r="BB36" s="1098"/>
      <c r="BC36" s="1098"/>
      <c r="BD36" s="1098"/>
      <c r="BE36" s="1088"/>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15">
      <c r="A37" s="267">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5"/>
      <c r="AL37" s="1026"/>
      <c r="AM37" s="1026"/>
      <c r="AN37" s="1026"/>
      <c r="AO37" s="1026"/>
      <c r="AP37" s="1026"/>
      <c r="AQ37" s="1026"/>
      <c r="AR37" s="1026"/>
      <c r="AS37" s="1026"/>
      <c r="AT37" s="1026"/>
      <c r="AU37" s="1026"/>
      <c r="AV37" s="1026"/>
      <c r="AW37" s="1026"/>
      <c r="AX37" s="1026"/>
      <c r="AY37" s="1026"/>
      <c r="AZ37" s="1098"/>
      <c r="BA37" s="1098"/>
      <c r="BB37" s="1098"/>
      <c r="BC37" s="1098"/>
      <c r="BD37" s="1098"/>
      <c r="BE37" s="1088"/>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15">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5"/>
      <c r="AL38" s="1026"/>
      <c r="AM38" s="1026"/>
      <c r="AN38" s="1026"/>
      <c r="AO38" s="1026"/>
      <c r="AP38" s="1026"/>
      <c r="AQ38" s="1026"/>
      <c r="AR38" s="1026"/>
      <c r="AS38" s="1026"/>
      <c r="AT38" s="1026"/>
      <c r="AU38" s="1026"/>
      <c r="AV38" s="1026"/>
      <c r="AW38" s="1026"/>
      <c r="AX38" s="1026"/>
      <c r="AY38" s="1026"/>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15">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5"/>
      <c r="AL39" s="1026"/>
      <c r="AM39" s="1026"/>
      <c r="AN39" s="1026"/>
      <c r="AO39" s="1026"/>
      <c r="AP39" s="1026"/>
      <c r="AQ39" s="1026"/>
      <c r="AR39" s="1026"/>
      <c r="AS39" s="1026"/>
      <c r="AT39" s="1026"/>
      <c r="AU39" s="1026"/>
      <c r="AV39" s="1026"/>
      <c r="AW39" s="1026"/>
      <c r="AX39" s="1026"/>
      <c r="AY39" s="1026"/>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15">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5"/>
      <c r="AL40" s="1026"/>
      <c r="AM40" s="1026"/>
      <c r="AN40" s="1026"/>
      <c r="AO40" s="1026"/>
      <c r="AP40" s="1026"/>
      <c r="AQ40" s="1026"/>
      <c r="AR40" s="1026"/>
      <c r="AS40" s="1026"/>
      <c r="AT40" s="1026"/>
      <c r="AU40" s="1026"/>
      <c r="AV40" s="1026"/>
      <c r="AW40" s="1026"/>
      <c r="AX40" s="1026"/>
      <c r="AY40" s="1026"/>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15">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5"/>
      <c r="AL41" s="1026"/>
      <c r="AM41" s="1026"/>
      <c r="AN41" s="1026"/>
      <c r="AO41" s="1026"/>
      <c r="AP41" s="1026"/>
      <c r="AQ41" s="1026"/>
      <c r="AR41" s="1026"/>
      <c r="AS41" s="1026"/>
      <c r="AT41" s="1026"/>
      <c r="AU41" s="1026"/>
      <c r="AV41" s="1026"/>
      <c r="AW41" s="1026"/>
      <c r="AX41" s="1026"/>
      <c r="AY41" s="1026"/>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15">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5"/>
      <c r="AL42" s="1026"/>
      <c r="AM42" s="1026"/>
      <c r="AN42" s="1026"/>
      <c r="AO42" s="1026"/>
      <c r="AP42" s="1026"/>
      <c r="AQ42" s="1026"/>
      <c r="AR42" s="1026"/>
      <c r="AS42" s="1026"/>
      <c r="AT42" s="1026"/>
      <c r="AU42" s="1026"/>
      <c r="AV42" s="1026"/>
      <c r="AW42" s="1026"/>
      <c r="AX42" s="1026"/>
      <c r="AY42" s="1026"/>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15">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5"/>
      <c r="AL43" s="1026"/>
      <c r="AM43" s="1026"/>
      <c r="AN43" s="1026"/>
      <c r="AO43" s="1026"/>
      <c r="AP43" s="1026"/>
      <c r="AQ43" s="1026"/>
      <c r="AR43" s="1026"/>
      <c r="AS43" s="1026"/>
      <c r="AT43" s="1026"/>
      <c r="AU43" s="1026"/>
      <c r="AV43" s="1026"/>
      <c r="AW43" s="1026"/>
      <c r="AX43" s="1026"/>
      <c r="AY43" s="1026"/>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15">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5"/>
      <c r="AL44" s="1026"/>
      <c r="AM44" s="1026"/>
      <c r="AN44" s="1026"/>
      <c r="AO44" s="1026"/>
      <c r="AP44" s="1026"/>
      <c r="AQ44" s="1026"/>
      <c r="AR44" s="1026"/>
      <c r="AS44" s="1026"/>
      <c r="AT44" s="1026"/>
      <c r="AU44" s="1026"/>
      <c r="AV44" s="1026"/>
      <c r="AW44" s="1026"/>
      <c r="AX44" s="1026"/>
      <c r="AY44" s="1026"/>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15">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5"/>
      <c r="AL45" s="1026"/>
      <c r="AM45" s="1026"/>
      <c r="AN45" s="1026"/>
      <c r="AO45" s="1026"/>
      <c r="AP45" s="1026"/>
      <c r="AQ45" s="1026"/>
      <c r="AR45" s="1026"/>
      <c r="AS45" s="1026"/>
      <c r="AT45" s="1026"/>
      <c r="AU45" s="1026"/>
      <c r="AV45" s="1026"/>
      <c r="AW45" s="1026"/>
      <c r="AX45" s="1026"/>
      <c r="AY45" s="1026"/>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15">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5"/>
      <c r="AL46" s="1026"/>
      <c r="AM46" s="1026"/>
      <c r="AN46" s="1026"/>
      <c r="AO46" s="1026"/>
      <c r="AP46" s="1026"/>
      <c r="AQ46" s="1026"/>
      <c r="AR46" s="1026"/>
      <c r="AS46" s="1026"/>
      <c r="AT46" s="1026"/>
      <c r="AU46" s="1026"/>
      <c r="AV46" s="1026"/>
      <c r="AW46" s="1026"/>
      <c r="AX46" s="1026"/>
      <c r="AY46" s="1026"/>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15">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5"/>
      <c r="AL47" s="1026"/>
      <c r="AM47" s="1026"/>
      <c r="AN47" s="1026"/>
      <c r="AO47" s="1026"/>
      <c r="AP47" s="1026"/>
      <c r="AQ47" s="1026"/>
      <c r="AR47" s="1026"/>
      <c r="AS47" s="1026"/>
      <c r="AT47" s="1026"/>
      <c r="AU47" s="1026"/>
      <c r="AV47" s="1026"/>
      <c r="AW47" s="1026"/>
      <c r="AX47" s="1026"/>
      <c r="AY47" s="1026"/>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15">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5"/>
      <c r="AL48" s="1026"/>
      <c r="AM48" s="1026"/>
      <c r="AN48" s="1026"/>
      <c r="AO48" s="1026"/>
      <c r="AP48" s="1026"/>
      <c r="AQ48" s="1026"/>
      <c r="AR48" s="1026"/>
      <c r="AS48" s="1026"/>
      <c r="AT48" s="1026"/>
      <c r="AU48" s="1026"/>
      <c r="AV48" s="1026"/>
      <c r="AW48" s="1026"/>
      <c r="AX48" s="1026"/>
      <c r="AY48" s="1026"/>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15">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5"/>
      <c r="AL49" s="1026"/>
      <c r="AM49" s="1026"/>
      <c r="AN49" s="1026"/>
      <c r="AO49" s="1026"/>
      <c r="AP49" s="1026"/>
      <c r="AQ49" s="1026"/>
      <c r="AR49" s="1026"/>
      <c r="AS49" s="1026"/>
      <c r="AT49" s="1026"/>
      <c r="AU49" s="1026"/>
      <c r="AV49" s="1026"/>
      <c r="AW49" s="1026"/>
      <c r="AX49" s="1026"/>
      <c r="AY49" s="1026"/>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15">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15">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15">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15">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15">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15">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15">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15">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15">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15">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15">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15">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409</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390</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4"/>
      <c r="AF63" s="1085">
        <v>847</v>
      </c>
      <c r="AG63" s="1014"/>
      <c r="AH63" s="1014"/>
      <c r="AI63" s="1014"/>
      <c r="AJ63" s="1086"/>
      <c r="AK63" s="1087"/>
      <c r="AL63" s="1018"/>
      <c r="AM63" s="1018"/>
      <c r="AN63" s="1018"/>
      <c r="AO63" s="1018"/>
      <c r="AP63" s="1014">
        <f>AP31+AP32</f>
        <v>859</v>
      </c>
      <c r="AQ63" s="1014"/>
      <c r="AR63" s="1014"/>
      <c r="AS63" s="1014"/>
      <c r="AT63" s="1014"/>
      <c r="AU63" s="1014">
        <f>AU31+AU32</f>
        <v>531</v>
      </c>
      <c r="AV63" s="1014"/>
      <c r="AW63" s="1014"/>
      <c r="AX63" s="1014"/>
      <c r="AY63" s="1014"/>
      <c r="AZ63" s="1081"/>
      <c r="BA63" s="1081"/>
      <c r="BB63" s="1081"/>
      <c r="BC63" s="1081"/>
      <c r="BD63" s="1081"/>
      <c r="BE63" s="1015"/>
      <c r="BF63" s="1015"/>
      <c r="BG63" s="1015"/>
      <c r="BH63" s="1015"/>
      <c r="BI63" s="1016"/>
      <c r="BJ63" s="1082" t="s">
        <v>411</v>
      </c>
      <c r="BK63" s="1006"/>
      <c r="BL63" s="1006"/>
      <c r="BM63" s="1006"/>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413</v>
      </c>
      <c r="B66" s="1052"/>
      <c r="C66" s="1052"/>
      <c r="D66" s="1052"/>
      <c r="E66" s="1052"/>
      <c r="F66" s="1052"/>
      <c r="G66" s="1052"/>
      <c r="H66" s="1052"/>
      <c r="I66" s="1052"/>
      <c r="J66" s="1052"/>
      <c r="K66" s="1052"/>
      <c r="L66" s="1052"/>
      <c r="M66" s="1052"/>
      <c r="N66" s="1052"/>
      <c r="O66" s="1052"/>
      <c r="P66" s="1053"/>
      <c r="Q66" s="1057" t="s">
        <v>414</v>
      </c>
      <c r="R66" s="1058"/>
      <c r="S66" s="1058"/>
      <c r="T66" s="1058"/>
      <c r="U66" s="1059"/>
      <c r="V66" s="1057" t="s">
        <v>396</v>
      </c>
      <c r="W66" s="1058"/>
      <c r="X66" s="1058"/>
      <c r="Y66" s="1058"/>
      <c r="Z66" s="1059"/>
      <c r="AA66" s="1057" t="s">
        <v>415</v>
      </c>
      <c r="AB66" s="1058"/>
      <c r="AC66" s="1058"/>
      <c r="AD66" s="1058"/>
      <c r="AE66" s="1059"/>
      <c r="AF66" s="1063" t="s">
        <v>398</v>
      </c>
      <c r="AG66" s="1064"/>
      <c r="AH66" s="1064"/>
      <c r="AI66" s="1064"/>
      <c r="AJ66" s="1065"/>
      <c r="AK66" s="1057" t="s">
        <v>416</v>
      </c>
      <c r="AL66" s="1052"/>
      <c r="AM66" s="1052"/>
      <c r="AN66" s="1052"/>
      <c r="AO66" s="1053"/>
      <c r="AP66" s="1057" t="s">
        <v>417</v>
      </c>
      <c r="AQ66" s="1058"/>
      <c r="AR66" s="1058"/>
      <c r="AS66" s="1058"/>
      <c r="AT66" s="1059"/>
      <c r="AU66" s="1057" t="s">
        <v>418</v>
      </c>
      <c r="AV66" s="1058"/>
      <c r="AW66" s="1058"/>
      <c r="AX66" s="1058"/>
      <c r="AY66" s="1059"/>
      <c r="AZ66" s="1057" t="s">
        <v>378</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1" t="s">
        <v>588</v>
      </c>
      <c r="C68" s="1042"/>
      <c r="D68" s="1042"/>
      <c r="E68" s="1042"/>
      <c r="F68" s="1042"/>
      <c r="G68" s="1042"/>
      <c r="H68" s="1042"/>
      <c r="I68" s="1042"/>
      <c r="J68" s="1042"/>
      <c r="K68" s="1042"/>
      <c r="L68" s="1042"/>
      <c r="M68" s="1042"/>
      <c r="N68" s="1042"/>
      <c r="O68" s="1042"/>
      <c r="P68" s="1043"/>
      <c r="Q68" s="1044">
        <v>3259</v>
      </c>
      <c r="R68" s="1038"/>
      <c r="S68" s="1038"/>
      <c r="T68" s="1038"/>
      <c r="U68" s="1038"/>
      <c r="V68" s="1038">
        <v>2961</v>
      </c>
      <c r="W68" s="1038"/>
      <c r="X68" s="1038"/>
      <c r="Y68" s="1038"/>
      <c r="Z68" s="1038"/>
      <c r="AA68" s="1038">
        <v>299</v>
      </c>
      <c r="AB68" s="1038"/>
      <c r="AC68" s="1038"/>
      <c r="AD68" s="1038"/>
      <c r="AE68" s="1038"/>
      <c r="AF68" s="1038">
        <v>268</v>
      </c>
      <c r="AG68" s="1038"/>
      <c r="AH68" s="1038"/>
      <c r="AI68" s="1038"/>
      <c r="AJ68" s="1038"/>
      <c r="AK68" s="1038">
        <v>254</v>
      </c>
      <c r="AL68" s="1038"/>
      <c r="AM68" s="1038"/>
      <c r="AN68" s="1038"/>
      <c r="AO68" s="1038"/>
      <c r="AP68" s="1038">
        <v>2659</v>
      </c>
      <c r="AQ68" s="1038"/>
      <c r="AR68" s="1038"/>
      <c r="AS68" s="1038"/>
      <c r="AT68" s="1038"/>
      <c r="AU68" s="1038">
        <v>97</v>
      </c>
      <c r="AV68" s="1038"/>
      <c r="AW68" s="1038"/>
      <c r="AX68" s="1038"/>
      <c r="AY68" s="1038"/>
      <c r="AZ68" s="1039" t="s">
        <v>597</v>
      </c>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72</v>
      </c>
      <c r="R69" s="1026"/>
      <c r="S69" s="1026"/>
      <c r="T69" s="1026"/>
      <c r="U69" s="1026"/>
      <c r="V69" s="1026">
        <v>69</v>
      </c>
      <c r="W69" s="1026"/>
      <c r="X69" s="1026"/>
      <c r="Y69" s="1026"/>
      <c r="Z69" s="1026"/>
      <c r="AA69" s="1026">
        <v>3</v>
      </c>
      <c r="AB69" s="1026"/>
      <c r="AC69" s="1026"/>
      <c r="AD69" s="1026"/>
      <c r="AE69" s="1026"/>
      <c r="AF69" s="1026">
        <v>3</v>
      </c>
      <c r="AG69" s="1026"/>
      <c r="AH69" s="1026"/>
      <c r="AI69" s="1026"/>
      <c r="AJ69" s="1026"/>
      <c r="AK69" s="1026" t="s">
        <v>587</v>
      </c>
      <c r="AL69" s="1026"/>
      <c r="AM69" s="1026"/>
      <c r="AN69" s="1026"/>
      <c r="AO69" s="1026"/>
      <c r="AP69" s="1026" t="s">
        <v>587</v>
      </c>
      <c r="AQ69" s="1026"/>
      <c r="AR69" s="1026"/>
      <c r="AS69" s="1026"/>
      <c r="AT69" s="1026"/>
      <c r="AU69" s="1026" t="s">
        <v>587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10088</v>
      </c>
      <c r="R70" s="1026"/>
      <c r="S70" s="1026"/>
      <c r="T70" s="1026"/>
      <c r="U70" s="1026"/>
      <c r="V70" s="1026">
        <v>10036</v>
      </c>
      <c r="W70" s="1026"/>
      <c r="X70" s="1026"/>
      <c r="Y70" s="1026"/>
      <c r="Z70" s="1026"/>
      <c r="AA70" s="1026">
        <v>51</v>
      </c>
      <c r="AB70" s="1026"/>
      <c r="AC70" s="1026"/>
      <c r="AD70" s="1026"/>
      <c r="AE70" s="1026"/>
      <c r="AF70" s="1026">
        <v>51</v>
      </c>
      <c r="AG70" s="1026"/>
      <c r="AH70" s="1026"/>
      <c r="AI70" s="1026"/>
      <c r="AJ70" s="1026"/>
      <c r="AK70" s="1026">
        <v>2348</v>
      </c>
      <c r="AL70" s="1026"/>
      <c r="AM70" s="1026"/>
      <c r="AN70" s="1026"/>
      <c r="AO70" s="1026"/>
      <c r="AP70" s="1026" t="s">
        <v>587</v>
      </c>
      <c r="AQ70" s="1026"/>
      <c r="AR70" s="1026"/>
      <c r="AS70" s="1026"/>
      <c r="AT70" s="1026"/>
      <c r="AU70" s="1026" t="s">
        <v>587</v>
      </c>
      <c r="AV70" s="1026"/>
      <c r="AW70" s="1026"/>
      <c r="AX70" s="1026"/>
      <c r="AY70" s="1026"/>
      <c r="AZ70" s="1027" t="s">
        <v>598</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2995</v>
      </c>
      <c r="R71" s="1026"/>
      <c r="S71" s="1026"/>
      <c r="T71" s="1026"/>
      <c r="U71" s="1026"/>
      <c r="V71" s="1026">
        <v>2858</v>
      </c>
      <c r="W71" s="1026"/>
      <c r="X71" s="1026"/>
      <c r="Y71" s="1026"/>
      <c r="Z71" s="1026"/>
      <c r="AA71" s="1026">
        <v>137</v>
      </c>
      <c r="AB71" s="1026"/>
      <c r="AC71" s="1026"/>
      <c r="AD71" s="1026"/>
      <c r="AE71" s="1026"/>
      <c r="AF71" s="1026">
        <v>137</v>
      </c>
      <c r="AG71" s="1026"/>
      <c r="AH71" s="1026"/>
      <c r="AI71" s="1026"/>
      <c r="AJ71" s="1026"/>
      <c r="AK71" s="1026">
        <v>0</v>
      </c>
      <c r="AL71" s="1026"/>
      <c r="AM71" s="1026"/>
      <c r="AN71" s="1026"/>
      <c r="AO71" s="1026"/>
      <c r="AP71" s="1026">
        <v>762</v>
      </c>
      <c r="AQ71" s="1026"/>
      <c r="AR71" s="1026"/>
      <c r="AS71" s="1026"/>
      <c r="AT71" s="1026"/>
      <c r="AU71" s="1026">
        <v>32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522</v>
      </c>
      <c r="R72" s="1026"/>
      <c r="S72" s="1026"/>
      <c r="T72" s="1026"/>
      <c r="U72" s="1026"/>
      <c r="V72" s="1026">
        <v>523</v>
      </c>
      <c r="W72" s="1026"/>
      <c r="X72" s="1026"/>
      <c r="Y72" s="1026"/>
      <c r="Z72" s="1026"/>
      <c r="AA72" s="1026">
        <v>-1</v>
      </c>
      <c r="AB72" s="1026"/>
      <c r="AC72" s="1026"/>
      <c r="AD72" s="1026"/>
      <c r="AE72" s="1026"/>
      <c r="AF72" s="1026">
        <v>-230</v>
      </c>
      <c r="AG72" s="1026"/>
      <c r="AH72" s="1026"/>
      <c r="AI72" s="1026"/>
      <c r="AJ72" s="1026"/>
      <c r="AK72" s="1026">
        <v>0</v>
      </c>
      <c r="AL72" s="1026"/>
      <c r="AM72" s="1026"/>
      <c r="AN72" s="1026"/>
      <c r="AO72" s="1026"/>
      <c r="AP72" s="1026" t="s">
        <v>521</v>
      </c>
      <c r="AQ72" s="1026"/>
      <c r="AR72" s="1026"/>
      <c r="AS72" s="1026"/>
      <c r="AT72" s="1026"/>
      <c r="AU72" s="1026" t="s">
        <v>521</v>
      </c>
      <c r="AV72" s="1026"/>
      <c r="AW72" s="1026"/>
      <c r="AX72" s="1026"/>
      <c r="AY72" s="1026"/>
      <c r="AZ72" s="1027" t="s">
        <v>596</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271</v>
      </c>
      <c r="R73" s="1026"/>
      <c r="S73" s="1026"/>
      <c r="T73" s="1026"/>
      <c r="U73" s="1026"/>
      <c r="V73" s="1026">
        <v>235</v>
      </c>
      <c r="W73" s="1026"/>
      <c r="X73" s="1026"/>
      <c r="Y73" s="1026"/>
      <c r="Z73" s="1026"/>
      <c r="AA73" s="1026">
        <v>37</v>
      </c>
      <c r="AB73" s="1026"/>
      <c r="AC73" s="1026"/>
      <c r="AD73" s="1026"/>
      <c r="AE73" s="1026"/>
      <c r="AF73" s="1026">
        <v>37</v>
      </c>
      <c r="AG73" s="1026"/>
      <c r="AH73" s="1026"/>
      <c r="AI73" s="1026"/>
      <c r="AJ73" s="1026"/>
      <c r="AK73" s="1026" t="s">
        <v>521</v>
      </c>
      <c r="AL73" s="1026"/>
      <c r="AM73" s="1026"/>
      <c r="AN73" s="1026"/>
      <c r="AO73" s="1026"/>
      <c r="AP73" s="1026" t="s">
        <v>521</v>
      </c>
      <c r="AQ73" s="1026"/>
      <c r="AR73" s="1026"/>
      <c r="AS73" s="1026"/>
      <c r="AT73" s="1026"/>
      <c r="AU73" s="1026" t="s">
        <v>521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261265</v>
      </c>
      <c r="R74" s="1026"/>
      <c r="S74" s="1026"/>
      <c r="T74" s="1026"/>
      <c r="U74" s="1026"/>
      <c r="V74" s="1026">
        <v>253642</v>
      </c>
      <c r="W74" s="1026"/>
      <c r="X74" s="1026"/>
      <c r="Y74" s="1026"/>
      <c r="Z74" s="1026"/>
      <c r="AA74" s="1026">
        <v>7623</v>
      </c>
      <c r="AB74" s="1026"/>
      <c r="AC74" s="1026"/>
      <c r="AD74" s="1026"/>
      <c r="AE74" s="1026"/>
      <c r="AF74" s="1026">
        <v>7623</v>
      </c>
      <c r="AG74" s="1026"/>
      <c r="AH74" s="1026"/>
      <c r="AI74" s="1026"/>
      <c r="AJ74" s="1026"/>
      <c r="AK74" s="1026" t="s">
        <v>521</v>
      </c>
      <c r="AL74" s="1026"/>
      <c r="AM74" s="1026"/>
      <c r="AN74" s="1026"/>
      <c r="AO74" s="1026"/>
      <c r="AP74" s="1026" t="s">
        <v>521</v>
      </c>
      <c r="AQ74" s="1026"/>
      <c r="AR74" s="1026"/>
      <c r="AS74" s="1026"/>
      <c r="AT74" s="1026"/>
      <c r="AU74" s="1026" t="s">
        <v>521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3">
        <v>42</v>
      </c>
      <c r="R75" s="1034"/>
      <c r="S75" s="1034"/>
      <c r="T75" s="1034"/>
      <c r="U75" s="1035"/>
      <c r="V75" s="1036">
        <v>35</v>
      </c>
      <c r="W75" s="1034"/>
      <c r="X75" s="1034"/>
      <c r="Y75" s="1034"/>
      <c r="Z75" s="1035"/>
      <c r="AA75" s="1036">
        <v>7</v>
      </c>
      <c r="AB75" s="1034"/>
      <c r="AC75" s="1034"/>
      <c r="AD75" s="1034"/>
      <c r="AE75" s="1035"/>
      <c r="AF75" s="1036">
        <v>7</v>
      </c>
      <c r="AG75" s="1034"/>
      <c r="AH75" s="1034"/>
      <c r="AI75" s="1034"/>
      <c r="AJ75" s="1035"/>
      <c r="AK75" s="1026">
        <v>2</v>
      </c>
      <c r="AL75" s="1026"/>
      <c r="AM75" s="1026"/>
      <c r="AN75" s="1026"/>
      <c r="AO75" s="1026"/>
      <c r="AP75" s="1026" t="s">
        <v>521</v>
      </c>
      <c r="AQ75" s="1026"/>
      <c r="AR75" s="1026"/>
      <c r="AS75" s="1026"/>
      <c r="AT75" s="1026"/>
      <c r="AU75" s="1026" t="s">
        <v>521</v>
      </c>
      <c r="AV75" s="1026"/>
      <c r="AW75" s="1026"/>
      <c r="AX75" s="1026"/>
      <c r="AY75" s="1026"/>
      <c r="AZ75" s="1037" t="s">
        <v>610</v>
      </c>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AF68+AF69+AF70+AF71+AF72+AF73+AF74+AF75</f>
        <v>7896</v>
      </c>
      <c r="AG88" s="1014"/>
      <c r="AH88" s="1014"/>
      <c r="AI88" s="1014"/>
      <c r="AJ88" s="1014"/>
      <c r="AK88" s="1018"/>
      <c r="AL88" s="1018"/>
      <c r="AM88" s="1018"/>
      <c r="AN88" s="1018"/>
      <c r="AO88" s="1018"/>
      <c r="AP88" s="1014">
        <f>AP68+AP71</f>
        <v>3421</v>
      </c>
      <c r="AQ88" s="1014"/>
      <c r="AR88" s="1014"/>
      <c r="AS88" s="1014"/>
      <c r="AT88" s="1014"/>
      <c r="AU88" s="1014">
        <f>AU68+AU71</f>
        <v>129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308</v>
      </c>
      <c r="AG109" s="949"/>
      <c r="AH109" s="949"/>
      <c r="AI109" s="949"/>
      <c r="AJ109" s="950"/>
      <c r="AK109" s="951" t="s">
        <v>307</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308</v>
      </c>
      <c r="BW109" s="949"/>
      <c r="BX109" s="949"/>
      <c r="BY109" s="949"/>
      <c r="BZ109" s="950"/>
      <c r="CA109" s="951" t="s">
        <v>307</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308</v>
      </c>
      <c r="DM109" s="949"/>
      <c r="DN109" s="949"/>
      <c r="DO109" s="949"/>
      <c r="DP109" s="950"/>
      <c r="DQ109" s="951" t="s">
        <v>307</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238127</v>
      </c>
      <c r="AB110" s="942"/>
      <c r="AC110" s="942"/>
      <c r="AD110" s="942"/>
      <c r="AE110" s="943"/>
      <c r="AF110" s="944">
        <v>233831</v>
      </c>
      <c r="AG110" s="942"/>
      <c r="AH110" s="942"/>
      <c r="AI110" s="942"/>
      <c r="AJ110" s="943"/>
      <c r="AK110" s="944">
        <v>231395</v>
      </c>
      <c r="AL110" s="942"/>
      <c r="AM110" s="942"/>
      <c r="AN110" s="942"/>
      <c r="AO110" s="943"/>
      <c r="AP110" s="945">
        <v>11.7</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2709876</v>
      </c>
      <c r="BR110" s="889"/>
      <c r="BS110" s="889"/>
      <c r="BT110" s="889"/>
      <c r="BU110" s="889"/>
      <c r="BV110" s="889">
        <v>2701576</v>
      </c>
      <c r="BW110" s="889"/>
      <c r="BX110" s="889"/>
      <c r="BY110" s="889"/>
      <c r="BZ110" s="889"/>
      <c r="CA110" s="889">
        <v>2733111</v>
      </c>
      <c r="CB110" s="889"/>
      <c r="CC110" s="889"/>
      <c r="CD110" s="889"/>
      <c r="CE110" s="889"/>
      <c r="CF110" s="913">
        <v>137.69999999999999</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392</v>
      </c>
      <c r="DH110" s="889"/>
      <c r="DI110" s="889"/>
      <c r="DJ110" s="889"/>
      <c r="DK110" s="889"/>
      <c r="DL110" s="889" t="s">
        <v>435</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t="s">
        <v>392</v>
      </c>
      <c r="AG111" s="970"/>
      <c r="AH111" s="970"/>
      <c r="AI111" s="970"/>
      <c r="AJ111" s="971"/>
      <c r="AK111" s="972" t="s">
        <v>437</v>
      </c>
      <c r="AL111" s="970"/>
      <c r="AM111" s="970"/>
      <c r="AN111" s="970"/>
      <c r="AO111" s="971"/>
      <c r="AP111" s="973" t="s">
        <v>435</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439</v>
      </c>
      <c r="BR111" s="861"/>
      <c r="BS111" s="861"/>
      <c r="BT111" s="861"/>
      <c r="BU111" s="861"/>
      <c r="BV111" s="861">
        <v>3456</v>
      </c>
      <c r="BW111" s="861"/>
      <c r="BX111" s="861"/>
      <c r="BY111" s="861"/>
      <c r="BZ111" s="861"/>
      <c r="CA111" s="861">
        <v>2304</v>
      </c>
      <c r="CB111" s="861"/>
      <c r="CC111" s="861"/>
      <c r="CD111" s="861"/>
      <c r="CE111" s="861"/>
      <c r="CF111" s="922">
        <v>0.1</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411</v>
      </c>
      <c r="DH111" s="861"/>
      <c r="DI111" s="861"/>
      <c r="DJ111" s="861"/>
      <c r="DK111" s="861"/>
      <c r="DL111" s="861" t="s">
        <v>439</v>
      </c>
      <c r="DM111" s="861"/>
      <c r="DN111" s="861"/>
      <c r="DO111" s="861"/>
      <c r="DP111" s="861"/>
      <c r="DQ111" s="861" t="s">
        <v>439</v>
      </c>
      <c r="DR111" s="861"/>
      <c r="DS111" s="861"/>
      <c r="DT111" s="861"/>
      <c r="DU111" s="861"/>
      <c r="DV111" s="838" t="s">
        <v>441</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445</v>
      </c>
      <c r="AG112" s="824"/>
      <c r="AH112" s="824"/>
      <c r="AI112" s="824"/>
      <c r="AJ112" s="825"/>
      <c r="AK112" s="826" t="s">
        <v>445</v>
      </c>
      <c r="AL112" s="824"/>
      <c r="AM112" s="824"/>
      <c r="AN112" s="824"/>
      <c r="AO112" s="825"/>
      <c r="AP112" s="871" t="s">
        <v>392</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526653</v>
      </c>
      <c r="BR112" s="861"/>
      <c r="BS112" s="861"/>
      <c r="BT112" s="861"/>
      <c r="BU112" s="861"/>
      <c r="BV112" s="861">
        <v>493259</v>
      </c>
      <c r="BW112" s="861"/>
      <c r="BX112" s="861"/>
      <c r="BY112" s="861"/>
      <c r="BZ112" s="861"/>
      <c r="CA112" s="861">
        <v>530785</v>
      </c>
      <c r="CB112" s="861"/>
      <c r="CC112" s="861"/>
      <c r="CD112" s="861"/>
      <c r="CE112" s="861"/>
      <c r="CF112" s="922">
        <v>26.7</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411</v>
      </c>
      <c r="DH112" s="861"/>
      <c r="DI112" s="861"/>
      <c r="DJ112" s="861"/>
      <c r="DK112" s="861"/>
      <c r="DL112" s="861" t="s">
        <v>445</v>
      </c>
      <c r="DM112" s="861"/>
      <c r="DN112" s="861"/>
      <c r="DO112" s="861"/>
      <c r="DP112" s="861"/>
      <c r="DQ112" s="861" t="s">
        <v>448</v>
      </c>
      <c r="DR112" s="861"/>
      <c r="DS112" s="861"/>
      <c r="DT112" s="861"/>
      <c r="DU112" s="861"/>
      <c r="DV112" s="838" t="s">
        <v>444</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52000</v>
      </c>
      <c r="AB113" s="970"/>
      <c r="AC113" s="970"/>
      <c r="AD113" s="970"/>
      <c r="AE113" s="971"/>
      <c r="AF113" s="972">
        <v>45305</v>
      </c>
      <c r="AG113" s="970"/>
      <c r="AH113" s="970"/>
      <c r="AI113" s="970"/>
      <c r="AJ113" s="971"/>
      <c r="AK113" s="972">
        <v>61599</v>
      </c>
      <c r="AL113" s="970"/>
      <c r="AM113" s="970"/>
      <c r="AN113" s="970"/>
      <c r="AO113" s="971"/>
      <c r="AP113" s="973">
        <v>3.1</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42031</v>
      </c>
      <c r="BR113" s="861"/>
      <c r="BS113" s="861"/>
      <c r="BT113" s="861"/>
      <c r="BU113" s="861"/>
      <c r="BV113" s="861">
        <v>109866</v>
      </c>
      <c r="BW113" s="861"/>
      <c r="BX113" s="861"/>
      <c r="BY113" s="861"/>
      <c r="BZ113" s="861"/>
      <c r="CA113" s="861">
        <v>128756</v>
      </c>
      <c r="CB113" s="861"/>
      <c r="CC113" s="861"/>
      <c r="CD113" s="861"/>
      <c r="CE113" s="861"/>
      <c r="CF113" s="922">
        <v>6.5</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392</v>
      </c>
      <c r="DH113" s="824"/>
      <c r="DI113" s="824"/>
      <c r="DJ113" s="824"/>
      <c r="DK113" s="825"/>
      <c r="DL113" s="826" t="s">
        <v>411</v>
      </c>
      <c r="DM113" s="824"/>
      <c r="DN113" s="824"/>
      <c r="DO113" s="824"/>
      <c r="DP113" s="825"/>
      <c r="DQ113" s="826" t="s">
        <v>435</v>
      </c>
      <c r="DR113" s="824"/>
      <c r="DS113" s="824"/>
      <c r="DT113" s="824"/>
      <c r="DU113" s="825"/>
      <c r="DV113" s="871" t="s">
        <v>435</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16357</v>
      </c>
      <c r="AB114" s="824"/>
      <c r="AC114" s="824"/>
      <c r="AD114" s="824"/>
      <c r="AE114" s="825"/>
      <c r="AF114" s="826">
        <v>7433</v>
      </c>
      <c r="AG114" s="824"/>
      <c r="AH114" s="824"/>
      <c r="AI114" s="824"/>
      <c r="AJ114" s="825"/>
      <c r="AK114" s="826">
        <v>11895</v>
      </c>
      <c r="AL114" s="824"/>
      <c r="AM114" s="824"/>
      <c r="AN114" s="824"/>
      <c r="AO114" s="825"/>
      <c r="AP114" s="871">
        <v>0.6</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t="s">
        <v>392</v>
      </c>
      <c r="BR114" s="861"/>
      <c r="BS114" s="861"/>
      <c r="BT114" s="861"/>
      <c r="BU114" s="861"/>
      <c r="BV114" s="861" t="s">
        <v>454</v>
      </c>
      <c r="BW114" s="861"/>
      <c r="BX114" s="861"/>
      <c r="BY114" s="861"/>
      <c r="BZ114" s="861"/>
      <c r="CA114" s="861" t="s">
        <v>392</v>
      </c>
      <c r="CB114" s="861"/>
      <c r="CC114" s="861"/>
      <c r="CD114" s="861"/>
      <c r="CE114" s="861"/>
      <c r="CF114" s="922" t="s">
        <v>392</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456</v>
      </c>
      <c r="DH114" s="824"/>
      <c r="DI114" s="824"/>
      <c r="DJ114" s="824"/>
      <c r="DK114" s="825"/>
      <c r="DL114" s="826" t="s">
        <v>411</v>
      </c>
      <c r="DM114" s="824"/>
      <c r="DN114" s="824"/>
      <c r="DO114" s="824"/>
      <c r="DP114" s="825"/>
      <c r="DQ114" s="826" t="s">
        <v>392</v>
      </c>
      <c r="DR114" s="824"/>
      <c r="DS114" s="824"/>
      <c r="DT114" s="824"/>
      <c r="DU114" s="825"/>
      <c r="DV114" s="871" t="s">
        <v>457</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1152</v>
      </c>
      <c r="AB115" s="970"/>
      <c r="AC115" s="970"/>
      <c r="AD115" s="970"/>
      <c r="AE115" s="971"/>
      <c r="AF115" s="972">
        <v>1152</v>
      </c>
      <c r="AG115" s="970"/>
      <c r="AH115" s="970"/>
      <c r="AI115" s="970"/>
      <c r="AJ115" s="971"/>
      <c r="AK115" s="972">
        <v>1152</v>
      </c>
      <c r="AL115" s="970"/>
      <c r="AM115" s="970"/>
      <c r="AN115" s="970"/>
      <c r="AO115" s="971"/>
      <c r="AP115" s="973">
        <v>0.1</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457</v>
      </c>
      <c r="BR115" s="861"/>
      <c r="BS115" s="861"/>
      <c r="BT115" s="861"/>
      <c r="BU115" s="861"/>
      <c r="BV115" s="861" t="s">
        <v>435</v>
      </c>
      <c r="BW115" s="861"/>
      <c r="BX115" s="861"/>
      <c r="BY115" s="861"/>
      <c r="BZ115" s="861"/>
      <c r="CA115" s="861" t="s">
        <v>392</v>
      </c>
      <c r="CB115" s="861"/>
      <c r="CC115" s="861"/>
      <c r="CD115" s="861"/>
      <c r="CE115" s="861"/>
      <c r="CF115" s="922" t="s">
        <v>437</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392</v>
      </c>
      <c r="DH115" s="824"/>
      <c r="DI115" s="824"/>
      <c r="DJ115" s="824"/>
      <c r="DK115" s="825"/>
      <c r="DL115" s="826" t="s">
        <v>457</v>
      </c>
      <c r="DM115" s="824"/>
      <c r="DN115" s="824"/>
      <c r="DO115" s="824"/>
      <c r="DP115" s="825"/>
      <c r="DQ115" s="826" t="s">
        <v>435</v>
      </c>
      <c r="DR115" s="824"/>
      <c r="DS115" s="824"/>
      <c r="DT115" s="824"/>
      <c r="DU115" s="825"/>
      <c r="DV115" s="871" t="s">
        <v>457</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392</v>
      </c>
      <c r="AB116" s="824"/>
      <c r="AC116" s="824"/>
      <c r="AD116" s="824"/>
      <c r="AE116" s="825"/>
      <c r="AF116" s="826" t="s">
        <v>435</v>
      </c>
      <c r="AG116" s="824"/>
      <c r="AH116" s="824"/>
      <c r="AI116" s="824"/>
      <c r="AJ116" s="825"/>
      <c r="AK116" s="826" t="s">
        <v>448</v>
      </c>
      <c r="AL116" s="824"/>
      <c r="AM116" s="824"/>
      <c r="AN116" s="824"/>
      <c r="AO116" s="825"/>
      <c r="AP116" s="871" t="s">
        <v>441</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392</v>
      </c>
      <c r="BR116" s="861"/>
      <c r="BS116" s="861"/>
      <c r="BT116" s="861"/>
      <c r="BU116" s="861"/>
      <c r="BV116" s="861" t="s">
        <v>392</v>
      </c>
      <c r="BW116" s="861"/>
      <c r="BX116" s="861"/>
      <c r="BY116" s="861"/>
      <c r="BZ116" s="861"/>
      <c r="CA116" s="861" t="s">
        <v>411</v>
      </c>
      <c r="CB116" s="861"/>
      <c r="CC116" s="861"/>
      <c r="CD116" s="861"/>
      <c r="CE116" s="861"/>
      <c r="CF116" s="922" t="s">
        <v>435</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392</v>
      </c>
      <c r="DH116" s="824"/>
      <c r="DI116" s="824"/>
      <c r="DJ116" s="824"/>
      <c r="DK116" s="825"/>
      <c r="DL116" s="826" t="s">
        <v>457</v>
      </c>
      <c r="DM116" s="824"/>
      <c r="DN116" s="824"/>
      <c r="DO116" s="824"/>
      <c r="DP116" s="825"/>
      <c r="DQ116" s="826" t="s">
        <v>411</v>
      </c>
      <c r="DR116" s="824"/>
      <c r="DS116" s="824"/>
      <c r="DT116" s="824"/>
      <c r="DU116" s="825"/>
      <c r="DV116" s="871" t="s">
        <v>457</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307636</v>
      </c>
      <c r="AB117" s="956"/>
      <c r="AC117" s="956"/>
      <c r="AD117" s="956"/>
      <c r="AE117" s="957"/>
      <c r="AF117" s="958">
        <v>287721</v>
      </c>
      <c r="AG117" s="956"/>
      <c r="AH117" s="956"/>
      <c r="AI117" s="956"/>
      <c r="AJ117" s="957"/>
      <c r="AK117" s="958">
        <v>306041</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456</v>
      </c>
      <c r="BR117" s="861"/>
      <c r="BS117" s="861"/>
      <c r="BT117" s="861"/>
      <c r="BU117" s="861"/>
      <c r="BV117" s="861" t="s">
        <v>435</v>
      </c>
      <c r="BW117" s="861"/>
      <c r="BX117" s="861"/>
      <c r="BY117" s="861"/>
      <c r="BZ117" s="861"/>
      <c r="CA117" s="861" t="s">
        <v>444</v>
      </c>
      <c r="CB117" s="861"/>
      <c r="CC117" s="861"/>
      <c r="CD117" s="861"/>
      <c r="CE117" s="861"/>
      <c r="CF117" s="922" t="s">
        <v>456</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392</v>
      </c>
      <c r="DH117" s="824"/>
      <c r="DI117" s="824"/>
      <c r="DJ117" s="824"/>
      <c r="DK117" s="825"/>
      <c r="DL117" s="826" t="s">
        <v>392</v>
      </c>
      <c r="DM117" s="824"/>
      <c r="DN117" s="824"/>
      <c r="DO117" s="824"/>
      <c r="DP117" s="825"/>
      <c r="DQ117" s="826" t="s">
        <v>392</v>
      </c>
      <c r="DR117" s="824"/>
      <c r="DS117" s="824"/>
      <c r="DT117" s="824"/>
      <c r="DU117" s="825"/>
      <c r="DV117" s="871" t="s">
        <v>448</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308</v>
      </c>
      <c r="AG118" s="949"/>
      <c r="AH118" s="949"/>
      <c r="AI118" s="949"/>
      <c r="AJ118" s="950"/>
      <c r="AK118" s="951" t="s">
        <v>307</v>
      </c>
      <c r="AL118" s="949"/>
      <c r="AM118" s="949"/>
      <c r="AN118" s="949"/>
      <c r="AO118" s="950"/>
      <c r="AP118" s="952" t="s">
        <v>429</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441</v>
      </c>
      <c r="BR118" s="892"/>
      <c r="BS118" s="892"/>
      <c r="BT118" s="892"/>
      <c r="BU118" s="892"/>
      <c r="BV118" s="892" t="s">
        <v>444</v>
      </c>
      <c r="BW118" s="892"/>
      <c r="BX118" s="892"/>
      <c r="BY118" s="892"/>
      <c r="BZ118" s="892"/>
      <c r="CA118" s="892" t="s">
        <v>392</v>
      </c>
      <c r="CB118" s="892"/>
      <c r="CC118" s="892"/>
      <c r="CD118" s="892"/>
      <c r="CE118" s="892"/>
      <c r="CF118" s="922" t="s">
        <v>456</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456</v>
      </c>
      <c r="DM118" s="824"/>
      <c r="DN118" s="824"/>
      <c r="DO118" s="824"/>
      <c r="DP118" s="825"/>
      <c r="DQ118" s="826" t="s">
        <v>456</v>
      </c>
      <c r="DR118" s="824"/>
      <c r="DS118" s="824"/>
      <c r="DT118" s="824"/>
      <c r="DU118" s="825"/>
      <c r="DV118" s="871" t="s">
        <v>454</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392</v>
      </c>
      <c r="AB119" s="942"/>
      <c r="AC119" s="942"/>
      <c r="AD119" s="942"/>
      <c r="AE119" s="943"/>
      <c r="AF119" s="944" t="s">
        <v>441</v>
      </c>
      <c r="AG119" s="942"/>
      <c r="AH119" s="942"/>
      <c r="AI119" s="942"/>
      <c r="AJ119" s="943"/>
      <c r="AK119" s="944" t="s">
        <v>435</v>
      </c>
      <c r="AL119" s="942"/>
      <c r="AM119" s="942"/>
      <c r="AN119" s="942"/>
      <c r="AO119" s="943"/>
      <c r="AP119" s="945" t="s">
        <v>456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3278560</v>
      </c>
      <c r="BR119" s="892"/>
      <c r="BS119" s="892"/>
      <c r="BT119" s="892"/>
      <c r="BU119" s="892"/>
      <c r="BV119" s="892">
        <v>3308157</v>
      </c>
      <c r="BW119" s="892"/>
      <c r="BX119" s="892"/>
      <c r="BY119" s="892"/>
      <c r="BZ119" s="892"/>
      <c r="CA119" s="892">
        <v>3394956</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454</v>
      </c>
      <c r="DH119" s="807"/>
      <c r="DI119" s="807"/>
      <c r="DJ119" s="807"/>
      <c r="DK119" s="808"/>
      <c r="DL119" s="809">
        <v>3456</v>
      </c>
      <c r="DM119" s="807"/>
      <c r="DN119" s="807"/>
      <c r="DO119" s="807"/>
      <c r="DP119" s="808"/>
      <c r="DQ119" s="809">
        <v>2304</v>
      </c>
      <c r="DR119" s="807"/>
      <c r="DS119" s="807"/>
      <c r="DT119" s="807"/>
      <c r="DU119" s="808"/>
      <c r="DV119" s="895">
        <v>0.1</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435</v>
      </c>
      <c r="AB120" s="824"/>
      <c r="AC120" s="824"/>
      <c r="AD120" s="824"/>
      <c r="AE120" s="825"/>
      <c r="AF120" s="826" t="s">
        <v>441</v>
      </c>
      <c r="AG120" s="824"/>
      <c r="AH120" s="824"/>
      <c r="AI120" s="824"/>
      <c r="AJ120" s="825"/>
      <c r="AK120" s="826" t="s">
        <v>392</v>
      </c>
      <c r="AL120" s="824"/>
      <c r="AM120" s="824"/>
      <c r="AN120" s="824"/>
      <c r="AO120" s="825"/>
      <c r="AP120" s="871" t="s">
        <v>454</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2044802</v>
      </c>
      <c r="BR120" s="889"/>
      <c r="BS120" s="889"/>
      <c r="BT120" s="889"/>
      <c r="BU120" s="889"/>
      <c r="BV120" s="889">
        <v>1896014</v>
      </c>
      <c r="BW120" s="889"/>
      <c r="BX120" s="889"/>
      <c r="BY120" s="889"/>
      <c r="BZ120" s="889"/>
      <c r="CA120" s="889">
        <v>1933027</v>
      </c>
      <c r="CB120" s="889"/>
      <c r="CC120" s="889"/>
      <c r="CD120" s="889"/>
      <c r="CE120" s="889"/>
      <c r="CF120" s="913">
        <v>97.4</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t="s">
        <v>392</v>
      </c>
      <c r="DH120" s="889"/>
      <c r="DI120" s="889"/>
      <c r="DJ120" s="889"/>
      <c r="DK120" s="889"/>
      <c r="DL120" s="889" t="s">
        <v>441</v>
      </c>
      <c r="DM120" s="889"/>
      <c r="DN120" s="889"/>
      <c r="DO120" s="889"/>
      <c r="DP120" s="889"/>
      <c r="DQ120" s="889">
        <v>530556</v>
      </c>
      <c r="DR120" s="889"/>
      <c r="DS120" s="889"/>
      <c r="DT120" s="889"/>
      <c r="DU120" s="889"/>
      <c r="DV120" s="890">
        <v>26.7</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411</v>
      </c>
      <c r="AB121" s="824"/>
      <c r="AC121" s="824"/>
      <c r="AD121" s="824"/>
      <c r="AE121" s="825"/>
      <c r="AF121" s="826" t="s">
        <v>435</v>
      </c>
      <c r="AG121" s="824"/>
      <c r="AH121" s="824"/>
      <c r="AI121" s="824"/>
      <c r="AJ121" s="825"/>
      <c r="AK121" s="826" t="s">
        <v>441</v>
      </c>
      <c r="AL121" s="824"/>
      <c r="AM121" s="824"/>
      <c r="AN121" s="824"/>
      <c r="AO121" s="825"/>
      <c r="AP121" s="871" t="s">
        <v>411</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2059</v>
      </c>
      <c r="BR121" s="861"/>
      <c r="BS121" s="861"/>
      <c r="BT121" s="861"/>
      <c r="BU121" s="861"/>
      <c r="BV121" s="861">
        <v>619</v>
      </c>
      <c r="BW121" s="861"/>
      <c r="BX121" s="861"/>
      <c r="BY121" s="861"/>
      <c r="BZ121" s="861"/>
      <c r="CA121" s="861">
        <v>401</v>
      </c>
      <c r="CB121" s="861"/>
      <c r="CC121" s="861"/>
      <c r="CD121" s="861"/>
      <c r="CE121" s="861"/>
      <c r="CF121" s="922">
        <v>0</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v>213</v>
      </c>
      <c r="DH121" s="861"/>
      <c r="DI121" s="861"/>
      <c r="DJ121" s="861"/>
      <c r="DK121" s="861"/>
      <c r="DL121" s="861">
        <v>252</v>
      </c>
      <c r="DM121" s="861"/>
      <c r="DN121" s="861"/>
      <c r="DO121" s="861"/>
      <c r="DP121" s="861"/>
      <c r="DQ121" s="861">
        <v>229</v>
      </c>
      <c r="DR121" s="861"/>
      <c r="DS121" s="861"/>
      <c r="DT121" s="861"/>
      <c r="DU121" s="861"/>
      <c r="DV121" s="838">
        <v>0</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392</v>
      </c>
      <c r="AB122" s="824"/>
      <c r="AC122" s="824"/>
      <c r="AD122" s="824"/>
      <c r="AE122" s="825"/>
      <c r="AF122" s="826" t="s">
        <v>435</v>
      </c>
      <c r="AG122" s="824"/>
      <c r="AH122" s="824"/>
      <c r="AI122" s="824"/>
      <c r="AJ122" s="825"/>
      <c r="AK122" s="826" t="s">
        <v>435</v>
      </c>
      <c r="AL122" s="824"/>
      <c r="AM122" s="824"/>
      <c r="AN122" s="824"/>
      <c r="AO122" s="825"/>
      <c r="AP122" s="871" t="s">
        <v>448</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2847623</v>
      </c>
      <c r="BR122" s="892"/>
      <c r="BS122" s="892"/>
      <c r="BT122" s="892"/>
      <c r="BU122" s="892"/>
      <c r="BV122" s="892">
        <v>2747178</v>
      </c>
      <c r="BW122" s="892"/>
      <c r="BX122" s="892"/>
      <c r="BY122" s="892"/>
      <c r="BZ122" s="892"/>
      <c r="CA122" s="892">
        <v>2716932</v>
      </c>
      <c r="CB122" s="892"/>
      <c r="CC122" s="892"/>
      <c r="CD122" s="892"/>
      <c r="CE122" s="892"/>
      <c r="CF122" s="893">
        <v>136.9</v>
      </c>
      <c r="CG122" s="894"/>
      <c r="CH122" s="894"/>
      <c r="CI122" s="894"/>
      <c r="CJ122" s="894"/>
      <c r="CK122" s="916"/>
      <c r="CL122" s="902"/>
      <c r="CM122" s="902"/>
      <c r="CN122" s="902"/>
      <c r="CO122" s="903"/>
      <c r="CP122" s="882" t="s">
        <v>478</v>
      </c>
      <c r="CQ122" s="883"/>
      <c r="CR122" s="883"/>
      <c r="CS122" s="883"/>
      <c r="CT122" s="883"/>
      <c r="CU122" s="883"/>
      <c r="CV122" s="883"/>
      <c r="CW122" s="883"/>
      <c r="CX122" s="883"/>
      <c r="CY122" s="883"/>
      <c r="CZ122" s="883"/>
      <c r="DA122" s="883"/>
      <c r="DB122" s="883"/>
      <c r="DC122" s="883"/>
      <c r="DD122" s="883"/>
      <c r="DE122" s="883"/>
      <c r="DF122" s="884"/>
      <c r="DG122" s="860" t="s">
        <v>392</v>
      </c>
      <c r="DH122" s="861"/>
      <c r="DI122" s="861"/>
      <c r="DJ122" s="861"/>
      <c r="DK122" s="861"/>
      <c r="DL122" s="861" t="s">
        <v>435</v>
      </c>
      <c r="DM122" s="861"/>
      <c r="DN122" s="861"/>
      <c r="DO122" s="861"/>
      <c r="DP122" s="861"/>
      <c r="DQ122" s="861" t="s">
        <v>411</v>
      </c>
      <c r="DR122" s="861"/>
      <c r="DS122" s="861"/>
      <c r="DT122" s="861"/>
      <c r="DU122" s="861"/>
      <c r="DV122" s="838" t="s">
        <v>435</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392</v>
      </c>
      <c r="AB123" s="824"/>
      <c r="AC123" s="824"/>
      <c r="AD123" s="824"/>
      <c r="AE123" s="825"/>
      <c r="AF123" s="826" t="s">
        <v>411</v>
      </c>
      <c r="AG123" s="824"/>
      <c r="AH123" s="824"/>
      <c r="AI123" s="824"/>
      <c r="AJ123" s="825"/>
      <c r="AK123" s="826" t="s">
        <v>435</v>
      </c>
      <c r="AL123" s="824"/>
      <c r="AM123" s="824"/>
      <c r="AN123" s="824"/>
      <c r="AO123" s="825"/>
      <c r="AP123" s="871" t="s">
        <v>411</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479</v>
      </c>
      <c r="BP123" s="925"/>
      <c r="BQ123" s="879">
        <v>4894484</v>
      </c>
      <c r="BR123" s="880"/>
      <c r="BS123" s="880"/>
      <c r="BT123" s="880"/>
      <c r="BU123" s="880"/>
      <c r="BV123" s="880">
        <v>4643811</v>
      </c>
      <c r="BW123" s="880"/>
      <c r="BX123" s="880"/>
      <c r="BY123" s="880"/>
      <c r="BZ123" s="880"/>
      <c r="CA123" s="880">
        <v>4650360</v>
      </c>
      <c r="CB123" s="880"/>
      <c r="CC123" s="880"/>
      <c r="CD123" s="880"/>
      <c r="CE123" s="880"/>
      <c r="CF123" s="790"/>
      <c r="CG123" s="791"/>
      <c r="CH123" s="791"/>
      <c r="CI123" s="791"/>
      <c r="CJ123" s="881"/>
      <c r="CK123" s="916"/>
      <c r="CL123" s="902"/>
      <c r="CM123" s="902"/>
      <c r="CN123" s="902"/>
      <c r="CO123" s="903"/>
      <c r="CP123" s="882" t="s">
        <v>480</v>
      </c>
      <c r="CQ123" s="883"/>
      <c r="CR123" s="883"/>
      <c r="CS123" s="883"/>
      <c r="CT123" s="883"/>
      <c r="CU123" s="883"/>
      <c r="CV123" s="883"/>
      <c r="CW123" s="883"/>
      <c r="CX123" s="883"/>
      <c r="CY123" s="883"/>
      <c r="CZ123" s="883"/>
      <c r="DA123" s="883"/>
      <c r="DB123" s="883"/>
      <c r="DC123" s="883"/>
      <c r="DD123" s="883"/>
      <c r="DE123" s="883"/>
      <c r="DF123" s="884"/>
      <c r="DG123" s="823" t="s">
        <v>392</v>
      </c>
      <c r="DH123" s="824"/>
      <c r="DI123" s="824"/>
      <c r="DJ123" s="824"/>
      <c r="DK123" s="825"/>
      <c r="DL123" s="826" t="s">
        <v>435</v>
      </c>
      <c r="DM123" s="824"/>
      <c r="DN123" s="824"/>
      <c r="DO123" s="824"/>
      <c r="DP123" s="825"/>
      <c r="DQ123" s="826" t="s">
        <v>444</v>
      </c>
      <c r="DR123" s="824"/>
      <c r="DS123" s="824"/>
      <c r="DT123" s="824"/>
      <c r="DU123" s="825"/>
      <c r="DV123" s="871" t="s">
        <v>448</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435</v>
      </c>
      <c r="AB124" s="824"/>
      <c r="AC124" s="824"/>
      <c r="AD124" s="824"/>
      <c r="AE124" s="825"/>
      <c r="AF124" s="826" t="s">
        <v>392</v>
      </c>
      <c r="AG124" s="824"/>
      <c r="AH124" s="824"/>
      <c r="AI124" s="824"/>
      <c r="AJ124" s="825"/>
      <c r="AK124" s="826" t="s">
        <v>435</v>
      </c>
      <c r="AL124" s="824"/>
      <c r="AM124" s="824"/>
      <c r="AN124" s="824"/>
      <c r="AO124" s="825"/>
      <c r="AP124" s="871" t="s">
        <v>435</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392</v>
      </c>
      <c r="BR124" s="878"/>
      <c r="BS124" s="878"/>
      <c r="BT124" s="878"/>
      <c r="BU124" s="878"/>
      <c r="BV124" s="878" t="s">
        <v>435</v>
      </c>
      <c r="BW124" s="878"/>
      <c r="BX124" s="878"/>
      <c r="BY124" s="878"/>
      <c r="BZ124" s="878"/>
      <c r="CA124" s="878" t="s">
        <v>392</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v>526440</v>
      </c>
      <c r="DH124" s="807"/>
      <c r="DI124" s="807"/>
      <c r="DJ124" s="807"/>
      <c r="DK124" s="808"/>
      <c r="DL124" s="809">
        <v>501777</v>
      </c>
      <c r="DM124" s="807"/>
      <c r="DN124" s="807"/>
      <c r="DO124" s="807"/>
      <c r="DP124" s="808"/>
      <c r="DQ124" s="809" t="s">
        <v>435</v>
      </c>
      <c r="DR124" s="807"/>
      <c r="DS124" s="807"/>
      <c r="DT124" s="807"/>
      <c r="DU124" s="808"/>
      <c r="DV124" s="895" t="s">
        <v>392</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444</v>
      </c>
      <c r="AB125" s="824"/>
      <c r="AC125" s="824"/>
      <c r="AD125" s="824"/>
      <c r="AE125" s="825"/>
      <c r="AF125" s="826" t="s">
        <v>444</v>
      </c>
      <c r="AG125" s="824"/>
      <c r="AH125" s="824"/>
      <c r="AI125" s="824"/>
      <c r="AJ125" s="825"/>
      <c r="AK125" s="826" t="s">
        <v>435</v>
      </c>
      <c r="AL125" s="824"/>
      <c r="AM125" s="824"/>
      <c r="AN125" s="824"/>
      <c r="AO125" s="825"/>
      <c r="AP125" s="871" t="s">
        <v>392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392</v>
      </c>
      <c r="DH125" s="889"/>
      <c r="DI125" s="889"/>
      <c r="DJ125" s="889"/>
      <c r="DK125" s="889"/>
      <c r="DL125" s="889" t="s">
        <v>444</v>
      </c>
      <c r="DM125" s="889"/>
      <c r="DN125" s="889"/>
      <c r="DO125" s="889"/>
      <c r="DP125" s="889"/>
      <c r="DQ125" s="889" t="s">
        <v>435</v>
      </c>
      <c r="DR125" s="889"/>
      <c r="DS125" s="889"/>
      <c r="DT125" s="889"/>
      <c r="DU125" s="889"/>
      <c r="DV125" s="890" t="s">
        <v>392</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1152</v>
      </c>
      <c r="AB126" s="824"/>
      <c r="AC126" s="824"/>
      <c r="AD126" s="824"/>
      <c r="AE126" s="825"/>
      <c r="AF126" s="826">
        <v>1152</v>
      </c>
      <c r="AG126" s="824"/>
      <c r="AH126" s="824"/>
      <c r="AI126" s="824"/>
      <c r="AJ126" s="825"/>
      <c r="AK126" s="826">
        <v>1152</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435</v>
      </c>
      <c r="DH126" s="861"/>
      <c r="DI126" s="861"/>
      <c r="DJ126" s="861"/>
      <c r="DK126" s="861"/>
      <c r="DL126" s="861" t="s">
        <v>435</v>
      </c>
      <c r="DM126" s="861"/>
      <c r="DN126" s="861"/>
      <c r="DO126" s="861"/>
      <c r="DP126" s="861"/>
      <c r="DQ126" s="861" t="s">
        <v>392</v>
      </c>
      <c r="DR126" s="861"/>
      <c r="DS126" s="861"/>
      <c r="DT126" s="861"/>
      <c r="DU126" s="861"/>
      <c r="DV126" s="838" t="s">
        <v>435</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444</v>
      </c>
      <c r="AB127" s="824"/>
      <c r="AC127" s="824"/>
      <c r="AD127" s="824"/>
      <c r="AE127" s="825"/>
      <c r="AF127" s="826" t="s">
        <v>392</v>
      </c>
      <c r="AG127" s="824"/>
      <c r="AH127" s="824"/>
      <c r="AI127" s="824"/>
      <c r="AJ127" s="825"/>
      <c r="AK127" s="826" t="s">
        <v>435</v>
      </c>
      <c r="AL127" s="824"/>
      <c r="AM127" s="824"/>
      <c r="AN127" s="824"/>
      <c r="AO127" s="825"/>
      <c r="AP127" s="871" t="s">
        <v>392</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392</v>
      </c>
      <c r="DH127" s="861"/>
      <c r="DI127" s="861"/>
      <c r="DJ127" s="861"/>
      <c r="DK127" s="861"/>
      <c r="DL127" s="861" t="s">
        <v>435</v>
      </c>
      <c r="DM127" s="861"/>
      <c r="DN127" s="861"/>
      <c r="DO127" s="861"/>
      <c r="DP127" s="861"/>
      <c r="DQ127" s="861" t="s">
        <v>392</v>
      </c>
      <c r="DR127" s="861"/>
      <c r="DS127" s="861"/>
      <c r="DT127" s="861"/>
      <c r="DU127" s="861"/>
      <c r="DV127" s="838" t="s">
        <v>448</v>
      </c>
      <c r="DW127" s="838"/>
      <c r="DX127" s="838"/>
      <c r="DY127" s="838"/>
      <c r="DZ127" s="839"/>
    </row>
    <row r="128" spans="1:130" s="247"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577</v>
      </c>
      <c r="AB128" s="845"/>
      <c r="AC128" s="845"/>
      <c r="AD128" s="845"/>
      <c r="AE128" s="846"/>
      <c r="AF128" s="847">
        <v>2114</v>
      </c>
      <c r="AG128" s="845"/>
      <c r="AH128" s="845"/>
      <c r="AI128" s="845"/>
      <c r="AJ128" s="846"/>
      <c r="AK128" s="847">
        <v>688</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448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411</v>
      </c>
      <c r="DH128" s="835"/>
      <c r="DI128" s="835"/>
      <c r="DJ128" s="835"/>
      <c r="DK128" s="835"/>
      <c r="DL128" s="835" t="s">
        <v>496</v>
      </c>
      <c r="DM128" s="835"/>
      <c r="DN128" s="835"/>
      <c r="DO128" s="835"/>
      <c r="DP128" s="835"/>
      <c r="DQ128" s="835" t="s">
        <v>411</v>
      </c>
      <c r="DR128" s="835"/>
      <c r="DS128" s="835"/>
      <c r="DT128" s="835"/>
      <c r="DU128" s="835"/>
      <c r="DV128" s="836" t="s">
        <v>392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2207796</v>
      </c>
      <c r="AB129" s="824"/>
      <c r="AC129" s="824"/>
      <c r="AD129" s="824"/>
      <c r="AE129" s="825"/>
      <c r="AF129" s="826">
        <v>2227356</v>
      </c>
      <c r="AG129" s="824"/>
      <c r="AH129" s="824"/>
      <c r="AI129" s="824"/>
      <c r="AJ129" s="825"/>
      <c r="AK129" s="826">
        <v>2224095</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499</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263358</v>
      </c>
      <c r="AB130" s="824"/>
      <c r="AC130" s="824"/>
      <c r="AD130" s="824"/>
      <c r="AE130" s="825"/>
      <c r="AF130" s="826">
        <v>263542</v>
      </c>
      <c r="AG130" s="824"/>
      <c r="AH130" s="824"/>
      <c r="AI130" s="824"/>
      <c r="AJ130" s="825"/>
      <c r="AK130" s="826">
        <v>239671</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2.2000000000000002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1944438</v>
      </c>
      <c r="AB131" s="807"/>
      <c r="AC131" s="807"/>
      <c r="AD131" s="807"/>
      <c r="AE131" s="808"/>
      <c r="AF131" s="809">
        <v>1963814</v>
      </c>
      <c r="AG131" s="807"/>
      <c r="AH131" s="807"/>
      <c r="AI131" s="807"/>
      <c r="AJ131" s="808"/>
      <c r="AK131" s="809">
        <v>1984424</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392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2.2474874489999999</v>
      </c>
      <c r="AB132" s="787"/>
      <c r="AC132" s="787"/>
      <c r="AD132" s="787"/>
      <c r="AE132" s="788"/>
      <c r="AF132" s="789">
        <v>1.123578913</v>
      </c>
      <c r="AG132" s="787"/>
      <c r="AH132" s="787"/>
      <c r="AI132" s="787"/>
      <c r="AJ132" s="788"/>
      <c r="AK132" s="789">
        <v>3.309877325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3.7</v>
      </c>
      <c r="AB133" s="766"/>
      <c r="AC133" s="766"/>
      <c r="AD133" s="766"/>
      <c r="AE133" s="767"/>
      <c r="AF133" s="765">
        <v>2.2000000000000002</v>
      </c>
      <c r="AG133" s="766"/>
      <c r="AH133" s="766"/>
      <c r="AI133" s="766"/>
      <c r="AJ133" s="767"/>
      <c r="AK133" s="765">
        <v>2.2000000000000002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JRVJ00uipodVyq+0eZw3f17eRZ3B2sUV97j2ulpHvC1vwQKgC7BdjnZZZ29qpKQhay1vmANk2ig7SWO4Igzbg==" saltValue="3eYqu/LCySUaDBYFsx3l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cPv3zkPjIhH+U8Yn2gYGU3z4yOT1lwWVNe/X78K19rog/evHmqd8pp4xKfW5XFqJCn+bJZnGKHDe0r7GotUg==" saltValue="Gjr4HkJhLo/35uvtkSoN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aIBt1X1v2vwA6PAuO2RDPiPfa56puwgNuxFaWavgF68JUEchjjQMd2m32F9jZU+A5EACfUDOj7yPZ6nAwEGow==" saltValue="Bz8exZBctc4WqVHANDud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516</v>
      </c>
      <c r="AL9" s="1194"/>
      <c r="AM9" s="1194"/>
      <c r="AN9" s="1195"/>
      <c r="AO9" s="313">
        <v>695355</v>
      </c>
      <c r="AP9" s="313">
        <v>83869</v>
      </c>
      <c r="AQ9" s="314">
        <v>114878</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517</v>
      </c>
      <c r="AL10" s="1194"/>
      <c r="AM10" s="1194"/>
      <c r="AN10" s="1195"/>
      <c r="AO10" s="316">
        <v>16256</v>
      </c>
      <c r="AP10" s="316">
        <v>1961</v>
      </c>
      <c r="AQ10" s="317">
        <v>13315</v>
      </c>
      <c r="AR10" s="318">
        <v>-85.3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518</v>
      </c>
      <c r="AL11" s="1194"/>
      <c r="AM11" s="1194"/>
      <c r="AN11" s="1195"/>
      <c r="AO11" s="316">
        <v>91639</v>
      </c>
      <c r="AP11" s="316">
        <v>11053</v>
      </c>
      <c r="AQ11" s="317">
        <v>14277</v>
      </c>
      <c r="AR11" s="318">
        <v>-22.6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519</v>
      </c>
      <c r="AL12" s="1194"/>
      <c r="AM12" s="1194"/>
      <c r="AN12" s="1195"/>
      <c r="AO12" s="316">
        <v>26992</v>
      </c>
      <c r="AP12" s="316">
        <v>3256</v>
      </c>
      <c r="AQ12" s="317">
        <v>1942</v>
      </c>
      <c r="AR12" s="318">
        <v>67.7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520</v>
      </c>
      <c r="AL13" s="1194"/>
      <c r="AM13" s="1194"/>
      <c r="AN13" s="1195"/>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522</v>
      </c>
      <c r="AL14" s="1194"/>
      <c r="AM14" s="1194"/>
      <c r="AN14" s="1195"/>
      <c r="AO14" s="316">
        <v>34427</v>
      </c>
      <c r="AP14" s="316">
        <v>4152</v>
      </c>
      <c r="AQ14" s="317">
        <v>4702</v>
      </c>
      <c r="AR14" s="318">
        <v>-11.7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523</v>
      </c>
      <c r="AL15" s="1194"/>
      <c r="AM15" s="1194"/>
      <c r="AN15" s="1195"/>
      <c r="AO15" s="316">
        <v>6055</v>
      </c>
      <c r="AP15" s="316">
        <v>730</v>
      </c>
      <c r="AQ15" s="317">
        <v>3059</v>
      </c>
      <c r="AR15" s="318">
        <v>-76.099999999999994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524</v>
      </c>
      <c r="AL16" s="1197"/>
      <c r="AM16" s="1197"/>
      <c r="AN16" s="1198"/>
      <c r="AO16" s="316">
        <v>-48990</v>
      </c>
      <c r="AP16" s="316">
        <v>-5909</v>
      </c>
      <c r="AQ16" s="317">
        <v>-10160</v>
      </c>
      <c r="AR16" s="318">
        <v>-41.8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187</v>
      </c>
      <c r="AL17" s="1197"/>
      <c r="AM17" s="1197"/>
      <c r="AN17" s="1198"/>
      <c r="AO17" s="316">
        <v>821734</v>
      </c>
      <c r="AP17" s="316">
        <v>99112</v>
      </c>
      <c r="AQ17" s="317">
        <v>142011</v>
      </c>
      <c r="AR17" s="318">
        <v>-30.2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529</v>
      </c>
      <c r="AL21" s="1191"/>
      <c r="AM21" s="1191"/>
      <c r="AN21" s="1192"/>
      <c r="AO21" s="328">
        <v>9.0500000000000007</v>
      </c>
      <c r="AP21" s="329">
        <v>13.22</v>
      </c>
      <c r="AQ21" s="330">
        <v>-4.17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530</v>
      </c>
      <c r="AL22" s="1191"/>
      <c r="AM22" s="1191"/>
      <c r="AN22" s="1192"/>
      <c r="AO22" s="333">
        <v>95.4</v>
      </c>
      <c r="AP22" s="334">
        <v>95.9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534</v>
      </c>
      <c r="AL32" s="1182"/>
      <c r="AM32" s="1182"/>
      <c r="AN32" s="1183"/>
      <c r="AO32" s="343">
        <v>231395</v>
      </c>
      <c r="AP32" s="343">
        <v>27909</v>
      </c>
      <c r="AQ32" s="344">
        <v>72897</v>
      </c>
      <c r="AR32" s="345">
        <v>-61.7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535</v>
      </c>
      <c r="AL33" s="1182"/>
      <c r="AM33" s="1182"/>
      <c r="AN33" s="1183"/>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536</v>
      </c>
      <c r="AL34" s="1182"/>
      <c r="AM34" s="1182"/>
      <c r="AN34" s="1183"/>
      <c r="AO34" s="343" t="s">
        <v>521</v>
      </c>
      <c r="AP34" s="343" t="s">
        <v>521</v>
      </c>
      <c r="AQ34" s="344">
        <v>43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537</v>
      </c>
      <c r="AL35" s="1182"/>
      <c r="AM35" s="1182"/>
      <c r="AN35" s="1183"/>
      <c r="AO35" s="343">
        <v>61599</v>
      </c>
      <c r="AP35" s="343">
        <v>7430</v>
      </c>
      <c r="AQ35" s="344">
        <v>23889</v>
      </c>
      <c r="AR35" s="345">
        <v>-68.900000000000006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538</v>
      </c>
      <c r="AL36" s="1182"/>
      <c r="AM36" s="1182"/>
      <c r="AN36" s="1183"/>
      <c r="AO36" s="343">
        <v>11895</v>
      </c>
      <c r="AP36" s="343">
        <v>1435</v>
      </c>
      <c r="AQ36" s="344">
        <v>3700</v>
      </c>
      <c r="AR36" s="345">
        <v>-61.2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539</v>
      </c>
      <c r="AL37" s="1182"/>
      <c r="AM37" s="1182"/>
      <c r="AN37" s="1183"/>
      <c r="AO37" s="343">
        <v>1152</v>
      </c>
      <c r="AP37" s="343">
        <v>139</v>
      </c>
      <c r="AQ37" s="344">
        <v>740</v>
      </c>
      <c r="AR37" s="345">
        <v>-81.2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540</v>
      </c>
      <c r="AL38" s="1185"/>
      <c r="AM38" s="1185"/>
      <c r="AN38" s="1186"/>
      <c r="AO38" s="346" t="s">
        <v>521</v>
      </c>
      <c r="AP38" s="346" t="s">
        <v>521</v>
      </c>
      <c r="AQ38" s="347">
        <v>3</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541</v>
      </c>
      <c r="AL39" s="1185"/>
      <c r="AM39" s="1185"/>
      <c r="AN39" s="1186"/>
      <c r="AO39" s="343">
        <v>-688</v>
      </c>
      <c r="AP39" s="343">
        <v>-83</v>
      </c>
      <c r="AQ39" s="344">
        <v>-2140</v>
      </c>
      <c r="AR39" s="345">
        <v>-96.1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542</v>
      </c>
      <c r="AL40" s="1182"/>
      <c r="AM40" s="1182"/>
      <c r="AN40" s="1183"/>
      <c r="AO40" s="343">
        <v>-239671</v>
      </c>
      <c r="AP40" s="343">
        <v>-28907</v>
      </c>
      <c r="AQ40" s="344">
        <v>-70880</v>
      </c>
      <c r="AR40" s="345">
        <v>-59.2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299</v>
      </c>
      <c r="AL41" s="1188"/>
      <c r="AM41" s="1188"/>
      <c r="AN41" s="1189"/>
      <c r="AO41" s="343">
        <v>65682</v>
      </c>
      <c r="AP41" s="343">
        <v>7922</v>
      </c>
      <c r="AQ41" s="344">
        <v>28253</v>
      </c>
      <c r="AR41" s="345">
        <v>-72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511</v>
      </c>
      <c r="AN49" s="1176" t="s">
        <v>546</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464275</v>
      </c>
      <c r="AN51" s="365">
        <v>56358</v>
      </c>
      <c r="AO51" s="366">
        <v>45.2</v>
      </c>
      <c r="AP51" s="367">
        <v>128611</v>
      </c>
      <c r="AQ51" s="368">
        <v>0.1</v>
      </c>
      <c r="AR51" s="369">
        <v>45.1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364348</v>
      </c>
      <c r="AN52" s="373">
        <v>44228</v>
      </c>
      <c r="AO52" s="374">
        <v>27.9</v>
      </c>
      <c r="AP52" s="375">
        <v>61552</v>
      </c>
      <c r="AQ52" s="376">
        <v>-1.9</v>
      </c>
      <c r="AR52" s="377">
        <v>29.8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458337</v>
      </c>
      <c r="AN53" s="365">
        <v>55868</v>
      </c>
      <c r="AO53" s="366">
        <v>-0.9</v>
      </c>
      <c r="AP53" s="367">
        <v>138651</v>
      </c>
      <c r="AQ53" s="368">
        <v>7.8</v>
      </c>
      <c r="AR53" s="369">
        <v>-8.6999999999999993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429211</v>
      </c>
      <c r="AN54" s="373">
        <v>52317</v>
      </c>
      <c r="AO54" s="374">
        <v>18.3</v>
      </c>
      <c r="AP54" s="375">
        <v>71211</v>
      </c>
      <c r="AQ54" s="376">
        <v>15.7</v>
      </c>
      <c r="AR54" s="377">
        <v>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361285</v>
      </c>
      <c r="AN55" s="365">
        <v>44086</v>
      </c>
      <c r="AO55" s="366">
        <v>-21.1</v>
      </c>
      <c r="AP55" s="367">
        <v>122882</v>
      </c>
      <c r="AQ55" s="368">
        <v>-11.4</v>
      </c>
      <c r="AR55" s="369">
        <v>-9.6999999999999993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242337</v>
      </c>
      <c r="AN56" s="373">
        <v>29571</v>
      </c>
      <c r="AO56" s="374">
        <v>-43.5</v>
      </c>
      <c r="AP56" s="375">
        <v>65785</v>
      </c>
      <c r="AQ56" s="376">
        <v>-7.6</v>
      </c>
      <c r="AR56" s="377">
        <v>-35.9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339191</v>
      </c>
      <c r="AN57" s="365">
        <v>41099</v>
      </c>
      <c r="AO57" s="366">
        <v>-6.8</v>
      </c>
      <c r="AP57" s="367">
        <v>114790</v>
      </c>
      <c r="AQ57" s="368">
        <v>-6.6</v>
      </c>
      <c r="AR57" s="369">
        <v>-0.2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287583</v>
      </c>
      <c r="AN58" s="373">
        <v>34846</v>
      </c>
      <c r="AO58" s="374">
        <v>17.8</v>
      </c>
      <c r="AP58" s="375">
        <v>55601</v>
      </c>
      <c r="AQ58" s="376">
        <v>-15.5</v>
      </c>
      <c r="AR58" s="377">
        <v>33.299999999999997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337943</v>
      </c>
      <c r="AN59" s="365">
        <v>40760</v>
      </c>
      <c r="AO59" s="366">
        <v>-0.8</v>
      </c>
      <c r="AP59" s="367">
        <v>126262</v>
      </c>
      <c r="AQ59" s="368">
        <v>10</v>
      </c>
      <c r="AR59" s="369">
        <v>-10.8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275098</v>
      </c>
      <c r="AN60" s="373">
        <v>33180</v>
      </c>
      <c r="AO60" s="374">
        <v>-4.8</v>
      </c>
      <c r="AP60" s="375">
        <v>56769</v>
      </c>
      <c r="AQ60" s="376">
        <v>2.1</v>
      </c>
      <c r="AR60" s="377">
        <v>-6.9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392206</v>
      </c>
      <c r="AN61" s="380">
        <v>47634</v>
      </c>
      <c r="AO61" s="381">
        <v>3.1</v>
      </c>
      <c r="AP61" s="382">
        <v>126239</v>
      </c>
      <c r="AQ61" s="383">
        <v>0</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319715</v>
      </c>
      <c r="AN62" s="373">
        <v>38828</v>
      </c>
      <c r="AO62" s="374">
        <v>3.1</v>
      </c>
      <c r="AP62" s="375">
        <v>62184</v>
      </c>
      <c r="AQ62" s="376">
        <v>-1.4</v>
      </c>
      <c r="AR62" s="377">
        <v>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xpiyY44rY38LpPf7XpkErRR0ce8j5s02/gxBpOH6PDu1/1bCqsA3pt8ylRYn8raWJ93MAhn7u7d2pBf1qUq8A==" saltValue="VJ1tR6v4kEqfgTd7hGeZ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ngRPhG5HOcg7otMzx7Tpw+YpyUIl/I/C61yrRZ4SGcjJGsErBfqz+sTYLZ68OYo6ow+wvVGhQmDO1WZaSSiLA==" saltValue="UhmvPlH6Yn9kH8xa08Qw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CWN1m131VIXCNPSkwXDBpXU91qY7T0QzTalqBHv22wvqlu9iJAG/F5UWqcPFY6e03xhUM+jnY1TmkmLx9+I59A==" saltValue="YK/6LEFjLrl53KeCk9Vm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9" t="s">
        <v>3</v>
      </c>
      <c r="D47" s="1199"/>
      <c r="E47" s="1200"/>
      <c r="F47" s="11">
        <v>56.94</v>
      </c>
      <c r="G47" s="12">
        <v>58.32</v>
      </c>
      <c r="H47" s="12">
        <v>52.84</v>
      </c>
      <c r="I47" s="12">
        <v>43.43</v>
      </c>
      <c r="J47" s="13">
        <v>39.020000000000003</v>
      </c>
    </row>
    <row r="48" spans="2:10" ht="57.75" customHeight="1" x14ac:dyDescent="0.15">
      <c r="B48" s="14"/>
      <c r="C48" s="1201" t="s">
        <v>4</v>
      </c>
      <c r="D48" s="1201"/>
      <c r="E48" s="1202"/>
      <c r="F48" s="15">
        <v>7.26</v>
      </c>
      <c r="G48" s="16">
        <v>4.99</v>
      </c>
      <c r="H48" s="16">
        <v>3.05</v>
      </c>
      <c r="I48" s="16">
        <v>4.24</v>
      </c>
      <c r="J48" s="17">
        <v>4.93</v>
      </c>
    </row>
    <row r="49" spans="2:10" ht="57.75" customHeight="1" thickBot="1" x14ac:dyDescent="0.2">
      <c r="B49" s="18"/>
      <c r="C49" s="1203" t="s">
        <v>5</v>
      </c>
      <c r="D49" s="1203"/>
      <c r="E49" s="1204"/>
      <c r="F49" s="19" t="s">
        <v>567</v>
      </c>
      <c r="G49" s="20" t="s">
        <v>568</v>
      </c>
      <c r="H49" s="20" t="s">
        <v>569</v>
      </c>
      <c r="I49" s="20" t="s">
        <v>570</v>
      </c>
      <c r="J49" s="21" t="s">
        <v>571</v>
      </c>
    </row>
    <row r="50" spans="2:10" ht="13.5" customHeight="1" x14ac:dyDescent="0.15"/>
  </sheetData>
  <sheetProtection algorithmName="SHA-512" hashValue="M54cHxuIQ+ir8V5Ls+xl4Du4s4KLH8kxvY/HAcJCM/leeSQRfxg9IaBM1zaEveypnn2JBnWzkCbPR92eLS6W9Q==" saltValue="COq592uAo3+HQucsKEd3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2021-03-01T03:07:29Z</cp:lastPrinted>
  <dcterms:created xsi:type="dcterms:W3CDTF">2021-02-05T02:48:11Z</dcterms:created>
  <dcterms:modified xsi:type="dcterms:W3CDTF">2021-09-22T11:15:59Z</dcterms:modified>
  <cp:category/>
</cp:coreProperties>
</file>