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<sst xmlns="http://schemas.openxmlformats.org/spreadsheetml/2006/main" count="1142" uniqueCount="607">
  <si>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</si>
  <si>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</si>
  <si>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</si>
  <si>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</si>
  <si>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</si>
  <si>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</si>
  <si>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</si>
  <si>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</si>
  <si>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</si>
  <si>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</si>
  <si>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</si>
  <si>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</si>
  <si>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</si>
  <si>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</si>
  <si>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</si>
  <si>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</si>
  <si>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</si>
  <si>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</si>
  <si>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</si>
  <si>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</si>
  <si>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</si>
  <si>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</si>
  <si>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</si>
  <si>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</si>
  <si>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</si>
  <si>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</si>
  <si>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</si>
  <si>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</si>
  <si>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</si>
  <si>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</si>
  <si>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</si>
  <si>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</si>
  <si>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</si>
  <si>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</si>
  <si>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</si>
  <si>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</si>
  <si>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</si>
  <si>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</si>
  <si>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</si>
  <si>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</si>
  <si>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</si>
  <si>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</si>
  <si>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</si>
  <si>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</si>
  <si>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</si>
  <si>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</si>
  <si>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</si>
  <si>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</si>
  <si>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</si>
  <si>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</si>
  <si>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</si>
  <si>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</si>
  <si>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</si>
  <si>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</si>
  <si>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</si>
  <si>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</si>
  <si>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</si>
  <si>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</si>
  <si>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</si>
  <si>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</si>
  <si>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</si>
  <si>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</si>
  <si>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</si>
  <si>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</si>
  <si>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</si>
  <si>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</si>
  <si>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</si>
  <si>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</si>
  <si>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</si>
  <si>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</si>
  <si>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</si>
  <si>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</si>
  <si>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</si>
  <si>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</si>
  <si>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</si>
  <si>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</si>
  <si>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</si>
  <si>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</si>
  <si>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</si>
  <si>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</si>
  <si>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</si>
  <si>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</si>
  <si>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</si>
  <si>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</si>
  <si>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</si>
  <si>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</si>
  <si>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</si>
  <si>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</si>
  <si>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</si>
  <si>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</si>
  <si>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</si>
  <si>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</si>
  <si>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</si>
  <si>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</si>
  <si>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</si>
  <si>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</si>
  <si>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</si>
  <si>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</si>
  <si>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</si>
  <si>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</si>
  <si>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</si>
  <si>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</si>
  <si>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</si>
  <si>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</si>
  <si>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</si>
  <si>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</si>
  <si>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</si>
  <si>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</si>
  <si>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</si>
  <si>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</si>
  <si>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</si>
  <si>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</si>
  <si>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</si>
  <si>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</si>
  <si>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</si>
  <si>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</si>
  <si>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</si>
  <si>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</si>
  <si>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</si>
  <si>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</si>
  <si>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</si>
  <si>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</si>
  <si>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</si>
  <si>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</si>
  <si>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</si>
  <si>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</si>
  <si>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</si>
  <si>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</si>
  <si>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</si>
  <si>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</si>
  <si>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</si>
  <si>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</si>
  <si>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</si>
  <si>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</si>
  <si>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</si>
  <si>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</si>
  <si>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</si>
  <si>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</si>
  <si>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</si>
  <si>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</si>
  <si>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</si>
  <si>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</si>
  <si>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</si>
  <si>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</si>
  <si>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</si>
  <si>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</si>
  <si>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</si>
  <si>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</si>
  <si>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</si>
  <si>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</si>
  <si>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</si>
  <si>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</si>
  <si>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</si>
  <si>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</si>
  <si>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</si>
  <si>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</si>
  <si>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</si>
  <si>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</si>
  <si>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</si>
  <si>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</si>
  <si>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</si>
  <si>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</si>
  <si>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</si>
  <si>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</si>
  <si>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</si>
  <si>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</si>
  <si>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</si>
  <si>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</si>
  <si>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</si>
  <si>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</si>
  <si>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</si>
  <si>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</si>
  <si>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</si>
  <si>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</si>
  <si>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</si>
  <si>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</si>
  <si>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</si>
  <si>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</si>
  <si>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</si>
  <si>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</si>
  <si>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</si>
  <si>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</si>
  <si>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</si>
  <si>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</si>
  <si>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</si>
  <si>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</si>
  <si>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</si>
  <si>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</si>
  <si>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</si>
  <si>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</si>
  <si>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</si>
  <si>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</si>
  <si>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</si>
  <si>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</si>
  <si>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</si>
  <si>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</si>
  <si>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</si>
  <si>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</si>
  <si>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</si>
  <si>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</si>
  <si>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</si>
  <si>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</si>
  <si>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</si>
  <si>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</si>
  <si>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</si>
  <si>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</si>
  <si>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</si>
  <si>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</si>
  <si>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</si>
  <si>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</si>
  <si>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</si>
  <si>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</si>
  <si>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</si>
  <si>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</si>
  <si>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岐阜県東白川村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</si>
  <si>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</si>
  <si>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</si>
  <si>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</si>
  <si>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</si>
  <si>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</si>
  <si>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</si>
  <si>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</si>
  <si>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</si>
  <si>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</si>
  <si>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</si>
  <si>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</si>
  <si>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</si>
  <si>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</si>
  <si>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</si>
  <si>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</si>
  <si>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</si>
  <si>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</si>
  <si>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</si>
  <si>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</si>
  <si>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</si>
  <si>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</si>
  <si>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</si>
  <si>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</si>
  <si>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</si>
  <si>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</si>
  <si>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</si>
  <si>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</si>
  <si>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</si>
  <si>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</si>
  <si>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</si>
  <si>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</si>
  <si>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</si>
  <si>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</si>
  <si>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</si>
  <si>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</si>
  <si>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</si>
  <si>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</si>
  <si>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</si>
  <si>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</si>
  <si>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</si>
  <si>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</si>
  <si>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</si>
  <si>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</si>
  <si>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</si>
  <si>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</si>
  <si>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</si>
  <si>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</si>
  <si>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</si>
  <si>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</si>
  <si>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</si>
  <si>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</si>
  <si>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</si>
  <si>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</si>
  <si>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</si>
  <si>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</si>
  <si>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</si>
  <si>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</si>
  <si>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</si>
  <si>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</si>
  <si>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</si>
  <si>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</si>
  <si>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</si>
  <si>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</si>
  <si>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</si>
  <si>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</si>
  <si>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</si>
  <si>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</si>
  <si>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</si>
  <si>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</si>
  <si>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</si>
  <si>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</si>
  <si>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</si>
  <si>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</si>
  <si>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</si>
  <si>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</si>
  <si>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</si>
  <si>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</si>
  <si>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</si>
  <si>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</si>
  <si>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</si>
  <si>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</si>
  <si>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</si>
  <si>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</si>
  <si>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</si>
  <si>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</si>
  <si>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</si>
  <si>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</si>
  <si>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</si>
  <si>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</si>
  <si>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</si>
  <si>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</si>
  <si>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</si>
  <si>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</si>
  <si>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</si>
  <si>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</si>
  <si>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</si>
  <si>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</si>
  <si>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</si>
  <si>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</si>
  <si>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</si>
  <si>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</si>
  <si>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</si>
  <si>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</si>
  <si>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</si>
  <si>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</si>
  <si>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</si>
  <si>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</si>
  <si>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</si>
  <si>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</si>
  <si>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</si>
  <si>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</si>
  <si>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</si>
  <si>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</si>
  <si>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</si>
  <si>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</si>
  <si>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</si>
  <si>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</si>
  <si>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</si>
  <si>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</si>
  <si>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</si>
  <si>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</si>
  <si>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</si>
  <si>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</si>
  <si>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</si>
  <si>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</si>
  <si>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</si>
  <si>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</si>
  <si>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</si>
  <si>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</si>
  <si>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</si>
  <si>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</si>
  <si>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</si>
  <si>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</si>
  <si>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</si>
  <si>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</si>
  <si>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</si>
  <si>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</si>
  <si>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</si>
  <si>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</si>
  <si>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</si>
  <si>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</si>
  <si>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</si>
  <si>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</si>
  <si>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</si>
  <si>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</si>
  <si>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</si>
  <si>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</si>
  <si>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</si>
  <si>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</si>
  <si>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</si>
  <si>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</si>
  <si>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</si>
  <si>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</si>
  <si>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岐阜県東白川村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</si>
  <si>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</si>
  <si>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</si>
  <si>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</si>
  <si>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</si>
  <si>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</si>
  <si>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</si>
  <si>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</si>
  <si>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</si>
  <si>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</si>
  <si>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</si>
  <si>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</si>
  <si>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</si>
  <si>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</si>
  <si>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</si>
  <si>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</si>
  <si>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</si>
  <si>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</si>
  <si>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</si>
  <si>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</si>
  <si>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</si>
  <si>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</si>
  <si>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</si>
  <si>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</si>
  <si>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</si>
  <si>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</si>
  <si>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</si>
  <si>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</si>
  <si>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</si>
  <si>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</si>
  <si>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</si>
  <si>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</si>
  <si>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</si>
  <si>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</si>
  <si>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</si>
  <si>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</si>
  <si>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</si>
  <si>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</si>
  <si>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</si>
  <si>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</si>
  <si>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</si>
  <si>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</si>
  <si>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</si>
  <si>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</si>
  <si>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</si>
  <si>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</si>
  <si>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</si>
  <si>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</si>
  <si>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</si>
  <si>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</si>
  <si>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</si>
  <si>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</si>
  <si>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</si>
  <si>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</si>
  <si>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</si>
  <si>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</si>
  <si>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</si>
  <si>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</si>
  <si>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</si>
  <si>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</si>
  <si>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</si>
  <si>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</si>
  <si>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</si>
  <si>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</si>
  <si>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</si>
  <si>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</si>
  <si>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</si>
  <si>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</si>
  <si>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</si>
  <si>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</si>
  <si>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</si>
  <si>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</si>
  <si>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</si>
  <si>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</si>
  <si>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</si>
  <si>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</si>
  <si>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</si>
  <si>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</si>
  <si>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</si>
  <si>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</si>
  <si>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</si>
  <si>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</si>
  <si>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</si>
  <si>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</si>
  <si>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</si>
  <si>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</si>
  <si>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</si>
  <si>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</si>
  <si>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</si>
  <si>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</si>
  <si>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</si>
  <si>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</si>
  <si>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</si>
  <si>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</si>
  <si>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</si>
  <si>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</si>
  <si>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</si>
  <si>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</si>
  <si>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</si>
  <si>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国保診療所特別会計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</si>
  <si>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</si>
  <si>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</si>
  <si>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</si>
  <si>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</si>
  <si>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</si>
  <si>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</si>
  <si>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</si>
  <si>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</si>
  <si>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</si>
  <si>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</si>
  <si>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</si>
  <si>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</si>
  <si>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</si>
  <si>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</si>
  <si>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</si>
  <si>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</si>
  <si>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</si>
  <si>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</si>
  <si>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</si>
  <si>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</si>
  <si>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</si>
  <si>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</si>
  <si>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</si>
  <si>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</si>
  <si>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</si>
  <si>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</si>
  <si>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</si>
  <si>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</si>
  <si>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</si>
  <si>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</si>
  <si>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</si>
  <si>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</si>
  <si>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</si>
  <si>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</si>
  <si>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</si>
  <si>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</si>
  <si>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</si>
  <si>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</si>
  <si>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</si>
  <si>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</si>
  <si>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</si>
  <si>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</si>
  <si>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</si>
  <si>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</si>
  <si>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</si>
  <si>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</si>
  <si>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</si>
  <si>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</si>
  <si>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</si>
  <si>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</si>
  <si>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</si>
  <si>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</si>
  <si>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</si>
  <si>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</si>
  <si>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</si>
  <si>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</si>
  <si>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</si>
  <si>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</si>
  <si>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</si>
  <si>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</si>
  <si>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</si>
  <si>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</si>
  <si>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</si>
  <si>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</si>
  <si>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</si>
  <si>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</si>
  <si>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</si>
  <si>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</si>
  <si>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</si>
  <si>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</si>
  <si>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</si>
  <si>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</si>
  <si>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</si>
  <si>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</si>
  <si>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</si>
  <si>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</si>
  <si>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</si>
  <si>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</si>
  <si>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</si>
  <si>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</si>
  <si>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</si>
  <si>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</si>
  <si>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</si>
  <si>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</si>
  <si>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</si>
  <si>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</si>
  <si>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8.01</t>
  </si>
  <si>
    <t>▲ 5.59</t>
  </si>
  <si>
    <t>▲ 1.97</t>
  </si>
  <si>
    <t>▲ 2.35</t>
  </si>
  <si>
    <t>一般会計</t>
  </si>
  <si>
    <t>介護保険特別会計</t>
  </si>
  <si>
    <t>国保診療所特別会計</t>
  </si>
  <si>
    <t>簡易水道特別会計</t>
  </si>
  <si>
    <t>後期高齢者医療特別会計</t>
  </si>
  <si>
    <t>国民健康保険特別会計</t>
  </si>
  <si>
    <t>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</si>
  <si>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</si>
  <si>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</si>
  <si>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</si>
  <si>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</si>
  <si>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</si>
  <si>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</si>
  <si>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</si>
  <si>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</si>
  <si>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地域福祉基金</t>
  </si>
  <si>
    <t>ふるさと思いやり基金</t>
  </si>
  <si>
    <t>社会福祉施設整備基金</t>
    <phoneticPr fontId="2"/>
  </si>
  <si>
    <t>ふるさと農村活性化対策基金</t>
    <phoneticPr fontId="2"/>
  </si>
  <si>
    <t>農用地等保全対策基金</t>
    <phoneticPr fontId="2"/>
  </si>
  <si>
    <t>㈱東白川</t>
    <rPh sb="1" eb="2">
      <t>ヒガシ</t>
    </rPh>
    <rPh sb="2" eb="4">
      <t>シラカワ</t>
    </rPh>
    <phoneticPr fontId="18"/>
  </si>
  <si>
    <t>㈱ふるさと企画</t>
    <rPh sb="5" eb="7">
      <t>キカク</t>
    </rPh>
    <phoneticPr fontId="18"/>
  </si>
  <si>
    <t>㈱新世紀工房</t>
    <rPh sb="1" eb="4">
      <t>シンセイキ</t>
    </rPh>
    <rPh sb="4" eb="6">
      <t>コウボウ</t>
    </rPh>
    <phoneticPr fontId="18"/>
  </si>
  <si>
    <t>㈱みのりの郷　東白川</t>
    <rPh sb="5" eb="6">
      <t>ゴウ</t>
    </rPh>
    <rPh sb="7" eb="8">
      <t>ヒガシ</t>
    </rPh>
    <rPh sb="8" eb="10">
      <t>シラカワ</t>
    </rPh>
    <phoneticPr fontId="18"/>
  </si>
  <si>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</si>
  <si>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</si>
  <si>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</si>
  <si>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</si>
  <si>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3">
      <t>イチ</t>
    </rPh>
    <rPh sb="13" eb="14">
      <t>ハン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</si>
  <si>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</si>
  <si>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</si>
  <si>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</si>
  <si>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基金繰入114百万円</t>
    <rPh sb="0" eb="2">
      <t>キキン</t>
    </rPh>
    <rPh sb="2" eb="4">
      <t>クリイレ</t>
    </rPh>
    <rPh sb="7" eb="10">
      <t>ヒャクマンエン</t>
    </rPh>
    <phoneticPr fontId="2"/>
  </si>
  <si>
    <t>基金繰入7百万円</t>
    <phoneticPr fontId="2"/>
  </si>
  <si>
    <t>基金繰入5百万円</t>
    <phoneticPr fontId="2"/>
  </si>
  <si>
    <t>基金繰入254百万円</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</si>
  <si>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</si>
  <si>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</si>
  <si>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</si>
  <si>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</si>
  <si>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</si>
  <si>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</si>
  <si>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類似団体を大幅に上回っている。これは、第五次総合計画に基づき、積極的にインフラ資産、事業用資産の整備を行ったきた結果である。今後は、令和５年からスタートする第六次総合計画において、整備された資産の有効な活用に重点を置いて計画の策定を行っており、メリハリの利いた行財政運営を行うように努める。</t>
    <rPh sb="0" eb="6">
      <t>ショウライフタンヒリツ</t>
    </rPh>
    <rPh sb="7" eb="9">
      <t>ジッシツ</t>
    </rPh>
    <rPh sb="9" eb="12">
      <t>コウサイヒ</t>
    </rPh>
    <rPh sb="12" eb="14">
      <t>ヒリツ</t>
    </rPh>
    <rPh sb="17" eb="19">
      <t>ルイジ</t>
    </rPh>
    <rPh sb="19" eb="21">
      <t>ダンタイ</t>
    </rPh>
    <rPh sb="22" eb="24">
      <t>オオハバ</t>
    </rPh>
    <rPh sb="25" eb="27">
      <t>ウワマワ</t>
    </rPh>
    <rPh sb="36" eb="37">
      <t>ダイ</t>
    </rPh>
    <rPh sb="37" eb="38">
      <t>ゴ</t>
    </rPh>
    <rPh sb="38" eb="39">
      <t>ジ</t>
    </rPh>
    <rPh sb="44" eb="45">
      <t>モト</t>
    </rPh>
    <rPh sb="48" eb="51">
      <t>セッキョクテキ</t>
    </rPh>
    <rPh sb="56" eb="58">
      <t>シサン</t>
    </rPh>
    <rPh sb="59" eb="62">
      <t>ジギョウヨウ</t>
    </rPh>
    <rPh sb="62" eb="64">
      <t>シサン</t>
    </rPh>
    <rPh sb="65" eb="67">
      <t>セイビ</t>
    </rPh>
    <rPh sb="68" eb="69">
      <t>オコナ</t>
    </rPh>
    <rPh sb="73" eb="75">
      <t>ケッカ</t>
    </rPh>
    <rPh sb="79" eb="81">
      <t>コンゴ</t>
    </rPh>
    <rPh sb="83" eb="85">
      <t>レイワ</t>
    </rPh>
    <rPh sb="86" eb="87">
      <t>ネン</t>
    </rPh>
    <rPh sb="95" eb="96">
      <t>ダイ</t>
    </rPh>
    <rPh sb="96" eb="97">
      <t>ロク</t>
    </rPh>
    <rPh sb="97" eb="98">
      <t>ジ</t>
    </rPh>
    <rPh sb="98" eb="100">
      <t>ソウゴウ</t>
    </rPh>
    <rPh sb="100" eb="102">
      <t>ケイカク</t>
    </rPh>
    <rPh sb="107" eb="109">
      <t>セイビ</t>
    </rPh>
    <rPh sb="112" eb="114">
      <t>シサン</t>
    </rPh>
    <rPh sb="115" eb="117">
      <t>ユウコウ</t>
    </rPh>
    <rPh sb="118" eb="120">
      <t>カツヨウ</t>
    </rPh>
    <rPh sb="121" eb="123">
      <t>ジュウテン</t>
    </rPh>
    <rPh sb="124" eb="125">
      <t>オ</t>
    </rPh>
    <rPh sb="127" eb="129">
      <t>ケイカク</t>
    </rPh>
    <rPh sb="130" eb="132">
      <t>サクテイ</t>
    </rPh>
    <rPh sb="133" eb="134">
      <t>オコナ</t>
    </rPh>
    <rPh sb="144" eb="145">
      <t>キ</t>
    </rPh>
    <rPh sb="147" eb="150">
      <t>ギョウザイセイ</t>
    </rPh>
    <rPh sb="150" eb="152">
      <t>ウンエイ</t>
    </rPh>
    <rPh sb="153" eb="154">
      <t>オコナ</t>
    </rPh>
    <rPh sb="158" eb="159">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</si>
  <si>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</si>
  <si>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</si>
  <si>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</si>
  <si>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類似団体を大幅に上回っている。また、将来負担比率は、上昇しているが、これは、国保診療所の建設に伴い、基金の取り崩しを行ったことが影響している。この施設整備は令和元年度も影響を受け、比率は上昇する見込みである。また、有形固定資産減価償却費率も上昇しており、施設の老朽化による維持管理コストも増加することが予想されるが、公共施設等総合管理計画に基づき適正な維持管理を行うことで、維持管理コストを抑制することとしている。</t>
    <rPh sb="0" eb="2">
      <t>ショウライ</t>
    </rPh>
    <rPh sb="2" eb="4">
      <t>フタン</t>
    </rPh>
    <rPh sb="4" eb="6">
      <t>ヒリツ</t>
    </rPh>
    <rPh sb="7" eb="13">
      <t>ユウケイコテイシサン</t>
    </rPh>
    <rPh sb="13" eb="15">
      <t>ゲンカ</t>
    </rPh>
    <rPh sb="15" eb="17">
      <t>ショウキャク</t>
    </rPh>
    <rPh sb="17" eb="18">
      <t>リツ</t>
    </rPh>
    <rPh sb="21" eb="23">
      <t>ルイジ</t>
    </rPh>
    <rPh sb="23" eb="25">
      <t>ダンタイ</t>
    </rPh>
    <rPh sb="26" eb="28">
      <t>オオハバ</t>
    </rPh>
    <rPh sb="29" eb="31">
      <t>ウワマワ</t>
    </rPh>
    <rPh sb="39" eb="41">
      <t>ショウライ</t>
    </rPh>
    <rPh sb="41" eb="43">
      <t>フタン</t>
    </rPh>
    <rPh sb="43" eb="45">
      <t>ヒリツ</t>
    </rPh>
    <rPh sb="47" eb="49">
      <t>ジョウショウ</t>
    </rPh>
    <rPh sb="59" eb="61">
      <t>コクホ</t>
    </rPh>
    <rPh sb="61" eb="63">
      <t>シンリョウ</t>
    </rPh>
    <rPh sb="63" eb="64">
      <t>ショ</t>
    </rPh>
    <rPh sb="65" eb="67">
      <t>ケンセツ</t>
    </rPh>
    <rPh sb="68" eb="69">
      <t>トモナ</t>
    </rPh>
    <rPh sb="71" eb="73">
      <t>キキン</t>
    </rPh>
    <rPh sb="74" eb="75">
      <t>ト</t>
    </rPh>
    <rPh sb="76" eb="77">
      <t>クズ</t>
    </rPh>
    <rPh sb="79" eb="80">
      <t>オコナ</t>
    </rPh>
    <rPh sb="85" eb="87">
      <t>エイキョウ</t>
    </rPh>
    <rPh sb="94" eb="96">
      <t>シセツ</t>
    </rPh>
    <rPh sb="96" eb="98">
      <t>セイビ</t>
    </rPh>
    <rPh sb="99" eb="101">
      <t>レイワ</t>
    </rPh>
    <rPh sb="101" eb="103">
      <t>ガンネン</t>
    </rPh>
    <rPh sb="103" eb="104">
      <t>ド</t>
    </rPh>
    <rPh sb="105" eb="107">
      <t>エイキョウ</t>
    </rPh>
    <rPh sb="108" eb="109">
      <t>ウ</t>
    </rPh>
    <rPh sb="111" eb="113">
      <t>ヒリツ</t>
    </rPh>
    <rPh sb="114" eb="116">
      <t>ジョウショウ</t>
    </rPh>
    <rPh sb="118" eb="120">
      <t>ミコ</t>
    </rPh>
    <rPh sb="128" eb="130">
      <t>ユウケイ</t>
    </rPh>
    <rPh sb="130" eb="132">
      <t>コテイ</t>
    </rPh>
    <rPh sb="132" eb="134">
      <t>シサン</t>
    </rPh>
    <rPh sb="134" eb="136">
      <t>ゲンカ</t>
    </rPh>
    <rPh sb="136" eb="138">
      <t>ショウキャク</t>
    </rPh>
    <rPh sb="138" eb="139">
      <t>ヒ</t>
    </rPh>
    <rPh sb="139" eb="140">
      <t>リツ</t>
    </rPh>
    <rPh sb="141" eb="143">
      <t>ジョウショウ</t>
    </rPh>
    <rPh sb="148" eb="150">
      <t>シセツ</t>
    </rPh>
    <rPh sb="151" eb="154">
      <t>ロウキュウカ</t>
    </rPh>
    <rPh sb="157" eb="159">
      <t>イジ</t>
    </rPh>
    <rPh sb="159" eb="161">
      <t>カンリ</t>
    </rPh>
    <rPh sb="165" eb="167">
      <t>ゾウカ</t>
    </rPh>
    <rPh sb="172" eb="174">
      <t>ヨソウ</t>
    </rPh>
    <rPh sb="179" eb="181">
      <t>コウキョウ</t>
    </rPh>
    <rPh sb="181" eb="183">
      <t>シセツ</t>
    </rPh>
    <rPh sb="183" eb="184">
      <t>トウ</t>
    </rPh>
    <rPh sb="184" eb="186">
      <t>ソウゴウ</t>
    </rPh>
    <rPh sb="186" eb="188">
      <t>カンリ</t>
    </rPh>
    <rPh sb="188" eb="190">
      <t>ケイカク</t>
    </rPh>
    <rPh sb="191" eb="192">
      <t>モト</t>
    </rPh>
    <rPh sb="194" eb="196">
      <t>テキセイ</t>
    </rPh>
    <rPh sb="197" eb="199">
      <t>イジ</t>
    </rPh>
    <rPh sb="199" eb="201">
      <t>カンリ</t>
    </rPh>
    <rPh sb="202" eb="203">
      <t>オコナ</t>
    </rPh>
    <rPh sb="208" eb="210">
      <t>イジ</t>
    </rPh>
    <rPh sb="210" eb="212">
      <t>カンリ</t>
    </rPh>
    <rPh sb="216" eb="218">
      <t>ヨクセイ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</si>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</sst>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0C8F-499B-AEAB-AC8DE35A63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197787</c:v>
                </c:pt>
                <c:pt idx="1">
                  <c:v>251741</c:v>
                </c:pt>
                <c:pt idx="2">
                  <c:v>215006</c:v>
                </c:pt>
                <c:pt idx="3">
                  <c:v>139917</c:v>
                </c:pt>
                <c:pt idx="4">
                  <c:v>300350</c:v>
                </c:pt>
              </c:numCache>
            </c:numRef>
          </c:val>
          <c:smooth val="0"/>
          <c:extLst>
            <c:ext xmlns:c16="http://schemas.microsoft.com/office/drawing/2014/chart" uri="{C3380CC4-5D6E-409C-BE32-E72D297353CC}">
              <c16:uniqueId val="{00000001-0C8F-499B-AEAB-AC8DE35A6307}"/>
            </c:ext>
          </c:extLst>
        </c:ser>
        <c:dLbls>
          <c:showLegendKey val="0"/>
          <c:showVal val="0"/>
          <c:showCatName val="0"/>
          <c:showSerName val="0"/>
          <c:showPercent val="0"/>
          <c:showBubbleSize val="0"/>
        </c:dLbls>
        <c:marker val="1"/>
        <c:smooth val="0"/>
        <c:axId val="220828744"/>
        <c:axId val="220829920"/>
      </c:lineChart>
      <c:catAx>
        <c:axId val="220828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829920"/>
        <c:crosses val="autoZero"/>
        <c:auto val="1"/>
        <c:lblAlgn val="ctr"/>
        <c:lblOffset val="100"/>
        <c:tickLblSkip val="1"/>
        <c:tickMarkSkip val="1"/>
        <c:noMultiLvlLbl val="0"/>
      </c:catAx>
      <c:valAx>
        <c:axId val="2208299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828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14.7</c:v>
                </c:pt>
                <c:pt idx="1">
                  <c:v>18.82</c:v>
                </c:pt>
                <c:pt idx="2">
                  <c:v>22.21</c:v>
                </c:pt>
                <c:pt idx="3">
                  <c:v>20.71</c:v>
                </c:pt>
                <c:pt idx="4">
                  <c:v>21.59</c:v>
                </c:pt>
              </c:numCache>
            </c:numRef>
          </c:val>
          <c:extLst>
            <c:ext xmlns:c16="http://schemas.microsoft.com/office/drawing/2014/chart" uri="{C3380CC4-5D6E-409C-BE32-E72D297353CC}">
              <c16:uniqueId val="{00000000-2874-4E27-AA3A-10BAE770EC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68.34</c:v>
                </c:pt>
                <c:pt idx="1">
                  <c:v>60.35</c:v>
                </c:pt>
                <c:pt idx="2">
                  <c:v>61.46</c:v>
                </c:pt>
                <c:pt idx="3">
                  <c:v>62.83</c:v>
                </c:pt>
                <c:pt idx="4">
                  <c:v>59.19</c:v>
                </c:pt>
              </c:numCache>
            </c:numRef>
          </c:val>
          <c:extLst>
            <c:ext xmlns:c16="http://schemas.microsoft.com/office/drawing/2014/chart" uri="{C3380CC4-5D6E-409C-BE32-E72D297353CC}">
              <c16:uniqueId val="{00000001-2874-4E27-AA3A-10BAE770EC14}"/>
            </c:ext>
          </c:extLst>
        </c:ser>
        <c:dLbls>
          <c:showLegendKey val="0"/>
          <c:showVal val="0"/>
          <c:showCatName val="0"/>
          <c:showSerName val="0"/>
          <c:showPercent val="0"/>
          <c:showBubbleSize val="0"/>
        </c:dLbls>
        <c:gapWidth val="250"/>
        <c:overlap val="100"/>
        <c:axId val="422523016"/>
        <c:axId val="42252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-8.01</c:v>
                </c:pt>
                <c:pt idx="1">
                  <c:v>-5.59</c:v>
                </c:pt>
                <c:pt idx="2">
                  <c:v>0.91</c:v>
                </c:pt>
                <c:pt idx="3">
                  <c:v>-1.97</c:v>
                </c:pt>
                <c:pt idx="4">
                  <c:v>-2.35</c:v>
                </c:pt>
              </c:numCache>
            </c:numRef>
          </c:val>
          <c:smooth val="0"/>
          <c:extLst>
            <c:ext xmlns:c16="http://schemas.microsoft.com/office/drawing/2014/chart" uri="{C3380CC4-5D6E-409C-BE32-E72D297353CC}">
              <c16:uniqueId val="{00000002-2874-4E27-AA3A-10BAE770EC14}"/>
            </c:ext>
          </c:extLst>
        </c:ser>
        <c:dLbls>
          <c:showLegendKey val="0"/>
          <c:showVal val="0"/>
          <c:showCatName val="0"/>
          <c:showSerName val="0"/>
          <c:showPercent val="0"/>
          <c:showBubbleSize val="0"/>
        </c:dLbls>
        <c:marker val="1"/>
        <c:smooth val="0"/>
        <c:axId val="422523016"/>
        <c:axId val="422523408"/>
      </c:lineChart>
      <c:catAx>
        <c:axId val="42252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523408"/>
        <c:crosses val="autoZero"/>
        <c:auto val="1"/>
        <c:lblAlgn val="ctr"/>
        <c:lblOffset val="100"/>
        <c:tickLblSkip val="1"/>
        <c:tickMarkSkip val="1"/>
        <c:noMultiLvlLbl val="0"/>
      </c:catAx>
      <c:valAx>
        <c:axId val="42252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2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6A-4EED-A3AD-34279E11D1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6A-4EED-A3AD-34279E11D1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6A-4EED-A3AD-34279E11D1F8}"/>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0.16</c:v>
                </c:pt>
                <c:pt idx="4">
                  <c:v>#N/A</c:v>
                </c:pt>
                <c:pt idx="5">
                  <c:v>0.14000000000000001</c:v>
                </c:pt>
                <c:pt idx="6">
                  <c:v>#N/A</c:v>
                </c:pt>
                <c:pt idx="7">
                  <c:v>0.16</c:v>
                </c:pt>
                <c:pt idx="8">
                  <c:v>#N/A</c:v>
                </c:pt>
                <c:pt idx="9">
                  <c:v>0.1</c:v>
                </c:pt>
              </c:numCache>
            </c:numRef>
          </c:val>
          <c:extLst>
            <c:ext xmlns:c16="http://schemas.microsoft.com/office/drawing/2014/chart" uri="{C3380CC4-5D6E-409C-BE32-E72D297353CC}">
              <c16:uniqueId val="{00000003-1C6A-4EED-A3AD-34279E11D1F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0.36</c:v>
                </c:pt>
                <c:pt idx="2">
                  <c:v>#N/A</c:v>
                </c:pt>
                <c:pt idx="3">
                  <c:v>3.39</c:v>
                </c:pt>
                <c:pt idx="4">
                  <c:v>#N/A</c:v>
                </c:pt>
                <c:pt idx="5">
                  <c:v>3.45</c:v>
                </c:pt>
                <c:pt idx="6">
                  <c:v>#N/A</c:v>
                </c:pt>
                <c:pt idx="7">
                  <c:v>1.81</c:v>
                </c:pt>
                <c:pt idx="8">
                  <c:v>#N/A</c:v>
                </c:pt>
                <c:pt idx="9">
                  <c:v>0.13</c:v>
                </c:pt>
              </c:numCache>
            </c:numRef>
          </c:val>
          <c:extLst>
            <c:ext xmlns:c16="http://schemas.microsoft.com/office/drawing/2014/chart" uri="{C3380CC4-5D6E-409C-BE32-E72D297353CC}">
              <c16:uniqueId val="{00000004-1C6A-4EED-A3AD-34279E11D1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0.31</c:v>
                </c:pt>
                <c:pt idx="4">
                  <c:v>#N/A</c:v>
                </c:pt>
                <c:pt idx="5">
                  <c:v>0.36</c:v>
                </c:pt>
                <c:pt idx="6">
                  <c:v>#N/A</c:v>
                </c:pt>
                <c:pt idx="7">
                  <c:v>0.42</c:v>
                </c:pt>
                <c:pt idx="8">
                  <c:v>#N/A</c:v>
                </c:pt>
                <c:pt idx="9">
                  <c:v>0.46</c:v>
                </c:pt>
              </c:numCache>
            </c:numRef>
          </c:val>
          <c:extLst>
            <c:ext xmlns:c16="http://schemas.microsoft.com/office/drawing/2014/chart" uri="{C3380CC4-5D6E-409C-BE32-E72D297353CC}">
              <c16:uniqueId val="{00000005-1C6A-4EED-A3AD-34279E11D1F8}"/>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1.24</c:v>
                </c:pt>
                <c:pt idx="4">
                  <c:v>#N/A</c:v>
                </c:pt>
                <c:pt idx="5">
                  <c:v>1.34</c:v>
                </c:pt>
                <c:pt idx="6">
                  <c:v>#N/A</c:v>
                </c:pt>
                <c:pt idx="7">
                  <c:v>0.9</c:v>
                </c:pt>
                <c:pt idx="8">
                  <c:v>#N/A</c:v>
                </c:pt>
                <c:pt idx="9">
                  <c:v>0.6</c:v>
                </c:pt>
              </c:numCache>
            </c:numRef>
          </c:val>
          <c:extLst>
            <c:ext xmlns:c16="http://schemas.microsoft.com/office/drawing/2014/chart" uri="{C3380CC4-5D6E-409C-BE32-E72D297353CC}">
              <c16:uniqueId val="{00000006-1C6A-4EED-A3AD-34279E11D1F8}"/>
            </c:ext>
          </c:extLst>
        </c:ser>
        <c:ser>
          <c:idx val="7"/>
          <c:order val="7"/>
          <c:tx>
            <c:strRef>
              <c:f>データシート!$A$34</c:f>
              <c:strCache>
                <c:ptCount val="1"/>
                <c:pt idx="0">
                  <c:v>国保診療所特別会計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2.89</c:v>
                </c:pt>
                <c:pt idx="2">
                  <c:v>#N/A</c:v>
                </c:pt>
                <c:pt idx="3">
                  <c:v>2.09</c:v>
                </c:pt>
                <c:pt idx="4">
                  <c:v>#N/A</c:v>
                </c:pt>
                <c:pt idx="5">
                  <c:v>1.84</c:v>
                </c:pt>
                <c:pt idx="6">
                  <c:v>#N/A</c:v>
                </c:pt>
                <c:pt idx="7">
                  <c:v>6.05</c:v>
                </c:pt>
                <c:pt idx="8">
                  <c:v>#N/A</c:v>
                </c:pt>
                <c:pt idx="9">
                  <c:v>1.81</c:v>
                </c:pt>
              </c:numCache>
            </c:numRef>
          </c:val>
          <c:extLst>
            <c:ext xmlns:c16="http://schemas.microsoft.com/office/drawing/2014/chart" uri="{C3380CC4-5D6E-409C-BE32-E72D297353CC}">
              <c16:uniqueId val="{00000007-1C6A-4EED-A3AD-34279E11D1F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1.88</c:v>
                </c:pt>
                <c:pt idx="2">
                  <c:v>#N/A</c:v>
                </c:pt>
                <c:pt idx="3">
                  <c:v>2.06</c:v>
                </c:pt>
                <c:pt idx="4">
                  <c:v>#N/A</c:v>
                </c:pt>
                <c:pt idx="5">
                  <c:v>1.22</c:v>
                </c:pt>
                <c:pt idx="6">
                  <c:v>#N/A</c:v>
                </c:pt>
                <c:pt idx="7">
                  <c:v>2.14</c:v>
                </c:pt>
                <c:pt idx="8">
                  <c:v>#N/A</c:v>
                </c:pt>
                <c:pt idx="9">
                  <c:v>2.15</c:v>
                </c:pt>
              </c:numCache>
            </c:numRef>
          </c:val>
          <c:extLst>
            <c:ext xmlns:c16="http://schemas.microsoft.com/office/drawing/2014/chart" uri="{C3380CC4-5D6E-409C-BE32-E72D297353CC}">
              <c16:uniqueId val="{00000008-1C6A-4EED-A3AD-34279E11D1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c:v>
                </c:pt>
                <c:pt idx="2">
                  <c:v>#N/A</c:v>
                </c:pt>
                <c:pt idx="3">
                  <c:v>18.809999999999999</c:v>
                </c:pt>
                <c:pt idx="4">
                  <c:v>#N/A</c:v>
                </c:pt>
                <c:pt idx="5">
                  <c:v>22.21</c:v>
                </c:pt>
                <c:pt idx="6">
                  <c:v>#N/A</c:v>
                </c:pt>
                <c:pt idx="7">
                  <c:v>20.7</c:v>
                </c:pt>
                <c:pt idx="8">
                  <c:v>#N/A</c:v>
                </c:pt>
                <c:pt idx="9">
                  <c:v>21.59</c:v>
                </c:pt>
              </c:numCache>
            </c:numRef>
          </c:val>
          <c:extLst>
            <c:ext xmlns:c16="http://schemas.microsoft.com/office/drawing/2014/chart" uri="{C3380CC4-5D6E-409C-BE32-E72D297353CC}">
              <c16:uniqueId val="{00000009-1C6A-4EED-A3AD-34279E11D1F8}"/>
            </c:ext>
          </c:extLst>
        </c:ser>
        <c:dLbls>
          <c:showLegendKey val="0"/>
          <c:showVal val="0"/>
          <c:showCatName val="0"/>
          <c:showSerName val="0"/>
          <c:showPercent val="0"/>
          <c:showBubbleSize val="0"/>
        </c:dLbls>
        <c:gapWidth val="150"/>
        <c:overlap val="100"/>
        <c:axId val="422524192"/>
        <c:axId val="422524584"/>
      </c:barChart>
      <c:catAx>
        <c:axId val="4225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524584"/>
        <c:crosses val="autoZero"/>
        <c:auto val="1"/>
        <c:lblAlgn val="ctr"/>
        <c:lblOffset val="100"/>
        <c:tickLblSkip val="1"/>
        <c:tickMarkSkip val="1"/>
        <c:noMultiLvlLbl val="0"/>
      </c:catAx>
      <c:valAx>
        <c:axId val="422524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2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267</c:v>
                </c:pt>
                <c:pt idx="5">
                  <c:v>259</c:v>
                </c:pt>
                <c:pt idx="8">
                  <c:v>250</c:v>
                </c:pt>
                <c:pt idx="11">
                  <c:v>231</c:v>
                </c:pt>
                <c:pt idx="14">
                  <c:v>233</c:v>
                </c:pt>
              </c:numCache>
            </c:numRef>
          </c:val>
          <c:extLst>
            <c:ext xmlns:c16="http://schemas.microsoft.com/office/drawing/2014/chart" uri="{C3380CC4-5D6E-409C-BE32-E72D297353CC}">
              <c16:uniqueId val="{00000000-8C97-4519-9326-5A7F24CC9D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97-4519-9326-5A7F24CC9D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97-4519-9326-5A7F24CC9D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10</c:v>
                </c:pt>
                <c:pt idx="6">
                  <c:v>10</c:v>
                </c:pt>
                <c:pt idx="9">
                  <c:v>5</c:v>
                </c:pt>
                <c:pt idx="12">
                  <c:v>3</c:v>
                </c:pt>
              </c:numCache>
            </c:numRef>
          </c:val>
          <c:extLst>
            <c:ext xmlns:c16="http://schemas.microsoft.com/office/drawing/2014/chart" uri="{C3380CC4-5D6E-409C-BE32-E72D297353CC}">
              <c16:uniqueId val="{00000003-8C97-4519-9326-5A7F24CC9D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113</c:v>
                </c:pt>
                <c:pt idx="3">
                  <c:v>120</c:v>
                </c:pt>
                <c:pt idx="6">
                  <c:v>116</c:v>
                </c:pt>
                <c:pt idx="9">
                  <c:v>128</c:v>
                </c:pt>
                <c:pt idx="12">
                  <c:v>140</c:v>
                </c:pt>
              </c:numCache>
            </c:numRef>
          </c:val>
          <c:extLst>
            <c:ext xmlns:c16="http://schemas.microsoft.com/office/drawing/2014/chart" uri="{C3380CC4-5D6E-409C-BE32-E72D297353CC}">
              <c16:uniqueId val="{00000004-8C97-4519-9326-5A7F24CC9D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97-4519-9326-5A7F24CC9D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97-4519-9326-5A7F24CC9D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272</c:v>
                </c:pt>
                <c:pt idx="3">
                  <c:v>269</c:v>
                </c:pt>
                <c:pt idx="6">
                  <c:v>262</c:v>
                </c:pt>
                <c:pt idx="9">
                  <c:v>246</c:v>
                </c:pt>
                <c:pt idx="12">
                  <c:v>260</c:v>
                </c:pt>
              </c:numCache>
            </c:numRef>
          </c:val>
          <c:extLst>
            <c:ext xmlns:c16="http://schemas.microsoft.com/office/drawing/2014/chart" uri="{C3380CC4-5D6E-409C-BE32-E72D297353CC}">
              <c16:uniqueId val="{00000007-8C97-4519-9326-5A7F24CC9DB2}"/>
            </c:ext>
          </c:extLst>
        </c:ser>
        <c:dLbls>
          <c:showLegendKey val="0"/>
          <c:showVal val="0"/>
          <c:showCatName val="0"/>
          <c:showSerName val="0"/>
          <c:showPercent val="0"/>
          <c:showBubbleSize val="0"/>
        </c:dLbls>
        <c:gapWidth val="100"/>
        <c:overlap val="100"/>
        <c:axId val="422525368"/>
        <c:axId val="42252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c:v>
                </c:pt>
                <c:pt idx="2">
                  <c:v>#N/A</c:v>
                </c:pt>
                <c:pt idx="3">
                  <c:v>#N/A</c:v>
                </c:pt>
                <c:pt idx="4">
                  <c:v>140</c:v>
                </c:pt>
                <c:pt idx="5">
                  <c:v>#N/A</c:v>
                </c:pt>
                <c:pt idx="6">
                  <c:v>#N/A</c:v>
                </c:pt>
                <c:pt idx="7">
                  <c:v>138</c:v>
                </c:pt>
                <c:pt idx="8">
                  <c:v>#N/A</c:v>
                </c:pt>
                <c:pt idx="9">
                  <c:v>#N/A</c:v>
                </c:pt>
                <c:pt idx="10">
                  <c:v>148</c:v>
                </c:pt>
                <c:pt idx="11">
                  <c:v>#N/A</c:v>
                </c:pt>
                <c:pt idx="12">
                  <c:v>#N/A</c:v>
                </c:pt>
                <c:pt idx="13">
                  <c:v>170</c:v>
                </c:pt>
                <c:pt idx="14">
                  <c:v>#N/A</c:v>
                </c:pt>
              </c:numCache>
            </c:numRef>
          </c:val>
          <c:smooth val="0"/>
          <c:extLst>
            <c:ext xmlns:c16="http://schemas.microsoft.com/office/drawing/2014/chart" uri="{C3380CC4-5D6E-409C-BE32-E72D297353CC}">
              <c16:uniqueId val="{00000008-8C97-4519-9326-5A7F24CC9DB2}"/>
            </c:ext>
          </c:extLst>
        </c:ser>
        <c:dLbls>
          <c:showLegendKey val="0"/>
          <c:showVal val="0"/>
          <c:showCatName val="0"/>
          <c:showSerName val="0"/>
          <c:showPercent val="0"/>
          <c:showBubbleSize val="0"/>
        </c:dLbls>
        <c:marker val="1"/>
        <c:smooth val="0"/>
        <c:axId val="422525368"/>
        <c:axId val="422525760"/>
      </c:lineChart>
      <c:catAx>
        <c:axId val="42252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525760"/>
        <c:crosses val="autoZero"/>
        <c:auto val="1"/>
        <c:lblAlgn val="ctr"/>
        <c:lblOffset val="100"/>
        <c:tickLblSkip val="1"/>
        <c:tickMarkSkip val="1"/>
        <c:noMultiLvlLbl val="0"/>
      </c:catAx>
      <c:valAx>
        <c:axId val="42252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25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2319</c:v>
                </c:pt>
                <c:pt idx="5">
                  <c:v>2198</c:v>
                </c:pt>
                <c:pt idx="8">
                  <c:v>2380</c:v>
                </c:pt>
                <c:pt idx="11">
                  <c:v>2323</c:v>
                </c:pt>
                <c:pt idx="14">
                  <c:v>2782</c:v>
                </c:pt>
              </c:numCache>
            </c:numRef>
          </c:val>
          <c:extLst>
            <c:ext xmlns:c16="http://schemas.microsoft.com/office/drawing/2014/chart" uri="{C3380CC4-5D6E-409C-BE32-E72D297353CC}">
              <c16:uniqueId val="{00000000-B2F2-4591-AEF3-5C21C470B2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c:v>
                </c:pt>
                <c:pt idx="5">
                  <c:v>13</c:v>
                </c:pt>
                <c:pt idx="8">
                  <c:v>10</c:v>
                </c:pt>
                <c:pt idx="11">
                  <c:v>7</c:v>
                </c:pt>
                <c:pt idx="14">
                  <c:v>4</c:v>
                </c:pt>
              </c:numCache>
            </c:numRef>
          </c:val>
          <c:extLst>
            <c:ext xmlns:c16="http://schemas.microsoft.com/office/drawing/2014/chart" uri="{C3380CC4-5D6E-409C-BE32-E72D297353CC}">
              <c16:uniqueId val="{00000001-B2F2-4591-AEF3-5C21C470B2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1684</c:v>
                </c:pt>
                <c:pt idx="5">
                  <c:v>1552</c:v>
                </c:pt>
                <c:pt idx="8">
                  <c:v>1535</c:v>
                </c:pt>
                <c:pt idx="11">
                  <c:v>1229</c:v>
                </c:pt>
                <c:pt idx="14">
                  <c:v>1161</c:v>
                </c:pt>
              </c:numCache>
            </c:numRef>
          </c:val>
          <c:extLst>
            <c:ext xmlns:c16="http://schemas.microsoft.com/office/drawing/2014/chart" uri="{C3380CC4-5D6E-409C-BE32-E72D297353CC}">
              <c16:uniqueId val="{00000002-B2F2-4591-AEF3-5C21C470B2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F2-4591-AEF3-5C21C470B2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F2-4591-AEF3-5C21C470B2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2-4591-AEF3-5C21C470B2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126</c:v>
                </c:pt>
                <c:pt idx="3">
                  <c:v>267</c:v>
                </c:pt>
                <c:pt idx="6">
                  <c:v>187</c:v>
                </c:pt>
                <c:pt idx="9">
                  <c:v>179</c:v>
                </c:pt>
                <c:pt idx="12">
                  <c:v>271</c:v>
                </c:pt>
              </c:numCache>
            </c:numRef>
          </c:val>
          <c:extLst>
            <c:ext xmlns:c16="http://schemas.microsoft.com/office/drawing/2014/chart" uri="{C3380CC4-5D6E-409C-BE32-E72D297353CC}">
              <c16:uniqueId val="{00000006-B2F2-4591-AEF3-5C21C470B2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c:v>
                </c:pt>
                <c:pt idx="3">
                  <c:v>27</c:v>
                </c:pt>
                <c:pt idx="6">
                  <c:v>19</c:v>
                </c:pt>
                <c:pt idx="9">
                  <c:v>19</c:v>
                </c:pt>
                <c:pt idx="12">
                  <c:v>25</c:v>
                </c:pt>
              </c:numCache>
            </c:numRef>
          </c:val>
          <c:extLst>
            <c:ext xmlns:c16="http://schemas.microsoft.com/office/drawing/2014/chart" uri="{C3380CC4-5D6E-409C-BE32-E72D297353CC}">
              <c16:uniqueId val="{00000007-B2F2-4591-AEF3-5C21C470B2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1191</c:v>
                </c:pt>
                <c:pt idx="3">
                  <c:v>1177</c:v>
                </c:pt>
                <c:pt idx="6">
                  <c:v>1119</c:v>
                </c:pt>
                <c:pt idx="9">
                  <c:v>1102</c:v>
                </c:pt>
                <c:pt idx="12">
                  <c:v>1046</c:v>
                </c:pt>
              </c:numCache>
            </c:numRef>
          </c:val>
          <c:extLst>
            <c:ext xmlns:c16="http://schemas.microsoft.com/office/drawing/2014/chart" uri="{C3380CC4-5D6E-409C-BE32-E72D297353CC}">
              <c16:uniqueId val="{00000008-B2F2-4591-AEF3-5C21C470B2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B2F2-4591-AEF3-5C21C470B2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2435</c:v>
                </c:pt>
                <c:pt idx="3">
                  <c:v>2582</c:v>
                </c:pt>
                <c:pt idx="6">
                  <c:v>2754</c:v>
                </c:pt>
                <c:pt idx="9">
                  <c:v>2775</c:v>
                </c:pt>
                <c:pt idx="12">
                  <c:v>3378</c:v>
                </c:pt>
              </c:numCache>
            </c:numRef>
          </c:val>
          <c:extLst>
            <c:ext xmlns:c16="http://schemas.microsoft.com/office/drawing/2014/chart" uri="{C3380CC4-5D6E-409C-BE32-E72D297353CC}">
              <c16:uniqueId val="{0000000A-B2F2-4591-AEF3-5C21C470B2A4}"/>
            </c:ext>
          </c:extLst>
        </c:ser>
        <c:dLbls>
          <c:showLegendKey val="0"/>
          <c:showVal val="0"/>
          <c:showCatName val="0"/>
          <c:showSerName val="0"/>
          <c:showPercent val="0"/>
          <c:showBubbleSize val="0"/>
        </c:dLbls>
        <c:gapWidth val="100"/>
        <c:overlap val="100"/>
        <c:axId val="480548744"/>
        <c:axId val="48054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291</c:v>
                </c:pt>
                <c:pt idx="5">
                  <c:v>#N/A</c:v>
                </c:pt>
                <c:pt idx="6">
                  <c:v>#N/A</c:v>
                </c:pt>
                <c:pt idx="7">
                  <c:v>156</c:v>
                </c:pt>
                <c:pt idx="8">
                  <c:v>#N/A</c:v>
                </c:pt>
                <c:pt idx="9">
                  <c:v>#N/A</c:v>
                </c:pt>
                <c:pt idx="10">
                  <c:v>518</c:v>
                </c:pt>
                <c:pt idx="11">
                  <c:v>#N/A</c:v>
                </c:pt>
                <c:pt idx="12">
                  <c:v>#N/A</c:v>
                </c:pt>
                <c:pt idx="13">
                  <c:v>774</c:v>
                </c:pt>
                <c:pt idx="14">
                  <c:v>#N/A</c:v>
                </c:pt>
              </c:numCache>
            </c:numRef>
          </c:val>
          <c:smooth val="0"/>
          <c:extLst>
            <c:ext xmlns:c16="http://schemas.microsoft.com/office/drawing/2014/chart" uri="{C3380CC4-5D6E-409C-BE32-E72D297353CC}">
              <c16:uniqueId val="{0000000B-B2F2-4591-AEF3-5C21C470B2A4}"/>
            </c:ext>
          </c:extLst>
        </c:ser>
        <c:dLbls>
          <c:showLegendKey val="0"/>
          <c:showVal val="0"/>
          <c:showCatName val="0"/>
          <c:showSerName val="0"/>
          <c:showPercent val="0"/>
          <c:showBubbleSize val="0"/>
        </c:dLbls>
        <c:marker val="1"/>
        <c:smooth val="0"/>
        <c:axId val="480548744"/>
        <c:axId val="480549136"/>
      </c:lineChart>
      <c:catAx>
        <c:axId val="48054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549136"/>
        <c:crosses val="autoZero"/>
        <c:auto val="1"/>
        <c:lblAlgn val="ctr"/>
        <c:lblOffset val="100"/>
        <c:tickLblSkip val="1"/>
        <c:tickMarkSkip val="1"/>
        <c:noMultiLvlLbl val="0"/>
      </c:catAx>
      <c:valAx>
        <c:axId val="48054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54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931</c:v>
                </c:pt>
                <c:pt idx="1">
                  <c:v>932</c:v>
                </c:pt>
                <c:pt idx="2">
                  <c:v>882</c:v>
                </c:pt>
              </c:numCache>
            </c:numRef>
          </c:val>
          <c:extLst>
            <c:ext xmlns:c16="http://schemas.microsoft.com/office/drawing/2014/chart" uri="{C3380CC4-5D6E-409C-BE32-E72D297353CC}">
              <c16:uniqueId val="{00000000-46B1-4097-9708-08545E863F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46B1-4097-9708-08545E863F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490</c:v>
                </c:pt>
                <c:pt idx="1">
                  <c:v>189</c:v>
                </c:pt>
                <c:pt idx="2">
                  <c:v>178</c:v>
                </c:pt>
              </c:numCache>
            </c:numRef>
          </c:val>
          <c:extLst>
            <c:ext xmlns:c16="http://schemas.microsoft.com/office/drawing/2014/chart" uri="{C3380CC4-5D6E-409C-BE32-E72D297353CC}">
              <c16:uniqueId val="{00000002-46B1-4097-9708-08545E863F5A}"/>
            </c:ext>
          </c:extLst>
        </c:ser>
        <c:dLbls>
          <c:showLegendKey val="0"/>
          <c:showVal val="0"/>
          <c:showCatName val="0"/>
          <c:showSerName val="0"/>
          <c:showPercent val="0"/>
          <c:showBubbleSize val="0"/>
        </c:dLbls>
        <c:gapWidth val="120"/>
        <c:overlap val="100"/>
        <c:axId val="480550704"/>
        <c:axId val="484430912"/>
      </c:barChart>
      <c:catAx>
        <c:axId val="48055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430912"/>
        <c:crosses val="autoZero"/>
        <c:auto val="1"/>
        <c:lblAlgn val="ctr"/>
        <c:lblOffset val="100"/>
        <c:tickLblSkip val="1"/>
        <c:tickMarkSkip val="1"/>
        <c:noMultiLvlLbl val="0"/>
      </c:catAx>
      <c:valAx>
        <c:axId val="484430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55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{136632A1-D15B-4F58-9F36-D5354B8AC65B}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B4B-44CE-BB43-D81C5C653B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{89E724DD-E530-4897-946E-09857D07AF1A}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4B-44CE-BB43-D81C5C653B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{AB42505F-39D1-4705-BACF-0A2E4E48D184}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4B-44CE-BB43-D81C5C653B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{10561281-6356-474E-8754-0BF430D004F5}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4B-44CE-BB43-D81C5C653B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{E7EF8A11-FAFB-4764-9DB7-9987256EBC17}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4B-44CE-BB43-D81C5C653B0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{5B658A74-5D98-45B1-8B59-E3936D6EB576}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B4B-44CE-BB43-D81C5C653B0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{0B877FD3-B761-487D-BBDA-EEF0DD69539E}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B4B-44CE-BB43-D81C5C653B0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{F2F02A37-3815-4A0F-9483-A744DBD99F20}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B4B-44CE-BB43-D81C5C653B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{30481A1F-C36E-49D9-ADC4-DBC929E3F569}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B4B-44CE-BB43-D81C5C653B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80.8</c:v>
                </c:pt>
                <c:pt idx="16">
                  <c:v>75.400000000000006</c:v>
                </c:pt>
                <c:pt idx="24">
                  <c:v>86.3</c:v>
                </c:pt>
              </c:numCache>
            </c:numRef>
          </c:xVal>
          <c:yVal>
            <c:numRef>
              <c:f>公会計指標分析・財政指標組合せ分析表!$BP$51:$DC$51</c:f>
              <c:numCache>
                <c:formatCode>#,##0.0;"▲ "#,##0.0</c:formatCode>
                <c:ptCount val="40"/>
                <c:pt idx="16">
                  <c:v>12.2</c:v>
                </c:pt>
                <c:pt idx="24">
                  <c:v>41.2</c:v>
                </c:pt>
              </c:numCache>
            </c:numRef>
          </c:yVal>
          <c:smooth val="0"/>
          <c:extLst>
            <c:ext xmlns:c16="http://schemas.microsoft.com/office/drawing/2014/chart" uri="{C3380CC4-5D6E-409C-BE32-E72D297353CC}">
              <c16:uniqueId val="{00000009-8B4B-44CE-BB43-D81C5C653B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{95D65EEC-2767-4C72-9D29-721C4029FFFB}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B4B-44CE-BB43-D81C5C653B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{BCE5EAFF-D75E-4FDC-BA5B-F2778DB598ED}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4B-44CE-BB43-D81C5C653B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{F5592E8D-A901-4842-8EA3-1541AB61E187}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4B-44CE-BB43-D81C5C653B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{88787FE1-2299-4D22-83FC-9BB1C97B1F29}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4B-44CE-BB43-D81C5C653B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{4042028A-910E-4AA4-8348-2BC866604070}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4B-44CE-BB43-D81C5C653B0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{CE03A163-8C13-4D29-80E8-8CA7853CBD80}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B4B-44CE-BB43-D81C5C653B0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{A5262CA8-26DA-4E8E-8716-7A80D7BB1FB1}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B4B-44CE-BB43-D81C5C653B0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{6D7CDD81-5E1E-49F4-B331-47F355830A11}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B4B-44CE-BB43-D81C5C653B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{D36BD944-4422-49CB-852B-4DC5BBBD74E1}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B4B-44CE-BB43-D81C5C653B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16">
                  <c:v>58.4</c:v>
                </c:pt>
                <c:pt idx="24">
                  <c:v>61.8</c:v>
                </c:pt>
              </c:numCache>
            </c:numRef>
          </c:xVal>
          <c:yVal>
            <c:numRef>
              <c:f>公会計指標分析・財政指標組合せ分析表!$BP$55:$DC$55</c:f>
              <c:numCache>
                <c:formatCode>#,##0.0;"▲ "#,##0.0</c:formatCode>
                <c:ptCount val="40"/>
                <c:pt idx="0">
                  <c:v>0</c:v>
                </c:pt>
                <c:pt idx="16">
                  <c:v>0</c:v>
                </c:pt>
                <c:pt idx="24">
                  <c:v>0</c:v>
                </c:pt>
              </c:numCache>
            </c:numRef>
          </c:yVal>
          <c:smooth val="0"/>
          <c:extLst>
            <c:ext xmlns:c16="http://schemas.microsoft.com/office/drawing/2014/chart" uri="{C3380CC4-5D6E-409C-BE32-E72D297353CC}">
              <c16:uniqueId val="{00000013-8B4B-44CE-BB43-D81C5C653B02}"/>
            </c:ext>
          </c:extLst>
        </c:ser>
        <c:dLbls>
          <c:showLegendKey val="0"/>
          <c:showVal val="1"/>
          <c:showCatName val="0"/>
          <c:showSerName val="0"/>
          <c:showPercent val="0"/>
          <c:showBubbleSize val="0"/>
        </c:dLbls>
        <c:axId val="46179840"/>
        <c:axId val="46181760"/>
      </c:scatterChart>
      <c:valAx>
        <c:axId val="46179840"/>
        <c:scaling>
          <c:orientation val="minMax"/>
          <c:max val="8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{542CA00C-C8C6-48B2-9B6C-861B76F456A6}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FB-4362-BCA3-B23F460DE1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{072766A0-3CC5-4767-86CD-A5B3B9353C56}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FB-4362-BCA3-B23F460DE1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{05C91FBB-CB54-4923-B589-290DFBC32D80}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FB-4362-BCA3-B23F460DE1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{05E55329-D6F1-4A37-A254-90B74DCF3A62}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FB-4362-BCA3-B23F460DE1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{E9099A40-7990-4EA2-887A-6975F5520BA0}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FB-4362-BCA3-B23F460DE13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{622F6073-C9B5-4DFC-A68F-E7C3625B2A63}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FB-4362-BCA3-B23F460DE13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{1E33BAEA-5524-48AF-9592-72D2DD793AA5}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FB-4362-BCA3-B23F460DE13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{893788D5-76C5-4DA0-8D1F-E9E365EA94CF}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FB-4362-BCA3-B23F460DE13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{AF677D50-F637-4E55-98E5-81E05EDD4E7C}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FB-4362-BCA3-B23F460DE1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10.199999999999999</c:v>
                </c:pt>
                <c:pt idx="16">
                  <c:v>10.199999999999999</c:v>
                </c:pt>
                <c:pt idx="24">
                  <c:v>11</c:v>
                </c:pt>
                <c:pt idx="32">
                  <c:v>12</c:v>
                </c:pt>
              </c:numCache>
            </c:numRef>
          </c:xVal>
          <c:yVal>
            <c:numRef>
              <c:f>公会計指標分析・財政指標組合せ分析表!$BP$73:$DC$73</c:f>
              <c:numCache>
                <c:formatCode>#,##0.0;"▲ "#,##0.0</c:formatCode>
                <c:ptCount val="40"/>
                <c:pt idx="8">
                  <c:v>21.8</c:v>
                </c:pt>
                <c:pt idx="16">
                  <c:v>12.2</c:v>
                </c:pt>
                <c:pt idx="24">
                  <c:v>41.2</c:v>
                </c:pt>
                <c:pt idx="32">
                  <c:v>61.3</c:v>
                </c:pt>
              </c:numCache>
            </c:numRef>
          </c:yVal>
          <c:smooth val="0"/>
          <c:extLst>
            <c:ext xmlns:c16="http://schemas.microsoft.com/office/drawing/2014/chart" uri="{C3380CC4-5D6E-409C-BE32-E72D297353CC}">
              <c16:uniqueId val="{00000009-3FFB-4362-BCA3-B23F460DE1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{B21BD47F-2F6E-4A40-83D0-0DBF6B5076BF}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FB-4362-BCA3-B23F460DE1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{0B0A3924-CFF0-495D-8E91-556E3897E58F}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FB-4362-BCA3-B23F460DE1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{482F9A9A-33A9-4F0C-98A4-70DB06A78CF8}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FB-4362-BCA3-B23F460DE1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{0252AA6A-1B3F-4C8B-BCCD-0C6D3E27B9A1}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FB-4362-BCA3-B23F460DE1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{0687A906-ACB2-451C-9F77-4DB14D398C5E}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FB-4362-BCA3-B23F460DE134}"/>
                </c:ext>
              </c:extLst>
            </c:dLbl>
            <c:dLbl>
              <c:idx val="8"/>
              <c:layout>
                <c:manualLayout>
                  <c:x val="-2.9178828490429062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{90CE4200-580B-4DE0-A130-177163A2F581}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FB-4362-BCA3-B23F460DE134}"/>
                </c:ext>
              </c:extLst>
            </c:dLbl>
            <c:dLbl>
              <c:idx val="16"/>
              <c:layout>
                <c:manualLayout>
                  <c:x val="-3.534919510839103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{F6F23BB2-3631-409E-9BF6-48ABC53F5098}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FB-4362-BCA3-B23F460DE13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{786F950A-2426-4BEB-B914-104660917B57}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FB-4362-BCA3-B23F460DE134}"/>
                </c:ext>
              </c:extLst>
            </c:dLbl>
            <c:dLbl>
              <c:idx val="32"/>
              <c:layout>
                <c:manualLayout>
                  <c:x val="-3.0438374158005495E-2"/>
                  <c:y val="-8.133737286005204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{11C53C58-EA17-4F55-BD02-5DEA3B776895}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FB-4362-BCA3-B23F460DE1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FB-4362-BCA3-B23F460DE134}"/>
            </c:ext>
          </c:extLst>
        </c:ser>
        <c:dLbls>
          <c:showLegendKey val="0"/>
          <c:showVal val="1"/>
          <c:showCatName val="0"/>
          <c:showSerName val="0"/>
          <c:showPercent val="0"/>
          <c:showBubbleSize val="0"/>
        </c:dLbls>
        <c:axId val="84219776"/>
        <c:axId val="84234240"/>
      </c:scatterChart>
      <c:valAx>
        <c:axId val="84219776"/>
        <c:scaling>
          <c:orientation val="minMax"/>
          <c:max val="12.6"/>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対し、補てんされる算入公債費等は、２分の１以上となっている。この主な要因は、過疎地域指定団体に借入が認められる過疎対策事業債など、交付税措置のある有利な起債を中心に発行してきた結果である。今後も、有利な起債発行に努め、比率の改善を図る。</a:t>
          </a:r>
        </a:p>
        <a:p>
          <a:r>
            <a:rPr kumimoji="1" lang="ja-JP" altLang="en-US" sz="1300">
              <a:latin typeface="ＭＳ ゴシック" pitchFamily="49" charset="-128"/>
              <a:ea typeface="ＭＳ ゴシック" pitchFamily="49" charset="-128"/>
            </a:rPr>
            <a:t>    なお、「公営企業債の元利償還金に対する繰入金」は、</a:t>
          </a:r>
          <a:r>
            <a:rPr kumimoji="1" lang="en-US" altLang="ja-JP" sz="1300">
              <a:latin typeface="ＭＳ ゴシック" pitchFamily="49" charset="-128"/>
              <a:ea typeface="ＭＳ ゴシック" pitchFamily="49" charset="-128"/>
            </a:rPr>
            <a:t>H28-H29</a:t>
          </a:r>
          <a:r>
            <a:rPr kumimoji="1" lang="ja-JP" altLang="en-US" sz="1300">
              <a:latin typeface="ＭＳ ゴシック" pitchFamily="49" charset="-128"/>
              <a:ea typeface="ＭＳ ゴシック" pitchFamily="49" charset="-128"/>
            </a:rPr>
            <a:t>と減少したが、今後は簡易水道設備の主要機器が更新時期を迎え新たな借り入れが予定されてるのに加え、既発債の償還年限が</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年と長いため、この項目での改善は当面見込めない。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は、起債発行抑制などの措置により年々減少してきたものの</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から増加している。これは元金償還額より借入金が上回ったことによるが、今後は、有利な起債は有効に活用しながら、計画的な財政運営が必要である。</a:t>
          </a:r>
        </a:p>
        <a:p>
          <a:r>
            <a:rPr kumimoji="1" lang="ja-JP" altLang="en-US" sz="1300">
              <a:latin typeface="ＭＳ ゴシック" pitchFamily="49" charset="-128"/>
              <a:ea typeface="ＭＳ ゴシック" pitchFamily="49" charset="-128"/>
            </a:rPr>
            <a:t>　充当可能財源については、財政調整基金を標準財政規模の２分の１相当額まで増額を図ってきたため、将来負担額は年々減少してきて、</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から、将来負担額はなくなったが、</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年に入り、地方債の起債発行額の増加により、充当可能財源等も減少した関係で再び将来負担額が発生した。なお、基金については、財政調整基金のほか、今後の施設更新の財源として、積極的に積立を行ってきたが、医療整備ゾーン整備事業を目的とした社会福祉医療施設等整備基金を取り崩しをした結果、Ｈ</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に大きく減少している。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岐阜県東白川村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基金全体は昨年度と比較して、減少している。大きな要因は、</a:t>
          </a:r>
          <a:r>
            <a:rPr kumimoji="1" lang="ja-JP" altLang="en-US" sz="1400">
              <a:solidFill>
                <a:schemeClr val="dk1"/>
              </a:solidFill>
              <a:effectLst/>
              <a:latin typeface="+mn-lt"/>
              <a:ea typeface="+mn-ea"/>
              <a:cs typeface="+mn-cs"/>
            </a:rPr>
            <a:t>財政調整基金とふるさと納税による村づくり</a:t>
          </a:r>
          <a:r>
            <a:rPr kumimoji="1" lang="ja-JP" altLang="ja-JP" sz="1400">
              <a:solidFill>
                <a:schemeClr val="dk1"/>
              </a:solidFill>
              <a:effectLst/>
              <a:latin typeface="+mn-lt"/>
              <a:ea typeface="+mn-ea"/>
              <a:cs typeface="+mn-cs"/>
            </a:rPr>
            <a:t>を目的とした</a:t>
          </a:r>
          <a:r>
            <a:rPr kumimoji="1" lang="ja-JP" altLang="en-US" sz="1400">
              <a:solidFill>
                <a:schemeClr val="dk1"/>
              </a:solidFill>
              <a:effectLst/>
              <a:latin typeface="+mn-lt"/>
              <a:ea typeface="+mn-ea"/>
              <a:cs typeface="+mn-cs"/>
            </a:rPr>
            <a:t>ふるさと思いやり</a:t>
          </a:r>
          <a:r>
            <a:rPr kumimoji="1" lang="ja-JP" altLang="ja-JP" sz="1400">
              <a:solidFill>
                <a:schemeClr val="dk1"/>
              </a:solidFill>
              <a:effectLst/>
              <a:latin typeface="+mn-lt"/>
              <a:ea typeface="+mn-ea"/>
              <a:cs typeface="+mn-cs"/>
            </a:rPr>
            <a:t>基金を取り崩したことによる。</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財政調整基金及び減債基金、その他特定目的基金について、中長期的な視点から計画的な財政運営と適切な基金運用を行う。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地域福祉の促進を目的とした社会福祉基金の比率が高くなっている。次に、社会福祉施設の整備を目的とした社会福祉施設整備基金</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ふるさと納税による村づくりを目的ふるさと思いやり基金</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集落共同活動の強化を目的とした</a:t>
          </a:r>
          <a:r>
            <a:rPr kumimoji="1" lang="ja-JP" altLang="en-US" sz="1400">
              <a:solidFill>
                <a:schemeClr val="dk1"/>
              </a:solidFill>
              <a:effectLst/>
              <a:latin typeface="+mn-lt"/>
              <a:ea typeface="+mn-ea"/>
              <a:cs typeface="+mn-cs"/>
            </a:rPr>
            <a:t>農用地等保全対策基金と</a:t>
          </a:r>
          <a:r>
            <a:rPr kumimoji="1" lang="ja-JP" altLang="ja-JP" sz="1400">
              <a:solidFill>
                <a:schemeClr val="dk1"/>
              </a:solidFill>
              <a:effectLst/>
              <a:latin typeface="+mn-lt"/>
              <a:ea typeface="+mn-ea"/>
              <a:cs typeface="+mn-cs"/>
            </a:rPr>
            <a:t>ふるさと農村活性化対策基金</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５つの基金でその他特定目的基金のほぼ全体を占める。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前年度と比較してふるさと思いやり基金が減少したが、</a:t>
          </a:r>
          <a:r>
            <a:rPr kumimoji="1" lang="ja-JP" altLang="en-US" sz="1400">
              <a:solidFill>
                <a:schemeClr val="dk1"/>
              </a:solidFill>
              <a:effectLst/>
              <a:latin typeface="+mn-lt"/>
              <a:ea typeface="+mn-ea"/>
              <a:cs typeface="+mn-cs"/>
            </a:rPr>
            <a:t>ふるさと納税制度のルールの厳格化により前年度より寄付額が減少し積み立てが減少した</a:t>
          </a:r>
          <a:r>
            <a:rPr kumimoji="1" lang="ja-JP" altLang="ja-JP" sz="1400">
              <a:solidFill>
                <a:schemeClr val="dk1"/>
              </a:solidFill>
              <a:effectLst/>
              <a:latin typeface="+mn-lt"/>
              <a:ea typeface="+mn-ea"/>
              <a:cs typeface="+mn-cs"/>
            </a:rPr>
            <a:t>ためである。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ふるさと思いやり基金や地域福祉基金、社会福祉施設整備基金などのその他の基金については、計画的に積み立てや取り崩しを行う。</a:t>
          </a:r>
          <a:endParaRPr lang="ja-JP" altLang="ja-JP" sz="1400">
            <a:effectLst/>
          </a:endParaRPr>
        </a:p>
        <a:p>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財政調整基金は利子分を積み立て</a:t>
          </a:r>
          <a:r>
            <a:rPr kumimoji="1" lang="ja-JP" altLang="en-US" sz="1400">
              <a:solidFill>
                <a:schemeClr val="dk1"/>
              </a:solidFill>
              <a:effectLst/>
              <a:latin typeface="+mn-lt"/>
              <a:ea typeface="+mn-ea"/>
              <a:cs typeface="+mn-cs"/>
            </a:rPr>
            <a:t>、必要額として</a:t>
          </a:r>
          <a:r>
            <a:rPr kumimoji="1" lang="ja-JP" altLang="en-US" sz="1400">
              <a:solidFill>
                <a:schemeClr val="dk1"/>
              </a:solidFill>
              <a:effectLst/>
              <a:latin typeface="+mn-ea"/>
              <a:ea typeface="+mn-ea"/>
              <a:cs typeface="+mn-cs"/>
            </a:rPr>
            <a:t>５０，０００</a:t>
          </a:r>
          <a:r>
            <a:rPr kumimoji="1" lang="ja-JP" altLang="en-US" sz="1400">
              <a:solidFill>
                <a:schemeClr val="dk1"/>
              </a:solidFill>
              <a:effectLst/>
              <a:latin typeface="+mn-lt"/>
              <a:ea typeface="+mn-ea"/>
              <a:cs typeface="+mn-cs"/>
            </a:rPr>
            <a:t>千円を取り崩した。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急を要する経費の歳出に備えるため、今後、決算剰余金が発生した場合には積み立てを行いつつ、計画的な財政運営による財政調整基金の適正な管理を行う。</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減災基金は利子分を積み立て、取り崩しがないため大きな変動がない状態である。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今後、村債の償還の増加に備えるために、適切な基金運用を行う必要がある。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2,196
87.09
3,147,679
2,816,728
321,714
1,489,981
2,994,580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は、類似団体より大幅に高い水準にあり、大半の施設が更新の時期を迎えているが、平成２７年度に作成した公共施設等総合管理計画において、「施設の特性を考慮のうえ、安全性や経済性を踏まえつつ、損傷等が軽微である早期段階に予防的な修繕等を実施することで、機能の保持・回復を図ります。」としております。また、それぞれの施設について個別施設計画を作成済であり、きめ細かな長寿命化に取り組んで更新コストの抑制を図っ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69" name="直線コネクタ 68"/>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0" name="有形固定資産減価償却率最小値テキスト"/>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1" name="直線コネクタ 70"/>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2" name="有形固定資産減価償却率最大値テキスト"/>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3" name="直線コネクタ 72"/>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4" name="有形固定資産減価償却率平均値テキスト"/>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5" name="フローチャート: 判断 74"/>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76" name="フローチャート: 判断 75"/>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77" name="フローチャート: 判断 76"/>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9" name="フローチャート: 判断 78"/>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37828</xdr:rowOff>
    </xdr:from>
    <xdr:to>
      <xdr:col>19</xdr:col>
      <xdr:colOff>187325</xdr:colOff>
      <xdr:row>34</xdr:row>
      <xdr:rowOff>139428</xdr:rowOff>
    </xdr:to>
    <xdr:sp macro="" textlink="">
      <xdr:nvSpPr>
        <xdr:cNvPr id="85" name="楕円 84"/>
        <xdr:cNvSpPr/>
      </xdr:nvSpPr>
      <xdr:spPr>
        <a:xfrm>
          <a:off x="4000500" y="5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44541</xdr:rowOff>
    </xdr:from>
    <xdr:to>
      <xdr:col>15</xdr:col>
      <xdr:colOff>187325</xdr:colOff>
      <xdr:row>32</xdr:row>
      <xdr:rowOff>146141</xdr:rowOff>
    </xdr:to>
    <xdr:sp macro="" textlink="">
      <xdr:nvSpPr>
        <xdr:cNvPr id="86" name="楕円 85"/>
        <xdr:cNvSpPr/>
      </xdr:nvSpPr>
      <xdr:spPr>
        <a:xfrm>
          <a:off x="3238500" y="55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34</xdr:row>
      <xdr:rowOff>88628</xdr:rowOff>
    </xdr:to>
    <xdr:cxnSp macro="">
      <xdr:nvCxnSpPr>
        <xdr:cNvPr id="87" name="直線コネクタ 86"/>
        <xdr:cNvCxnSpPr/>
      </xdr:nvCxnSpPr>
      <xdr:spPr>
        <a:xfrm>
          <a:off x="3289300" y="5581741"/>
          <a:ext cx="762000" cy="3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39642</xdr:rowOff>
    </xdr:from>
    <xdr:to>
      <xdr:col>7</xdr:col>
      <xdr:colOff>187325</xdr:colOff>
      <xdr:row>33</xdr:row>
      <xdr:rowOff>141243</xdr:rowOff>
    </xdr:to>
    <xdr:sp macro="" textlink="">
      <xdr:nvSpPr>
        <xdr:cNvPr id="88" name="楕円 87"/>
        <xdr:cNvSpPr/>
      </xdr:nvSpPr>
      <xdr:spPr>
        <a:xfrm>
          <a:off x="1714500" y="5697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86105</xdr:rowOff>
    </xdr:from>
    <xdr:ext cx="405111" cy="259045"/>
    <xdr:sp macro="" textlink="">
      <xdr:nvSpPr>
        <xdr:cNvPr id="89" name="n_1aveValue有形固定資産減価償却率"/>
        <xdr:cNvSpPr txBox="1"/>
      </xdr:nvSpPr>
      <xdr:spPr>
        <a:xfrm>
          <a:off x="3836044" y="488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90" name="n_2aveValue有形固定資産減価償却率"/>
        <xdr:cNvSpPr txBox="1"/>
      </xdr:nvSpPr>
      <xdr:spPr>
        <a:xfrm>
          <a:off x="3086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1" name="n_3aveValue有形固定資産減価償却率"/>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2" name="n_4aveValue有形固定資産減価償却率"/>
        <xdr:cNvSpPr txBox="1"/>
      </xdr:nvSpPr>
      <xdr:spPr>
        <a:xfrm>
          <a:off x="1562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130555</xdr:rowOff>
    </xdr:from>
    <xdr:ext cx="405111" cy="259045"/>
    <xdr:sp macro="" textlink="">
      <xdr:nvSpPr>
        <xdr:cNvPr id="93" name="n_1mainValue有形固定資産減価償却率"/>
        <xdr:cNvSpPr txBox="1"/>
      </xdr:nvSpPr>
      <xdr:spPr>
        <a:xfrm>
          <a:off x="3836044" y="595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94" name="n_2mainValue有形固定資産減価償却率"/>
        <xdr:cNvSpPr txBox="1"/>
      </xdr:nvSpPr>
      <xdr:spPr>
        <a:xfrm>
          <a:off x="3086744" y="562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132369</xdr:rowOff>
    </xdr:from>
    <xdr:ext cx="405111" cy="259045"/>
    <xdr:sp macro="" textlink="">
      <xdr:nvSpPr>
        <xdr:cNvPr id="95" name="n_4mainValue有形固定資産減価償却率"/>
        <xdr:cNvSpPr txBox="1"/>
      </xdr:nvSpPr>
      <xdr:spPr>
        <a:xfrm>
          <a:off x="1562744" y="57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年度から令和元年度にかけて実施された国保診療所建設事業において、基金の取り崩しや起債の発行を行っている。また、ここ数年は、職員を積極的に採用する方針もあり、経常一般財源も減少傾向にある。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以上の理由から、債務償還比率は、近年、急激に上昇し、類似団体平均を大きく上回っている。今後は、中長期的な視野で、公共施設等総合管理計画や人事管理計画と財政の整合を図りながら、債務償還比率の抑制に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3" name="テキスト ボックス 112"/>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24" name="直線コネクタ 123"/>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25" name="債務償還比率最小値テキスト"/>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26" name="直線コネクタ 125"/>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29" name="債務償還比率平均値テキスト"/>
        <xdr:cNvSpPr txBox="1"/>
      </xdr:nvSpPr>
      <xdr:spPr>
        <a:xfrm>
          <a:off x="14846300" y="48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0" name="フローチャート: 判断 129"/>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31" name="フローチャート: 判断 130"/>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2" name="フローチャート: 判断 131"/>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33" name="フローチャート: 判断 132"/>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34" name="フローチャート: 判断 133"/>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42608</xdr:rowOff>
    </xdr:from>
    <xdr:to>
      <xdr:col>76</xdr:col>
      <xdr:colOff>73025</xdr:colOff>
      <xdr:row>34</xdr:row>
      <xdr:rowOff>144208</xdr:rowOff>
    </xdr:to>
    <xdr:sp macro="" textlink="">
      <xdr:nvSpPr>
        <xdr:cNvPr id="140" name="楕円 139"/>
        <xdr:cNvSpPr/>
      </xdr:nvSpPr>
      <xdr:spPr>
        <a:xfrm>
          <a:off x="14744700" y="58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128985</xdr:rowOff>
    </xdr:from>
    <xdr:ext cx="469744" cy="259045"/>
    <xdr:sp macro="" textlink="">
      <xdr:nvSpPr>
        <xdr:cNvPr id="141" name="債務償還比率該当値テキスト"/>
        <xdr:cNvSpPr txBox="1"/>
      </xdr:nvSpPr>
      <xdr:spPr>
        <a:xfrm>
          <a:off x="14846300" y="578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50324</xdr:rowOff>
    </xdr:from>
    <xdr:to>
      <xdr:col>72</xdr:col>
      <xdr:colOff>123825</xdr:colOff>
      <xdr:row>32</xdr:row>
      <xdr:rowOff>151924</xdr:rowOff>
    </xdr:to>
    <xdr:sp macro="" textlink="">
      <xdr:nvSpPr>
        <xdr:cNvPr id="142" name="楕円 141"/>
        <xdr:cNvSpPr/>
      </xdr:nvSpPr>
      <xdr:spPr>
        <a:xfrm>
          <a:off x="14033500" y="55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101124</xdr:rowOff>
    </xdr:from>
    <xdr:to>
      <xdr:col>76</xdr:col>
      <xdr:colOff>22225</xdr:colOff>
      <xdr:row>34</xdr:row>
      <xdr:rowOff>93408</xdr:rowOff>
    </xdr:to>
    <xdr:cxnSp macro="">
      <xdr:nvCxnSpPr>
        <xdr:cNvPr id="143" name="直線コネクタ 142"/>
        <xdr:cNvCxnSpPr/>
      </xdr:nvCxnSpPr>
      <xdr:spPr>
        <a:xfrm>
          <a:off x="14084300" y="5587524"/>
          <a:ext cx="711200" cy="3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22606</xdr:rowOff>
    </xdr:from>
    <xdr:to>
      <xdr:col>68</xdr:col>
      <xdr:colOff>123825</xdr:colOff>
      <xdr:row>31</xdr:row>
      <xdr:rowOff>124206</xdr:rowOff>
    </xdr:to>
    <xdr:sp macro="" textlink="">
      <xdr:nvSpPr>
        <xdr:cNvPr id="144" name="楕円 143"/>
        <xdr:cNvSpPr/>
      </xdr:nvSpPr>
      <xdr:spPr>
        <a:xfrm>
          <a:off x="13271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73406</xdr:rowOff>
    </xdr:from>
    <xdr:to>
      <xdr:col>72</xdr:col>
      <xdr:colOff>73025</xdr:colOff>
      <xdr:row>32</xdr:row>
      <xdr:rowOff>101124</xdr:rowOff>
    </xdr:to>
    <xdr:cxnSp macro="">
      <xdr:nvCxnSpPr>
        <xdr:cNvPr id="145" name="直線コネクタ 144"/>
        <xdr:cNvCxnSpPr/>
      </xdr:nvCxnSpPr>
      <xdr:spPr>
        <a:xfrm>
          <a:off x="13322300" y="5388356"/>
          <a:ext cx="7620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142420</xdr:rowOff>
    </xdr:from>
    <xdr:to>
      <xdr:col>64</xdr:col>
      <xdr:colOff>123825</xdr:colOff>
      <xdr:row>31</xdr:row>
      <xdr:rowOff>72570</xdr:rowOff>
    </xdr:to>
    <xdr:sp macro="" textlink="">
      <xdr:nvSpPr>
        <xdr:cNvPr id="146" name="楕円 145"/>
        <xdr:cNvSpPr/>
      </xdr:nvSpPr>
      <xdr:spPr>
        <a:xfrm>
          <a:off x="12509500" y="52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21770</xdr:rowOff>
    </xdr:from>
    <xdr:to>
      <xdr:col>68</xdr:col>
      <xdr:colOff>73025</xdr:colOff>
      <xdr:row>31</xdr:row>
      <xdr:rowOff>73406</xdr:rowOff>
    </xdr:to>
    <xdr:cxnSp macro="">
      <xdr:nvCxnSpPr>
        <xdr:cNvPr id="147" name="直線コネクタ 146"/>
        <xdr:cNvCxnSpPr/>
      </xdr:nvCxnSpPr>
      <xdr:spPr>
        <a:xfrm>
          <a:off x="12560300" y="5336720"/>
          <a:ext cx="762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81778</xdr:rowOff>
    </xdr:from>
    <xdr:to>
      <xdr:col>60</xdr:col>
      <xdr:colOff>123825</xdr:colOff>
      <xdr:row>30</xdr:row>
      <xdr:rowOff>11928</xdr:rowOff>
    </xdr:to>
    <xdr:sp macro="" textlink="">
      <xdr:nvSpPr>
        <xdr:cNvPr id="148" name="楕円 147"/>
        <xdr:cNvSpPr/>
      </xdr:nvSpPr>
      <xdr:spPr>
        <a:xfrm>
          <a:off x="11747500" y="5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132578</xdr:rowOff>
    </xdr:from>
    <xdr:to>
      <xdr:col>64</xdr:col>
      <xdr:colOff>73025</xdr:colOff>
      <xdr:row>31</xdr:row>
      <xdr:rowOff>21770</xdr:rowOff>
    </xdr:to>
    <xdr:cxnSp macro="">
      <xdr:nvCxnSpPr>
        <xdr:cNvPr id="149" name="直線コネクタ 148"/>
        <xdr:cNvCxnSpPr/>
      </xdr:nvCxnSpPr>
      <xdr:spPr>
        <a:xfrm>
          <a:off x="11798300" y="5104628"/>
          <a:ext cx="762000" cy="2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50" name="n_1aveValue債務償還比率"/>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1" name="n_2aveValue債務償還比率"/>
        <xdr:cNvSpPr txBox="1"/>
      </xdr:nvSpPr>
      <xdr:spPr>
        <a:xfrm>
          <a:off x="13087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2" name="n_3aveValue債務償還比率"/>
        <xdr:cNvSpPr txBox="1"/>
      </xdr:nvSpPr>
      <xdr:spPr>
        <a:xfrm>
          <a:off x="12325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3" name="n_4aveValue債務償還比率"/>
        <xdr:cNvSpPr txBox="1"/>
      </xdr:nvSpPr>
      <xdr:spPr>
        <a:xfrm>
          <a:off x="11563427" y="47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143051</xdr:rowOff>
    </xdr:from>
    <xdr:ext cx="469744" cy="259045"/>
    <xdr:sp macro="" textlink="">
      <xdr:nvSpPr>
        <xdr:cNvPr id="154" name="n_1mainValue債務償還比率"/>
        <xdr:cNvSpPr txBox="1"/>
      </xdr:nvSpPr>
      <xdr:spPr>
        <a:xfrm>
          <a:off x="13836727" y="56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115333</xdr:rowOff>
    </xdr:from>
    <xdr:ext cx="469744" cy="259045"/>
    <xdr:sp macro="" textlink="">
      <xdr:nvSpPr>
        <xdr:cNvPr id="155" name="n_2mainValue債務償還比率"/>
        <xdr:cNvSpPr txBox="1"/>
      </xdr:nvSpPr>
      <xdr:spPr>
        <a:xfrm>
          <a:off x="13087427" y="543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63697</xdr:rowOff>
    </xdr:from>
    <xdr:ext cx="469744" cy="259045"/>
    <xdr:sp macro="" textlink="">
      <xdr:nvSpPr>
        <xdr:cNvPr id="156" name="n_3mainValue債務償還比率"/>
        <xdr:cNvSpPr txBox="1"/>
      </xdr:nvSpPr>
      <xdr:spPr>
        <a:xfrm>
          <a:off x="12325427" y="53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3055</xdr:rowOff>
    </xdr:from>
    <xdr:ext cx="469744" cy="259045"/>
    <xdr:sp macro="" textlink="">
      <xdr:nvSpPr>
        <xdr:cNvPr id="157" name="n_4mainValue債務償還比率"/>
        <xdr:cNvSpPr txBox="1"/>
      </xdr:nvSpPr>
      <xdr:spPr>
        <a:xfrm>
          <a:off x="11563427" y="514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2,196
87.09
3,147,679
2,816,728
321,714
1,489,981
2,994,580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10160</xdr:rowOff>
    </xdr:from>
    <xdr:to>
      <xdr:col>20</xdr:col>
      <xdr:colOff>38100</xdr:colOff>
      <xdr:row>41</xdr:row>
      <xdr:rowOff>111760</xdr:rowOff>
    </xdr:to>
    <xdr:sp macro="" textlink="">
      <xdr:nvSpPr>
        <xdr:cNvPr id="73" name="楕円 72"/>
        <xdr:cNvSpPr/>
      </xdr:nvSpPr>
      <xdr:spPr>
        <a:xfrm>
          <a:off x="3746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158750</xdr:rowOff>
    </xdr:from>
    <xdr:to>
      <xdr:col>15</xdr:col>
      <xdr:colOff>101600</xdr:colOff>
      <xdr:row>41</xdr:row>
      <xdr:rowOff>88900</xdr:rowOff>
    </xdr:to>
    <xdr:sp macro="" textlink="">
      <xdr:nvSpPr>
        <xdr:cNvPr id="74" name="楕円 73"/>
        <xdr:cNvSpPr/>
      </xdr:nvSpPr>
      <xdr:spPr>
        <a:xfrm>
          <a:off x="2857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38100</xdr:rowOff>
    </xdr:from>
    <xdr:to>
      <xdr:col>19</xdr:col>
      <xdr:colOff>177800</xdr:colOff>
      <xdr:row>41</xdr:row>
      <xdr:rowOff>60960</xdr:rowOff>
    </xdr:to>
    <xdr:cxnSp macro="">
      <xdr:nvCxnSpPr>
        <xdr:cNvPr id="75" name="直線コネクタ 74"/>
        <xdr:cNvCxnSpPr/>
      </xdr:nvCxnSpPr>
      <xdr:spPr>
        <a:xfrm>
          <a:off x="2908300" y="7067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71120</xdr:rowOff>
    </xdr:from>
    <xdr:to>
      <xdr:col>6</xdr:col>
      <xdr:colOff>38100</xdr:colOff>
      <xdr:row>41</xdr:row>
      <xdr:rowOff>1270</xdr:rowOff>
    </xdr:to>
    <xdr:sp macro="" textlink="">
      <xdr:nvSpPr>
        <xdr:cNvPr id="76" name="楕円 75"/>
        <xdr:cNvSpPr/>
      </xdr:nvSpPr>
      <xdr:spPr>
        <a:xfrm>
          <a:off x="107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76852</xdr:rowOff>
    </xdr:from>
    <xdr:ext cx="405111" cy="259045"/>
    <xdr:sp macro="" textlink="">
      <xdr:nvSpPr>
        <xdr:cNvPr id="77"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78" name="n_2ave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79"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0"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102887</xdr:rowOff>
    </xdr:from>
    <xdr:ext cx="405111" cy="259045"/>
    <xdr:sp macro="" textlink="">
      <xdr:nvSpPr>
        <xdr:cNvPr id="81" name="n_1mainValue【道路】&#10;有形固定資産減価償却率"/>
        <xdr:cNvSpPr txBox="1"/>
      </xdr:nvSpPr>
      <xdr:spPr>
        <a:xfrm>
          <a:off x="35820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80027</xdr:rowOff>
    </xdr:from>
    <xdr:ext cx="405111" cy="259045"/>
    <xdr:sp macro="" textlink="">
      <xdr:nvSpPr>
        <xdr:cNvPr id="82" name="n_2mainValue【道路】&#10;有形固定資産減価償却率"/>
        <xdr:cNvSpPr txBox="1"/>
      </xdr:nvSpPr>
      <xdr:spPr>
        <a:xfrm>
          <a:off x="2705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163847</xdr:rowOff>
    </xdr:from>
    <xdr:ext cx="405111" cy="259045"/>
    <xdr:sp macro="" textlink="">
      <xdr:nvSpPr>
        <xdr:cNvPr id="83" name="n_4mainValue【道路】&#10;有形固定資産減価償却率"/>
        <xdr:cNvSpPr txBox="1"/>
      </xdr:nvSpPr>
      <xdr:spPr>
        <a:xfrm>
          <a:off x="927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9" name="テキスト ボックス 9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1" name="テキスト ボックス 10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3" name="テキスト ボックス 10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07" name="直線コネクタ 106"/>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08"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09" name="直線コネクタ 108"/>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0"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1" name="直線コネクタ 110"/>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2" name="【道路】&#10;一人当たり延長平均値テキスト"/>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3" name="フローチャート: 判断 112"/>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4" name="フローチャート: 判断 113"/>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5" name="フローチャート: 判断 114"/>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16" name="フローチャート: 判断 115"/>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17" name="フローチャート: 判断 116"/>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108169</xdr:rowOff>
    </xdr:from>
    <xdr:to>
      <xdr:col>50</xdr:col>
      <xdr:colOff>165100</xdr:colOff>
      <xdr:row>40</xdr:row>
      <xdr:rowOff>38319</xdr:rowOff>
    </xdr:to>
    <xdr:sp macro="" textlink="">
      <xdr:nvSpPr>
        <xdr:cNvPr id="123" name="楕円 122"/>
        <xdr:cNvSpPr/>
      </xdr:nvSpPr>
      <xdr:spPr>
        <a:xfrm>
          <a:off x="9588500" y="67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93408</xdr:rowOff>
    </xdr:from>
    <xdr:to>
      <xdr:col>46</xdr:col>
      <xdr:colOff>38100</xdr:colOff>
      <xdr:row>39</xdr:row>
      <xdr:rowOff>23558</xdr:rowOff>
    </xdr:to>
    <xdr:sp macro="" textlink="">
      <xdr:nvSpPr>
        <xdr:cNvPr id="124" name="楕円 123"/>
        <xdr:cNvSpPr/>
      </xdr:nvSpPr>
      <xdr:spPr>
        <a:xfrm>
          <a:off x="8699500" y="66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144208</xdr:rowOff>
    </xdr:from>
    <xdr:to>
      <xdr:col>50</xdr:col>
      <xdr:colOff>114300</xdr:colOff>
      <xdr:row>39</xdr:row>
      <xdr:rowOff>158969</xdr:rowOff>
    </xdr:to>
    <xdr:cxnSp macro="">
      <xdr:nvCxnSpPr>
        <xdr:cNvPr id="125" name="直線コネクタ 124"/>
        <xdr:cNvCxnSpPr/>
      </xdr:nvCxnSpPr>
      <xdr:spPr>
        <a:xfrm>
          <a:off x="8750300" y="6659308"/>
          <a:ext cx="889000" cy="18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140066</xdr:rowOff>
    </xdr:from>
    <xdr:to>
      <xdr:col>36</xdr:col>
      <xdr:colOff>165100</xdr:colOff>
      <xdr:row>40</xdr:row>
      <xdr:rowOff>70216</xdr:rowOff>
    </xdr:to>
    <xdr:sp macro="" textlink="">
      <xdr:nvSpPr>
        <xdr:cNvPr id="126" name="楕円 125"/>
        <xdr:cNvSpPr/>
      </xdr:nvSpPr>
      <xdr:spPr>
        <a:xfrm>
          <a:off x="6921500" y="6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45693</xdr:rowOff>
    </xdr:from>
    <xdr:ext cx="534377" cy="259045"/>
    <xdr:sp macro="" textlink="">
      <xdr:nvSpPr>
        <xdr:cNvPr id="127"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28" name="n_2aveValue【道路】&#10;一人当たり延長"/>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29"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0"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29446</xdr:rowOff>
    </xdr:from>
    <xdr:ext cx="534377" cy="259045"/>
    <xdr:sp macro="" textlink="">
      <xdr:nvSpPr>
        <xdr:cNvPr id="131" name="n_1mainValue【道路】&#10;一人当たり延長"/>
        <xdr:cNvSpPr txBox="1"/>
      </xdr:nvSpPr>
      <xdr:spPr>
        <a:xfrm>
          <a:off x="9359411" y="68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40086</xdr:rowOff>
    </xdr:from>
    <xdr:ext cx="534377" cy="259045"/>
    <xdr:sp macro="" textlink="">
      <xdr:nvSpPr>
        <xdr:cNvPr id="132" name="n_2mainValue【道路】&#10;一人当たり延長"/>
        <xdr:cNvSpPr txBox="1"/>
      </xdr:nvSpPr>
      <xdr:spPr>
        <a:xfrm>
          <a:off x="8483111" y="638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61343</xdr:rowOff>
    </xdr:from>
    <xdr:ext cx="534377" cy="259045"/>
    <xdr:sp macro="" textlink="">
      <xdr:nvSpPr>
        <xdr:cNvPr id="133" name="n_4mainValue【道路】&#10;一人当たり延長"/>
        <xdr:cNvSpPr txBox="1"/>
      </xdr:nvSpPr>
      <xdr:spPr>
        <a:xfrm>
          <a:off x="6705111" y="6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4" name="テキスト ボックス 15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108585</xdr:rowOff>
    </xdr:from>
    <xdr:to>
      <xdr:col>24</xdr:col>
      <xdr:colOff>62865</xdr:colOff>
      <xdr:row>64</xdr:row>
      <xdr:rowOff>68580</xdr:rowOff>
    </xdr:to>
    <xdr:cxnSp macro="">
      <xdr:nvCxnSpPr>
        <xdr:cNvPr id="157" name="直線コネクタ 156"/>
        <xdr:cNvCxnSpPr/>
      </xdr:nvCxnSpPr>
      <xdr:spPr>
        <a:xfrm flipV="1">
          <a:off x="4634865" y="10052685"/>
          <a:ext cx="0" cy="98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8"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9" name="直線コネクタ 158"/>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55262</xdr:rowOff>
    </xdr:from>
    <xdr:ext cx="405111" cy="259045"/>
    <xdr:sp macro="" textlink="">
      <xdr:nvSpPr>
        <xdr:cNvPr id="160" name="【橋りょう・トンネル】&#10;有形固定資産減価償却率最大値テキスト"/>
        <xdr:cNvSpPr txBox="1"/>
      </xdr:nvSpPr>
      <xdr:spPr>
        <a:xfrm>
          <a:off x="4673600" y="982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108585</xdr:rowOff>
    </xdr:from>
    <xdr:to>
      <xdr:col>24</xdr:col>
      <xdr:colOff>152400</xdr:colOff>
      <xdr:row>58</xdr:row>
      <xdr:rowOff>108585</xdr:rowOff>
    </xdr:to>
    <xdr:cxnSp macro="">
      <xdr:nvCxnSpPr>
        <xdr:cNvPr id="161" name="直線コネクタ 160"/>
        <xdr:cNvCxnSpPr/>
      </xdr:nvCxnSpPr>
      <xdr:spPr>
        <a:xfrm>
          <a:off x="4546600" y="1005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62882</xdr:rowOff>
    </xdr:from>
    <xdr:ext cx="405111" cy="259045"/>
    <xdr:sp macro="" textlink="">
      <xdr:nvSpPr>
        <xdr:cNvPr id="162" name="【橋りょう・トンネル】&#10;有形固定資産減価償却率平均値テキスト"/>
        <xdr:cNvSpPr txBox="1"/>
      </xdr:nvSpPr>
      <xdr:spPr>
        <a:xfrm>
          <a:off x="4673600" y="1069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63" name="フローチャート: 判断 162"/>
        <xdr:cNvSpPr/>
      </xdr:nvSpPr>
      <xdr:spPr>
        <a:xfrm>
          <a:off x="45847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25400</xdr:rowOff>
    </xdr:from>
    <xdr:to>
      <xdr:col>20</xdr:col>
      <xdr:colOff>38100</xdr:colOff>
      <xdr:row>62</xdr:row>
      <xdr:rowOff>127000</xdr:rowOff>
    </xdr:to>
    <xdr:sp macro="" textlink="">
      <xdr:nvSpPr>
        <xdr:cNvPr id="164" name="フローチャート: 判断 163"/>
        <xdr:cNvSpPr/>
      </xdr:nvSpPr>
      <xdr:spPr>
        <a:xfrm>
          <a:off x="3746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164465</xdr:rowOff>
    </xdr:from>
    <xdr:to>
      <xdr:col>15</xdr:col>
      <xdr:colOff>101600</xdr:colOff>
      <xdr:row>62</xdr:row>
      <xdr:rowOff>94615</xdr:rowOff>
    </xdr:to>
    <xdr:sp macro="" textlink="">
      <xdr:nvSpPr>
        <xdr:cNvPr id="165" name="フローチャート: 判断 164"/>
        <xdr:cNvSpPr/>
      </xdr:nvSpPr>
      <xdr:spPr>
        <a:xfrm>
          <a:off x="2857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2540</xdr:rowOff>
    </xdr:from>
    <xdr:to>
      <xdr:col>10</xdr:col>
      <xdr:colOff>165100</xdr:colOff>
      <xdr:row>62</xdr:row>
      <xdr:rowOff>104140</xdr:rowOff>
    </xdr:to>
    <xdr:sp macro="" textlink="">
      <xdr:nvSpPr>
        <xdr:cNvPr id="166" name="フローチャート: 判断 165"/>
        <xdr:cNvSpPr/>
      </xdr:nvSpPr>
      <xdr:spPr>
        <a:xfrm>
          <a:off x="196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137795</xdr:rowOff>
    </xdr:from>
    <xdr:to>
      <xdr:col>6</xdr:col>
      <xdr:colOff>38100</xdr:colOff>
      <xdr:row>62</xdr:row>
      <xdr:rowOff>67945</xdr:rowOff>
    </xdr:to>
    <xdr:sp macro="" textlink="">
      <xdr:nvSpPr>
        <xdr:cNvPr id="167" name="フローチャート: 判断 166"/>
        <xdr:cNvSpPr/>
      </xdr:nvSpPr>
      <xdr:spPr>
        <a:xfrm>
          <a:off x="107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80645</xdr:rowOff>
    </xdr:from>
    <xdr:to>
      <xdr:col>20</xdr:col>
      <xdr:colOff>38100</xdr:colOff>
      <xdr:row>56</xdr:row>
      <xdr:rowOff>10795</xdr:rowOff>
    </xdr:to>
    <xdr:sp macro="" textlink="">
      <xdr:nvSpPr>
        <xdr:cNvPr id="173" name="楕円 172"/>
        <xdr:cNvSpPr/>
      </xdr:nvSpPr>
      <xdr:spPr>
        <a:xfrm>
          <a:off x="3746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118127</xdr:rowOff>
    </xdr:from>
    <xdr:ext cx="405111" cy="259045"/>
    <xdr:sp macro="" textlink="">
      <xdr:nvSpPr>
        <xdr:cNvPr id="174" name="n_1aveValue【橋りょう・トンネル】&#10;有形固定資産減価償却率"/>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111142</xdr:rowOff>
    </xdr:from>
    <xdr:ext cx="405111" cy="259045"/>
    <xdr:sp macro="" textlink="">
      <xdr:nvSpPr>
        <xdr:cNvPr id="175" name="n_2aveValue【橋りょう・トンネル】&#10;有形固定資産減価償却率"/>
        <xdr:cNvSpPr txBox="1"/>
      </xdr:nvSpPr>
      <xdr:spPr>
        <a:xfrm>
          <a:off x="2705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120667</xdr:rowOff>
    </xdr:from>
    <xdr:ext cx="405111" cy="259045"/>
    <xdr:sp macro="" textlink="">
      <xdr:nvSpPr>
        <xdr:cNvPr id="176" name="n_3aveValue【橋りょう・トンネル】&#10;有形固定資産減価償却率"/>
        <xdr:cNvSpPr txBox="1"/>
      </xdr:nvSpPr>
      <xdr:spPr>
        <a:xfrm>
          <a:off x="1816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84472</xdr:rowOff>
    </xdr:from>
    <xdr:ext cx="405111" cy="259045"/>
    <xdr:sp macro="" textlink="">
      <xdr:nvSpPr>
        <xdr:cNvPr id="177" name="n_4aveValue【橋りょう・トンネル】&#10;有形固定資産減価償却率"/>
        <xdr:cNvSpPr txBox="1"/>
      </xdr:nvSpPr>
      <xdr:spPr>
        <a:xfrm>
          <a:off x="927744" y="1037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27322</xdr:rowOff>
    </xdr:from>
    <xdr:ext cx="340478" cy="259045"/>
    <xdr:sp macro="" textlink="">
      <xdr:nvSpPr>
        <xdr:cNvPr id="178" name="n_1mainValue【橋りょう・トンネル】&#10;有形固定資産減価償却率"/>
        <xdr:cNvSpPr txBox="1"/>
      </xdr:nvSpPr>
      <xdr:spPr>
        <a:xfrm>
          <a:off x="3614361" y="928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04" name="直線コネクタ 203"/>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07"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08" name="直線コネクタ 207"/>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09"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10" name="フローチャート: 判断 209"/>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11" name="フローチャート: 判断 210"/>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12" name="フローチャート: 判断 211"/>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13" name="フローチャート: 判断 212"/>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14" name="フローチャート: 判断 213"/>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77994</xdr:rowOff>
    </xdr:from>
    <xdr:to>
      <xdr:col>50</xdr:col>
      <xdr:colOff>165100</xdr:colOff>
      <xdr:row>65</xdr:row>
      <xdr:rowOff>8144</xdr:rowOff>
    </xdr:to>
    <xdr:sp macro="" textlink="">
      <xdr:nvSpPr>
        <xdr:cNvPr id="220" name="楕円 219"/>
        <xdr:cNvSpPr/>
      </xdr:nvSpPr>
      <xdr:spPr>
        <a:xfrm>
          <a:off x="9588500" y="110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42342</xdr:rowOff>
    </xdr:from>
    <xdr:ext cx="599010" cy="259045"/>
    <xdr:sp macro="" textlink="">
      <xdr:nvSpPr>
        <xdr:cNvPr id="221" name="n_1aveValue【橋りょう・トンネル】&#10;一人当たり有形固定資産（償却資産）額"/>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22" name="n_2aveValue【橋りょう・トンネル】&#10;一人当たり有形固定資産（償却資産）額"/>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23" name="n_3aveValue【橋りょう・トンネル】&#10;一人当たり有形固定資産（償却資産）額"/>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24"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170721</xdr:rowOff>
    </xdr:from>
    <xdr:ext cx="534377" cy="259045"/>
    <xdr:sp macro="" textlink="">
      <xdr:nvSpPr>
        <xdr:cNvPr id="225" name="n_1mainValue【橋りょう・トンネル】&#10;一人当たり有形固定資産（償却資産）額"/>
        <xdr:cNvSpPr txBox="1"/>
      </xdr:nvSpPr>
      <xdr:spPr>
        <a:xfrm>
          <a:off x="9359411" y="111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50" name="直線コネクタ 249"/>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51"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52" name="直線コネクタ 251"/>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3"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4" name="直線コネクタ 253"/>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55" name="【公営住宅】&#10;有形固定資産減価償却率平均値テキスト"/>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56" name="フローチャート: 判断 255"/>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57" name="フローチャート: 判断 256"/>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58" name="フローチャート: 判断 257"/>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59" name="フローチャート: 判断 258"/>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60" name="フローチャート: 判断 259"/>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66" name="楕円 265"/>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7" name="楕円 266"/>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24764</xdr:rowOff>
    </xdr:to>
    <xdr:cxnSp macro="">
      <xdr:nvCxnSpPr>
        <xdr:cNvPr id="268" name="直線コネクタ 267"/>
        <xdr:cNvCxnSpPr/>
      </xdr:nvCxnSpPr>
      <xdr:spPr>
        <a:xfrm>
          <a:off x="2908300" y="140398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269" name="楕円 268"/>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24782</xdr:rowOff>
    </xdr:from>
    <xdr:ext cx="405111" cy="259045"/>
    <xdr:sp macro="" textlink="">
      <xdr:nvSpPr>
        <xdr:cNvPr id="270"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271" name="n_2aveValue【公営住宅】&#10;有形固定資産減価償却率"/>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272" name="n_3aveValue【公営住宅】&#10;有形固定資産減価償却率"/>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273" name="n_4aveValue【公営住宅】&#10;有形固定資産減価償却率"/>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92091</xdr:rowOff>
    </xdr:from>
    <xdr:ext cx="405111" cy="259045"/>
    <xdr:sp macro="" textlink="">
      <xdr:nvSpPr>
        <xdr:cNvPr id="274" name="n_1mainValue【公営住宅】&#10;有形固定資産減価償却率"/>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5" name="n_2main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27322</xdr:rowOff>
    </xdr:from>
    <xdr:ext cx="405111" cy="259045"/>
    <xdr:sp macro="" textlink="">
      <xdr:nvSpPr>
        <xdr:cNvPr id="276" name="n_4mainValue【公営住宅】&#10;有形固定資産減価償却率"/>
        <xdr:cNvSpPr txBox="1"/>
      </xdr:nvSpPr>
      <xdr:spPr>
        <a:xfrm>
          <a:off x="927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6" name="テキスト ボックス 29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00" name="直線コネクタ 299"/>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01"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02" name="直線コネクタ 301"/>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03"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04" name="直線コネクタ 303"/>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05" name="【公営住宅】&#10;一人当たり面積平均値テキスト"/>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06" name="フローチャート: 判断 305"/>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07" name="フローチャート: 判断 306"/>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08" name="フローチャート: 判断 307"/>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09" name="フローチャート: 判断 308"/>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10" name="フローチャート: 判断 309"/>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316" name="楕円 315"/>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37592</xdr:rowOff>
    </xdr:from>
    <xdr:to>
      <xdr:col>46</xdr:col>
      <xdr:colOff>38100</xdr:colOff>
      <xdr:row>85</xdr:row>
      <xdr:rowOff>139192</xdr:rowOff>
    </xdr:to>
    <xdr:sp macro="" textlink="">
      <xdr:nvSpPr>
        <xdr:cNvPr id="317" name="楕円 316"/>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80011</xdr:rowOff>
    </xdr:from>
    <xdr:to>
      <xdr:col>50</xdr:col>
      <xdr:colOff>114300</xdr:colOff>
      <xdr:row>85</xdr:row>
      <xdr:rowOff>88392</xdr:rowOff>
    </xdr:to>
    <xdr:cxnSp macro="">
      <xdr:nvCxnSpPr>
        <xdr:cNvPr id="318" name="直線コネクタ 317"/>
        <xdr:cNvCxnSpPr/>
      </xdr:nvCxnSpPr>
      <xdr:spPr>
        <a:xfrm flipV="1">
          <a:off x="8750300" y="1465326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19" name="楕円 318"/>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161562</xdr:rowOff>
    </xdr:from>
    <xdr:ext cx="469744" cy="259045"/>
    <xdr:sp macro="" textlink="">
      <xdr:nvSpPr>
        <xdr:cNvPr id="320"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21"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22"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23"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121938</xdr:rowOff>
    </xdr:from>
    <xdr:ext cx="469744" cy="259045"/>
    <xdr:sp macro="" textlink="">
      <xdr:nvSpPr>
        <xdr:cNvPr id="324" name="n_1mainValue【公営住宅】&#10;一人当たり面積"/>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325" name="n_2mainValue【公営住宅】&#10;一人当たり面積"/>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26" name="n_4mainValue【公営住宅】&#10;一人当たり面積"/>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368" name="直線コネクタ 367"/>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6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70" name="直線コネクタ 36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371"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72" name="直線コネクタ 371"/>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373" name="【認定こども園・幼稚園・保育所】&#10;有形固定資産減価償却率平均値テキスト"/>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374" name="フローチャート: 判断 373"/>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75" name="フローチャート: 判断 374"/>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76" name="フローチャート: 判断 375"/>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377" name="フローチャート: 判断 376"/>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378" name="フローチャート: 判断 377"/>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384" name="楕円 383"/>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144599</xdr:rowOff>
    </xdr:from>
    <xdr:to>
      <xdr:col>76</xdr:col>
      <xdr:colOff>165100</xdr:colOff>
      <xdr:row>40</xdr:row>
      <xdr:rowOff>74749</xdr:rowOff>
    </xdr:to>
    <xdr:sp macro="" textlink="">
      <xdr:nvSpPr>
        <xdr:cNvPr id="385" name="楕円 384"/>
        <xdr:cNvSpPr/>
      </xdr:nvSpPr>
      <xdr:spPr>
        <a:xfrm>
          <a:off x="14541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23949</xdr:rowOff>
    </xdr:from>
    <xdr:to>
      <xdr:col>81</xdr:col>
      <xdr:colOff>50800</xdr:colOff>
      <xdr:row>40</xdr:row>
      <xdr:rowOff>59872</xdr:rowOff>
    </xdr:to>
    <xdr:cxnSp macro="">
      <xdr:nvCxnSpPr>
        <xdr:cNvPr id="386" name="直線コネクタ 385"/>
        <xdr:cNvCxnSpPr/>
      </xdr:nvCxnSpPr>
      <xdr:spPr>
        <a:xfrm>
          <a:off x="14592300" y="688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36830</xdr:rowOff>
    </xdr:from>
    <xdr:to>
      <xdr:col>67</xdr:col>
      <xdr:colOff>101600</xdr:colOff>
      <xdr:row>39</xdr:row>
      <xdr:rowOff>138430</xdr:rowOff>
    </xdr:to>
    <xdr:sp macro="" textlink="">
      <xdr:nvSpPr>
        <xdr:cNvPr id="387" name="楕円 386"/>
        <xdr:cNvSpPr/>
      </xdr:nvSpPr>
      <xdr:spPr>
        <a:xfrm>
          <a:off x="1276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161488</xdr:rowOff>
    </xdr:from>
    <xdr:ext cx="405111" cy="259045"/>
    <xdr:sp macro="" textlink="">
      <xdr:nvSpPr>
        <xdr:cNvPr id="38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89"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390"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391"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392" name="n_1mainValue【認定こども園・幼稚園・保育所】&#10;有形固定資産減価償却率"/>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65876</xdr:rowOff>
    </xdr:from>
    <xdr:ext cx="405111" cy="259045"/>
    <xdr:sp macro="" textlink="">
      <xdr:nvSpPr>
        <xdr:cNvPr id="393" name="n_2mainValue【認定こども園・幼稚園・保育所】&#10;有形固定資産減価償却率"/>
        <xdr:cNvSpPr txBox="1"/>
      </xdr:nvSpPr>
      <xdr:spPr>
        <a:xfrm>
          <a:off x="14389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394" name="n_4mainValue【認定こども園・幼稚園・保育所】&#10;有形固定資産減価償却率"/>
        <xdr:cNvSpPr txBox="1"/>
      </xdr:nvSpPr>
      <xdr:spPr>
        <a:xfrm>
          <a:off x="12611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74567</xdr:rowOff>
    </xdr:from>
    <xdr:to>
      <xdr:col>116</xdr:col>
      <xdr:colOff>62864</xdr:colOff>
      <xdr:row>42</xdr:row>
      <xdr:rowOff>42237</xdr:rowOff>
    </xdr:to>
    <xdr:cxnSp macro="">
      <xdr:nvCxnSpPr>
        <xdr:cNvPr id="420" name="直線コネクタ 419"/>
        <xdr:cNvCxnSpPr/>
      </xdr:nvCxnSpPr>
      <xdr:spPr>
        <a:xfrm flipV="1">
          <a:off x="22160864" y="6418217"/>
          <a:ext cx="0" cy="82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46064</xdr:rowOff>
    </xdr:from>
    <xdr:ext cx="469744" cy="259045"/>
    <xdr:sp macro="" textlink="">
      <xdr:nvSpPr>
        <xdr:cNvPr id="421" name="【認定こども園・幼稚園・保育所】&#10;一人当たり面積最小値テキスト"/>
        <xdr:cNvSpPr txBox="1"/>
      </xdr:nvSpPr>
      <xdr:spPr>
        <a:xfrm>
          <a:off x="22199600" y="72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42237</xdr:rowOff>
    </xdr:from>
    <xdr:to>
      <xdr:col>116</xdr:col>
      <xdr:colOff>152400</xdr:colOff>
      <xdr:row>42</xdr:row>
      <xdr:rowOff>42237</xdr:rowOff>
    </xdr:to>
    <xdr:cxnSp macro="">
      <xdr:nvCxnSpPr>
        <xdr:cNvPr id="422" name="直線コネクタ 421"/>
        <xdr:cNvCxnSpPr/>
      </xdr:nvCxnSpPr>
      <xdr:spPr>
        <a:xfrm>
          <a:off x="22072600" y="7243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21244</xdr:rowOff>
    </xdr:from>
    <xdr:ext cx="469744" cy="259045"/>
    <xdr:sp macro="" textlink="">
      <xdr:nvSpPr>
        <xdr:cNvPr id="423" name="【認定こども園・幼稚園・保育所】&#10;一人当たり面積最大値テキスト"/>
        <xdr:cNvSpPr txBox="1"/>
      </xdr:nvSpPr>
      <xdr:spPr>
        <a:xfrm>
          <a:off x="22199600" y="61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74567</xdr:rowOff>
    </xdr:from>
    <xdr:to>
      <xdr:col>116</xdr:col>
      <xdr:colOff>152400</xdr:colOff>
      <xdr:row>37</xdr:row>
      <xdr:rowOff>74567</xdr:rowOff>
    </xdr:to>
    <xdr:cxnSp macro="">
      <xdr:nvCxnSpPr>
        <xdr:cNvPr id="424" name="直線コネクタ 423"/>
        <xdr:cNvCxnSpPr/>
      </xdr:nvCxnSpPr>
      <xdr:spPr>
        <a:xfrm>
          <a:off x="22072600" y="641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47588</xdr:rowOff>
    </xdr:from>
    <xdr:ext cx="469744" cy="259045"/>
    <xdr:sp macro="" textlink="">
      <xdr:nvSpPr>
        <xdr:cNvPr id="425" name="【認定こども園・幼稚園・保育所】&#10;一人当たり面積平均値テキスト"/>
        <xdr:cNvSpPr txBox="1"/>
      </xdr:nvSpPr>
      <xdr:spPr>
        <a:xfrm>
          <a:off x="22199600" y="707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69161</xdr:rowOff>
    </xdr:from>
    <xdr:to>
      <xdr:col>116</xdr:col>
      <xdr:colOff>114300</xdr:colOff>
      <xdr:row>41</xdr:row>
      <xdr:rowOff>170761</xdr:rowOff>
    </xdr:to>
    <xdr:sp macro="" textlink="">
      <xdr:nvSpPr>
        <xdr:cNvPr id="426" name="フローチャート: 判断 425"/>
        <xdr:cNvSpPr/>
      </xdr:nvSpPr>
      <xdr:spPr>
        <a:xfrm>
          <a:off x="22110700" y="709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46300</xdr:rowOff>
    </xdr:from>
    <xdr:to>
      <xdr:col>112</xdr:col>
      <xdr:colOff>38100</xdr:colOff>
      <xdr:row>41</xdr:row>
      <xdr:rowOff>147900</xdr:rowOff>
    </xdr:to>
    <xdr:sp macro="" textlink="">
      <xdr:nvSpPr>
        <xdr:cNvPr id="427" name="フローチャート: 判断 426"/>
        <xdr:cNvSpPr/>
      </xdr:nvSpPr>
      <xdr:spPr>
        <a:xfrm>
          <a:off x="21272500" y="707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87449</xdr:rowOff>
    </xdr:from>
    <xdr:to>
      <xdr:col>107</xdr:col>
      <xdr:colOff>101600</xdr:colOff>
      <xdr:row>42</xdr:row>
      <xdr:rowOff>17599</xdr:rowOff>
    </xdr:to>
    <xdr:sp macro="" textlink="">
      <xdr:nvSpPr>
        <xdr:cNvPr id="428" name="フローチャート: 判断 427"/>
        <xdr:cNvSpPr/>
      </xdr:nvSpPr>
      <xdr:spPr>
        <a:xfrm>
          <a:off x="20383500" y="711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102798</xdr:rowOff>
    </xdr:from>
    <xdr:to>
      <xdr:col>102</xdr:col>
      <xdr:colOff>165100</xdr:colOff>
      <xdr:row>42</xdr:row>
      <xdr:rowOff>32948</xdr:rowOff>
    </xdr:to>
    <xdr:sp macro="" textlink="">
      <xdr:nvSpPr>
        <xdr:cNvPr id="429" name="フローチャート: 判断 428"/>
        <xdr:cNvSpPr/>
      </xdr:nvSpPr>
      <xdr:spPr>
        <a:xfrm>
          <a:off x="19494500" y="713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98878</xdr:rowOff>
    </xdr:from>
    <xdr:to>
      <xdr:col>98</xdr:col>
      <xdr:colOff>38100</xdr:colOff>
      <xdr:row>42</xdr:row>
      <xdr:rowOff>29028</xdr:rowOff>
    </xdr:to>
    <xdr:sp macro="" textlink="">
      <xdr:nvSpPr>
        <xdr:cNvPr id="430" name="フローチャート: 判断 429"/>
        <xdr:cNvSpPr/>
      </xdr:nvSpPr>
      <xdr:spPr>
        <a:xfrm>
          <a:off x="18605500" y="71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125331</xdr:rowOff>
    </xdr:from>
    <xdr:to>
      <xdr:col>112</xdr:col>
      <xdr:colOff>38100</xdr:colOff>
      <xdr:row>34</xdr:row>
      <xdr:rowOff>55481</xdr:rowOff>
    </xdr:to>
    <xdr:sp macro="" textlink="">
      <xdr:nvSpPr>
        <xdr:cNvPr id="436" name="楕円 435"/>
        <xdr:cNvSpPr/>
      </xdr:nvSpPr>
      <xdr:spPr>
        <a:xfrm>
          <a:off x="21272500" y="57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108676</xdr:rowOff>
    </xdr:from>
    <xdr:to>
      <xdr:col>107</xdr:col>
      <xdr:colOff>101600</xdr:colOff>
      <xdr:row>42</xdr:row>
      <xdr:rowOff>38826</xdr:rowOff>
    </xdr:to>
    <xdr:sp macro="" textlink="">
      <xdr:nvSpPr>
        <xdr:cNvPr id="437" name="楕円 436"/>
        <xdr:cNvSpPr/>
      </xdr:nvSpPr>
      <xdr:spPr>
        <a:xfrm>
          <a:off x="20383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4681</xdr:rowOff>
    </xdr:from>
    <xdr:to>
      <xdr:col>111</xdr:col>
      <xdr:colOff>177800</xdr:colOff>
      <xdr:row>41</xdr:row>
      <xdr:rowOff>159476</xdr:rowOff>
    </xdr:to>
    <xdr:cxnSp macro="">
      <xdr:nvCxnSpPr>
        <xdr:cNvPr id="438" name="直線コネクタ 437"/>
        <xdr:cNvCxnSpPr/>
      </xdr:nvCxnSpPr>
      <xdr:spPr>
        <a:xfrm flipV="1">
          <a:off x="20434300" y="5833981"/>
          <a:ext cx="889000" cy="13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113247</xdr:rowOff>
    </xdr:from>
    <xdr:to>
      <xdr:col>98</xdr:col>
      <xdr:colOff>38100</xdr:colOff>
      <xdr:row>42</xdr:row>
      <xdr:rowOff>43397</xdr:rowOff>
    </xdr:to>
    <xdr:sp macro="" textlink="">
      <xdr:nvSpPr>
        <xdr:cNvPr id="439" name="楕円 438"/>
        <xdr:cNvSpPr/>
      </xdr:nvSpPr>
      <xdr:spPr>
        <a:xfrm>
          <a:off x="18605500" y="71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139027</xdr:rowOff>
    </xdr:from>
    <xdr:ext cx="469744" cy="259045"/>
    <xdr:sp macro="" textlink="">
      <xdr:nvSpPr>
        <xdr:cNvPr id="440" name="n_1aveValue【認定こども園・幼稚園・保育所】&#10;一人当たり面積"/>
        <xdr:cNvSpPr txBox="1"/>
      </xdr:nvSpPr>
      <xdr:spPr>
        <a:xfrm>
          <a:off x="21075727" y="71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34126</xdr:rowOff>
    </xdr:from>
    <xdr:ext cx="469744" cy="259045"/>
    <xdr:sp macro="" textlink="">
      <xdr:nvSpPr>
        <xdr:cNvPr id="441" name="n_2aveValue【認定こども園・幼稚園・保育所】&#10;一人当たり面積"/>
        <xdr:cNvSpPr txBox="1"/>
      </xdr:nvSpPr>
      <xdr:spPr>
        <a:xfrm>
          <a:off x="20199427" y="689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49475</xdr:rowOff>
    </xdr:from>
    <xdr:ext cx="469744" cy="259045"/>
    <xdr:sp macro="" textlink="">
      <xdr:nvSpPr>
        <xdr:cNvPr id="442" name="n_3aveValue【認定こども園・幼稚園・保育所】&#10;一人当たり面積"/>
        <xdr:cNvSpPr txBox="1"/>
      </xdr:nvSpPr>
      <xdr:spPr>
        <a:xfrm>
          <a:off x="19310427" y="690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45555</xdr:rowOff>
    </xdr:from>
    <xdr:ext cx="469744" cy="259045"/>
    <xdr:sp macro="" textlink="">
      <xdr:nvSpPr>
        <xdr:cNvPr id="443" name="n_4aveValue【認定こども園・幼稚園・保育所】&#10;一人当たり面積"/>
        <xdr:cNvSpPr txBox="1"/>
      </xdr:nvSpPr>
      <xdr:spPr>
        <a:xfrm>
          <a:off x="18421427" y="690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72008</xdr:rowOff>
    </xdr:from>
    <xdr:ext cx="469744" cy="259045"/>
    <xdr:sp macro="" textlink="">
      <xdr:nvSpPr>
        <xdr:cNvPr id="444" name="n_1mainValue【認定こども園・幼稚園・保育所】&#10;一人当たり面積"/>
        <xdr:cNvSpPr txBox="1"/>
      </xdr:nvSpPr>
      <xdr:spPr>
        <a:xfrm>
          <a:off x="21075727" y="5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29953</xdr:rowOff>
    </xdr:from>
    <xdr:ext cx="469744" cy="259045"/>
    <xdr:sp macro="" textlink="">
      <xdr:nvSpPr>
        <xdr:cNvPr id="445" name="n_2mainValue【認定こども園・幼稚園・保育所】&#10;一人当たり面積"/>
        <xdr:cNvSpPr txBox="1"/>
      </xdr:nvSpPr>
      <xdr:spPr>
        <a:xfrm>
          <a:off x="201994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34524</xdr:rowOff>
    </xdr:from>
    <xdr:ext cx="469744" cy="259045"/>
    <xdr:sp macro="" textlink="">
      <xdr:nvSpPr>
        <xdr:cNvPr id="446" name="n_4mainValue【認定こども園・幼稚園・保育所】&#10;一人当たり面積"/>
        <xdr:cNvSpPr txBox="1"/>
      </xdr:nvSpPr>
      <xdr:spPr>
        <a:xfrm>
          <a:off x="18421427" y="72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7" name="テキスト ボックス 45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9" name="テキスト ボックス 45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9" name="テキスト ボックス 46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471" name="直線コネクタ 470"/>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472"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473" name="直線コネクタ 472"/>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7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75" name="直線コネクタ 47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476"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77" name="フローチャート: 判断 476"/>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78" name="フローチャート: 判断 477"/>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79" name="フローチャート: 判断 478"/>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480" name="フローチャート: 判断 479"/>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81" name="フローチャート: 判断 48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116840</xdr:rowOff>
    </xdr:from>
    <xdr:to>
      <xdr:col>81</xdr:col>
      <xdr:colOff>101600</xdr:colOff>
      <xdr:row>63</xdr:row>
      <xdr:rowOff>46990</xdr:rowOff>
    </xdr:to>
    <xdr:sp macro="" textlink="">
      <xdr:nvSpPr>
        <xdr:cNvPr id="487" name="楕円 486"/>
        <xdr:cNvSpPr/>
      </xdr:nvSpPr>
      <xdr:spPr>
        <a:xfrm>
          <a:off x="1543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86360</xdr:rowOff>
    </xdr:from>
    <xdr:to>
      <xdr:col>76</xdr:col>
      <xdr:colOff>165100</xdr:colOff>
      <xdr:row>63</xdr:row>
      <xdr:rowOff>16510</xdr:rowOff>
    </xdr:to>
    <xdr:sp macro="" textlink="">
      <xdr:nvSpPr>
        <xdr:cNvPr id="488" name="楕円 487"/>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62</xdr:row>
      <xdr:rowOff>167640</xdr:rowOff>
    </xdr:to>
    <xdr:cxnSp macro="">
      <xdr:nvCxnSpPr>
        <xdr:cNvPr id="489" name="直線コネクタ 488"/>
        <xdr:cNvCxnSpPr/>
      </xdr:nvCxnSpPr>
      <xdr:spPr>
        <a:xfrm>
          <a:off x="14592300" y="10767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137795</xdr:rowOff>
    </xdr:from>
    <xdr:to>
      <xdr:col>67</xdr:col>
      <xdr:colOff>101600</xdr:colOff>
      <xdr:row>62</xdr:row>
      <xdr:rowOff>67945</xdr:rowOff>
    </xdr:to>
    <xdr:sp macro="" textlink="">
      <xdr:nvSpPr>
        <xdr:cNvPr id="490" name="楕円 489"/>
        <xdr:cNvSpPr/>
      </xdr:nvSpPr>
      <xdr:spPr>
        <a:xfrm>
          <a:off x="1276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109237</xdr:rowOff>
    </xdr:from>
    <xdr:ext cx="405111" cy="259045"/>
    <xdr:sp macro="" textlink="">
      <xdr:nvSpPr>
        <xdr:cNvPr id="491" name="n_1ave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92"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493"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94"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38117</xdr:rowOff>
    </xdr:from>
    <xdr:ext cx="405111" cy="259045"/>
    <xdr:sp macro="" textlink="">
      <xdr:nvSpPr>
        <xdr:cNvPr id="495" name="n_1mainValue【学校施設】&#10;有形固定資産減価償却率"/>
        <xdr:cNvSpPr txBox="1"/>
      </xdr:nvSpPr>
      <xdr:spPr>
        <a:xfrm>
          <a:off x="15266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496" name="n_2mainValue【学校施設】&#10;有形固定資産減価償却率"/>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59072</xdr:rowOff>
    </xdr:from>
    <xdr:ext cx="405111" cy="259045"/>
    <xdr:sp macro="" textlink="">
      <xdr:nvSpPr>
        <xdr:cNvPr id="497" name="n_4mainValue【学校施設】&#10;有形固定資産減価償却率"/>
        <xdr:cNvSpPr txBox="1"/>
      </xdr:nvSpPr>
      <xdr:spPr>
        <a:xfrm>
          <a:off x="12611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7" name="テキスト ボックス 51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21" name="直線コネクタ 520"/>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22"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23" name="直線コネクタ 522"/>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24"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25" name="直線コネクタ 524"/>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26"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27" name="フローチャート: 判断 526"/>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28" name="フローチャート: 判断 527"/>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29" name="フローチャート: 判断 528"/>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30" name="フローチャート: 判断 529"/>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31" name="フローチャート: 判断 530"/>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123444</xdr:rowOff>
    </xdr:from>
    <xdr:to>
      <xdr:col>112</xdr:col>
      <xdr:colOff>38100</xdr:colOff>
      <xdr:row>64</xdr:row>
      <xdr:rowOff>53594</xdr:rowOff>
    </xdr:to>
    <xdr:sp macro="" textlink="">
      <xdr:nvSpPr>
        <xdr:cNvPr id="537" name="楕円 536"/>
        <xdr:cNvSpPr/>
      </xdr:nvSpPr>
      <xdr:spPr>
        <a:xfrm>
          <a:off x="21272500" y="109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29972</xdr:rowOff>
    </xdr:from>
    <xdr:to>
      <xdr:col>107</xdr:col>
      <xdr:colOff>101600</xdr:colOff>
      <xdr:row>61</xdr:row>
      <xdr:rowOff>131572</xdr:rowOff>
    </xdr:to>
    <xdr:sp macro="" textlink="">
      <xdr:nvSpPr>
        <xdr:cNvPr id="538" name="楕円 537"/>
        <xdr:cNvSpPr/>
      </xdr:nvSpPr>
      <xdr:spPr>
        <a:xfrm>
          <a:off x="203835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80772</xdr:rowOff>
    </xdr:from>
    <xdr:to>
      <xdr:col>111</xdr:col>
      <xdr:colOff>177800</xdr:colOff>
      <xdr:row>64</xdr:row>
      <xdr:rowOff>2794</xdr:rowOff>
    </xdr:to>
    <xdr:cxnSp macro="">
      <xdr:nvCxnSpPr>
        <xdr:cNvPr id="539" name="直線コネクタ 538"/>
        <xdr:cNvCxnSpPr/>
      </xdr:nvCxnSpPr>
      <xdr:spPr>
        <a:xfrm>
          <a:off x="20434300" y="10539222"/>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113411</xdr:rowOff>
    </xdr:from>
    <xdr:to>
      <xdr:col>98</xdr:col>
      <xdr:colOff>38100</xdr:colOff>
      <xdr:row>60</xdr:row>
      <xdr:rowOff>43561</xdr:rowOff>
    </xdr:to>
    <xdr:sp macro="" textlink="">
      <xdr:nvSpPr>
        <xdr:cNvPr id="540" name="楕円 539"/>
        <xdr:cNvSpPr/>
      </xdr:nvSpPr>
      <xdr:spPr>
        <a:xfrm>
          <a:off x="18605500" y="102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36212</xdr:rowOff>
    </xdr:from>
    <xdr:ext cx="469744" cy="259045"/>
    <xdr:sp macro="" textlink="">
      <xdr:nvSpPr>
        <xdr:cNvPr id="541" name="n_1aveValue【学校施設】&#10;一人当たり面積"/>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542" name="n_2aveValue【学校施設】&#10;一人当たり面積"/>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43"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69105</xdr:rowOff>
    </xdr:from>
    <xdr:ext cx="469744" cy="259045"/>
    <xdr:sp macro="" textlink="">
      <xdr:nvSpPr>
        <xdr:cNvPr id="544" name="n_4aveValue【学校施設】&#10;一人当たり面積"/>
        <xdr:cNvSpPr txBox="1"/>
      </xdr:nvSpPr>
      <xdr:spPr>
        <a:xfrm>
          <a:off x="18421427" y="1052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44721</xdr:rowOff>
    </xdr:from>
    <xdr:ext cx="469744" cy="259045"/>
    <xdr:sp macro="" textlink="">
      <xdr:nvSpPr>
        <xdr:cNvPr id="545" name="n_1mainValue【学校施設】&#10;一人当たり面積"/>
        <xdr:cNvSpPr txBox="1"/>
      </xdr:nvSpPr>
      <xdr:spPr>
        <a:xfrm>
          <a:off x="21075727" y="110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148099</xdr:rowOff>
    </xdr:from>
    <xdr:ext cx="469744" cy="259045"/>
    <xdr:sp macro="" textlink="">
      <xdr:nvSpPr>
        <xdr:cNvPr id="546" name="n_2mainValue【学校施設】&#10;一人当たり面積"/>
        <xdr:cNvSpPr txBox="1"/>
      </xdr:nvSpPr>
      <xdr:spPr>
        <a:xfrm>
          <a:off x="2019942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60088</xdr:rowOff>
    </xdr:from>
    <xdr:ext cx="469744" cy="259045"/>
    <xdr:sp macro="" textlink="">
      <xdr:nvSpPr>
        <xdr:cNvPr id="547" name="n_4mainValue【学校施設】&#10;一人当たり面積"/>
        <xdr:cNvSpPr txBox="1"/>
      </xdr:nvSpPr>
      <xdr:spPr>
        <a:xfrm>
          <a:off x="18421427"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4" name="テキスト ボックス 57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6" name="テキスト ボックス 57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4" name="テキスト ボックス 58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6" name="テキスト ボックス 58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588" name="直線コネクタ 587"/>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8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0" name="直線コネクタ 58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591"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592" name="直線コネクタ 591"/>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593" name="【公民館】&#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594" name="フローチャート: 判断 593"/>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95" name="フローチャート: 判断 594"/>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96" name="フローチャート: 判断 595"/>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597" name="フローチャート: 判断 596"/>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598" name="フローチャート: 判断 597"/>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604" name="楕円 603"/>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605" name="楕円 604"/>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57150</xdr:rowOff>
    </xdr:to>
    <xdr:cxnSp macro="">
      <xdr:nvCxnSpPr>
        <xdr:cNvPr id="606" name="直線コネクタ 605"/>
        <xdr:cNvCxnSpPr/>
      </xdr:nvCxnSpPr>
      <xdr:spPr>
        <a:xfrm>
          <a:off x="14592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607" name="楕円 606"/>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50182</xdr:rowOff>
    </xdr:from>
    <xdr:ext cx="405111" cy="259045"/>
    <xdr:sp macro="" textlink="">
      <xdr:nvSpPr>
        <xdr:cNvPr id="608"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09"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10"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11"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612" name="n_1mainValue【公民館】&#10;有形固定資産減価償却率"/>
        <xdr:cNvSpPr txBox="1"/>
      </xdr:nvSpPr>
      <xdr:spPr>
        <a:xfrm>
          <a:off x="15266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613" name="n_2mainValue【公民館】&#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614"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38" name="直線コネクタ 637"/>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39"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40" name="直線コネクタ 639"/>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41"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42" name="直線コネクタ 641"/>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643"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44" name="フローチャート: 判断 643"/>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45" name="フローチャート: 判断 644"/>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46" name="フローチャート: 判断 645"/>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47" name="フローチャート: 判断 646"/>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48" name="フローチャート: 判断 647"/>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52832</xdr:rowOff>
    </xdr:from>
    <xdr:to>
      <xdr:col>112</xdr:col>
      <xdr:colOff>38100</xdr:colOff>
      <xdr:row>107</xdr:row>
      <xdr:rowOff>154432</xdr:rowOff>
    </xdr:to>
    <xdr:sp macro="" textlink="">
      <xdr:nvSpPr>
        <xdr:cNvPr id="654" name="楕円 653"/>
        <xdr:cNvSpPr/>
      </xdr:nvSpPr>
      <xdr:spPr>
        <a:xfrm>
          <a:off x="21272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57786</xdr:rowOff>
    </xdr:from>
    <xdr:to>
      <xdr:col>107</xdr:col>
      <xdr:colOff>101600</xdr:colOff>
      <xdr:row>107</xdr:row>
      <xdr:rowOff>159386</xdr:rowOff>
    </xdr:to>
    <xdr:sp macro="" textlink="">
      <xdr:nvSpPr>
        <xdr:cNvPr id="655" name="楕円 654"/>
        <xdr:cNvSpPr/>
      </xdr:nvSpPr>
      <xdr:spPr>
        <a:xfrm>
          <a:off x="20383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103632</xdr:rowOff>
    </xdr:from>
    <xdr:to>
      <xdr:col>111</xdr:col>
      <xdr:colOff>177800</xdr:colOff>
      <xdr:row>107</xdr:row>
      <xdr:rowOff>108586</xdr:rowOff>
    </xdr:to>
    <xdr:cxnSp macro="">
      <xdr:nvCxnSpPr>
        <xdr:cNvPr id="656" name="直線コネクタ 655"/>
        <xdr:cNvCxnSpPr/>
      </xdr:nvCxnSpPr>
      <xdr:spPr>
        <a:xfrm flipV="1">
          <a:off x="20434300" y="18448782"/>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66548</xdr:rowOff>
    </xdr:from>
    <xdr:to>
      <xdr:col>98</xdr:col>
      <xdr:colOff>38100</xdr:colOff>
      <xdr:row>107</xdr:row>
      <xdr:rowOff>168148</xdr:rowOff>
    </xdr:to>
    <xdr:sp macro="" textlink="">
      <xdr:nvSpPr>
        <xdr:cNvPr id="657" name="楕円 656"/>
        <xdr:cNvSpPr/>
      </xdr:nvSpPr>
      <xdr:spPr>
        <a:xfrm>
          <a:off x="18605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69994</xdr:rowOff>
    </xdr:from>
    <xdr:ext cx="469744" cy="259045"/>
    <xdr:sp macro="" textlink="">
      <xdr:nvSpPr>
        <xdr:cNvPr id="658" name="n_1aveValue【公民館】&#10;一人当たり面積"/>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659"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660"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661"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145559</xdr:rowOff>
    </xdr:from>
    <xdr:ext cx="469744" cy="259045"/>
    <xdr:sp macro="" textlink="">
      <xdr:nvSpPr>
        <xdr:cNvPr id="662" name="n_1mainValue【公民館】&#10;一人当たり面積"/>
        <xdr:cNvSpPr txBox="1"/>
      </xdr:nvSpPr>
      <xdr:spPr>
        <a:xfrm>
          <a:off x="21075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150513</xdr:rowOff>
    </xdr:from>
    <xdr:ext cx="469744" cy="259045"/>
    <xdr:sp macro="" textlink="">
      <xdr:nvSpPr>
        <xdr:cNvPr id="663" name="n_2mainValue【公民館】&#10;一人当たり面積"/>
        <xdr:cNvSpPr txBox="1"/>
      </xdr:nvSpPr>
      <xdr:spPr>
        <a:xfrm>
          <a:off x="20199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159275</xdr:rowOff>
    </xdr:from>
    <xdr:ext cx="469744" cy="259045"/>
    <xdr:sp macro="" textlink="">
      <xdr:nvSpPr>
        <xdr:cNvPr id="664" name="n_4mainValue【公民館】&#10;一人当たり面積"/>
        <xdr:cNvSpPr txBox="1"/>
      </xdr:nvSpPr>
      <xdr:spPr>
        <a:xfrm>
          <a:off x="18421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保育所、学校施設、公民館である。学校施設については、小学校校舎の対規模改修が完了しており、今後は、児童数の減少に伴う施設のあり方を検討していく時期に来ている。中学校では、体育館の老朽化が著しいため、現在、大規模改修を行うための実施設計を行っている。その他の施設については、総合管理計画に基づき、施設特性を考慮のうえ、安全性や経済性を踏まえつつ、損傷等が軽微である早期段階に予防的な修繕等を実施することで、機能の保持・回復を図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2,196
87.09
3,147,679
2,816,728
321,714
1,489,981
2,994,580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90" name="直線コネクタ 89"/>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93"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94" name="直線コネクタ 93"/>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95"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96" name="フローチャート: 判断 95"/>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97" name="フローチャート: 判断 96"/>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98" name="フローチャート: 判断 97"/>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99" name="フローチャート: 判断 98"/>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00" name="フローチャート: 判断 99"/>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54248</xdr:rowOff>
    </xdr:from>
    <xdr:to>
      <xdr:col>20</xdr:col>
      <xdr:colOff>38100</xdr:colOff>
      <xdr:row>82</xdr:row>
      <xdr:rowOff>155848</xdr:rowOff>
    </xdr:to>
    <xdr:sp macro="" textlink="">
      <xdr:nvSpPr>
        <xdr:cNvPr id="106" name="楕円 105"/>
        <xdr:cNvSpPr/>
      </xdr:nvSpPr>
      <xdr:spPr>
        <a:xfrm>
          <a:off x="3746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107" name="楕円 106"/>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105048</xdr:rowOff>
    </xdr:to>
    <xdr:cxnSp macro="">
      <xdr:nvCxnSpPr>
        <xdr:cNvPr id="108" name="直線コネクタ 107"/>
        <xdr:cNvCxnSpPr/>
      </xdr:nvCxnSpPr>
      <xdr:spPr>
        <a:xfrm>
          <a:off x="2908300" y="1413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109" name="楕円 108"/>
        <xdr:cNvSpPr/>
      </xdr:nvSpPr>
      <xdr:spPr>
        <a:xfrm>
          <a:off x="1079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110"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111" name="n_2ave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112" name="n_3ave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113"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146975</xdr:rowOff>
    </xdr:from>
    <xdr:ext cx="405111" cy="259045"/>
    <xdr:sp macro="" textlink="">
      <xdr:nvSpPr>
        <xdr:cNvPr id="114" name="n_1main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115" name="n_2main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53901</xdr:rowOff>
    </xdr:from>
    <xdr:ext cx="405111" cy="259045"/>
    <xdr:sp macro="" textlink="">
      <xdr:nvSpPr>
        <xdr:cNvPr id="116" name="n_4mainValue【福祉施設】&#10;有形固定資産減価償却率"/>
        <xdr:cNvSpPr txBox="1"/>
      </xdr:nvSpPr>
      <xdr:spPr>
        <a:xfrm>
          <a:off x="927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7" name="正方形/長方形 1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8" name="正方形/長方形 1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9" name="正方形/長方形 1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0" name="正方形/長方形 1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1" name="正方形/長方形 1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2" name="正方形/長方形 1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3" name="正方形/長方形 1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4" name="正方形/長方形 1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5" name="テキスト ボックス 1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6" name="直線コネクタ 1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7" name="直線コネクタ 1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8" name="テキスト ボックス 1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9" name="直線コネクタ 1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0" name="テキスト ボックス 1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1" name="直線コネクタ 1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2" name="テキスト ボックス 1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3" name="直線コネクタ 1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4" name="テキスト ボックス 1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5" name="直線コネクタ 1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6" name="テキスト ボックス 1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138" name="直線コネクタ 137"/>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139"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140" name="直線コネクタ 139"/>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141"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142" name="直線コネクタ 141"/>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143" name="【福祉施設】&#10;一人当たり面積平均値テキスト"/>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144" name="フローチャート: 判断 143"/>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145" name="フローチャート: 判断 144"/>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146" name="フローチャート: 判断 145"/>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147" name="フローチャート: 判断 146"/>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148" name="フローチャート: 判断 147"/>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9" name="テキスト ボックス 1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0" name="テキスト ボックス 1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1" name="テキスト ボックス 1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2" name="テキスト ボックス 1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3" name="テキスト ボックス 1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71196</xdr:rowOff>
    </xdr:from>
    <xdr:to>
      <xdr:col>50</xdr:col>
      <xdr:colOff>165100</xdr:colOff>
      <xdr:row>86</xdr:row>
      <xdr:rowOff>1346</xdr:rowOff>
    </xdr:to>
    <xdr:sp macro="" textlink="">
      <xdr:nvSpPr>
        <xdr:cNvPr id="154" name="楕円 153"/>
        <xdr:cNvSpPr/>
      </xdr:nvSpPr>
      <xdr:spPr>
        <a:xfrm>
          <a:off x="9588500" y="146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73025</xdr:rowOff>
    </xdr:from>
    <xdr:to>
      <xdr:col>46</xdr:col>
      <xdr:colOff>38100</xdr:colOff>
      <xdr:row>86</xdr:row>
      <xdr:rowOff>3175</xdr:rowOff>
    </xdr:to>
    <xdr:sp macro="" textlink="">
      <xdr:nvSpPr>
        <xdr:cNvPr id="155" name="楕円 154"/>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121996</xdr:rowOff>
    </xdr:from>
    <xdr:to>
      <xdr:col>50</xdr:col>
      <xdr:colOff>114300</xdr:colOff>
      <xdr:row>85</xdr:row>
      <xdr:rowOff>123825</xdr:rowOff>
    </xdr:to>
    <xdr:cxnSp macro="">
      <xdr:nvCxnSpPr>
        <xdr:cNvPr id="156" name="直線コネクタ 155"/>
        <xdr:cNvCxnSpPr/>
      </xdr:nvCxnSpPr>
      <xdr:spPr>
        <a:xfrm flipV="1">
          <a:off x="8750300" y="146952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73710</xdr:rowOff>
    </xdr:from>
    <xdr:to>
      <xdr:col>36</xdr:col>
      <xdr:colOff>165100</xdr:colOff>
      <xdr:row>86</xdr:row>
      <xdr:rowOff>3860</xdr:rowOff>
    </xdr:to>
    <xdr:sp macro="" textlink="">
      <xdr:nvSpPr>
        <xdr:cNvPr id="157" name="楕円 156"/>
        <xdr:cNvSpPr/>
      </xdr:nvSpPr>
      <xdr:spPr>
        <a:xfrm>
          <a:off x="6921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77767</xdr:rowOff>
    </xdr:from>
    <xdr:ext cx="469744" cy="259045"/>
    <xdr:sp macro="" textlink="">
      <xdr:nvSpPr>
        <xdr:cNvPr id="158"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159"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160"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161"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163923</xdr:rowOff>
    </xdr:from>
    <xdr:ext cx="469744" cy="259045"/>
    <xdr:sp macro="" textlink="">
      <xdr:nvSpPr>
        <xdr:cNvPr id="162" name="n_1mainValue【福祉施設】&#10;一人当たり面積"/>
        <xdr:cNvSpPr txBox="1"/>
      </xdr:nvSpPr>
      <xdr:spPr>
        <a:xfrm>
          <a:off x="9391727" y="1473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163" name="n_2mainValue【福祉施設】&#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166437</xdr:rowOff>
    </xdr:from>
    <xdr:ext cx="469744" cy="259045"/>
    <xdr:sp macro="" textlink="">
      <xdr:nvSpPr>
        <xdr:cNvPr id="164" name="n_4mainValue【福祉施設】&#10;一人当たり面積"/>
        <xdr:cNvSpPr txBox="1"/>
      </xdr:nvSpPr>
      <xdr:spPr>
        <a:xfrm>
          <a:off x="6737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5" name="テキスト ボックス 1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76" name="直線コネクタ 1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77" name="テキスト ボックス 1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8" name="直線コネクタ 1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9" name="テキスト ボックス 1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0" name="直線コネクタ 1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1" name="テキスト ボックス 1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2" name="直線コネクタ 1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3" name="テキスト ボックス 1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4" name="直線コネクタ 1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5" name="テキスト ボックス 1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6" name="直線コネクタ 1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87" name="テキスト ボックス 1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8" name="直線コネクタ 1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190" name="直線コネクタ 189"/>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191" name="【市民会館】&#10;有形固定資産減価償却率最小値テキスト"/>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192" name="直線コネクタ 191"/>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193"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194" name="直線コネクタ 193"/>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195" name="【市民会館】&#10;有形固定資産減価償却率平均値テキスト"/>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196" name="フローチャート: 判断 195"/>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197" name="フローチャート: 判断 196"/>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198" name="フローチャート: 判断 197"/>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199" name="フローチャート: 判断 198"/>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200" name="フローチャート: 判断 199"/>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1" name="テキスト ボックス 2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2" name="テキスト ボックス 2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3" name="テキスト ボックス 2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4" name="テキスト ボックス 2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5" name="テキスト ボックス 2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206" name="楕円 205"/>
        <xdr:cNvSpPr/>
      </xdr:nvSpPr>
      <xdr:spPr>
        <a:xfrm>
          <a:off x="3746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59689</xdr:rowOff>
    </xdr:from>
    <xdr:to>
      <xdr:col>15</xdr:col>
      <xdr:colOff>101600</xdr:colOff>
      <xdr:row>104</xdr:row>
      <xdr:rowOff>161289</xdr:rowOff>
    </xdr:to>
    <xdr:sp macro="" textlink="">
      <xdr:nvSpPr>
        <xdr:cNvPr id="207" name="楕円 206"/>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89263</xdr:rowOff>
    </xdr:from>
    <xdr:to>
      <xdr:col>19</xdr:col>
      <xdr:colOff>177800</xdr:colOff>
      <xdr:row>104</xdr:row>
      <xdr:rowOff>110489</xdr:rowOff>
    </xdr:to>
    <xdr:cxnSp macro="">
      <xdr:nvCxnSpPr>
        <xdr:cNvPr id="208" name="直線コネクタ 207"/>
        <xdr:cNvCxnSpPr/>
      </xdr:nvCxnSpPr>
      <xdr:spPr>
        <a:xfrm flipV="1">
          <a:off x="2908300" y="179200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159294</xdr:rowOff>
    </xdr:from>
    <xdr:to>
      <xdr:col>6</xdr:col>
      <xdr:colOff>38100</xdr:colOff>
      <xdr:row>105</xdr:row>
      <xdr:rowOff>89444</xdr:rowOff>
    </xdr:to>
    <xdr:sp macro="" textlink="">
      <xdr:nvSpPr>
        <xdr:cNvPr id="209" name="楕円 208"/>
        <xdr:cNvSpPr/>
      </xdr:nvSpPr>
      <xdr:spPr>
        <a:xfrm>
          <a:off x="107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90369</xdr:rowOff>
    </xdr:from>
    <xdr:ext cx="405111" cy="259045"/>
    <xdr:sp macro="" textlink="">
      <xdr:nvSpPr>
        <xdr:cNvPr id="210" name="n_1aveValue【市民会館】&#10;有形固定資産減価償却率"/>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211"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212" name="n_3aveValue【市民会館】&#10;有形固定資産減価償却率"/>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213" name="n_4aveValue【市民会館】&#10;有形固定資産減価償却率"/>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156590</xdr:rowOff>
    </xdr:from>
    <xdr:ext cx="405111" cy="259045"/>
    <xdr:sp macro="" textlink="">
      <xdr:nvSpPr>
        <xdr:cNvPr id="214" name="n_1mainValue【市民会館】&#10;有形固定資産減価償却率"/>
        <xdr:cNvSpPr txBox="1"/>
      </xdr:nvSpPr>
      <xdr:spPr>
        <a:xfrm>
          <a:off x="3582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152416</xdr:rowOff>
    </xdr:from>
    <xdr:ext cx="405111" cy="259045"/>
    <xdr:sp macro="" textlink="">
      <xdr:nvSpPr>
        <xdr:cNvPr id="215" name="n_2mainValue【市民会館】&#10;有形固定資産減価償却率"/>
        <xdr:cNvSpPr txBox="1"/>
      </xdr:nvSpPr>
      <xdr:spPr>
        <a:xfrm>
          <a:off x="2705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80571</xdr:rowOff>
    </xdr:from>
    <xdr:ext cx="405111" cy="259045"/>
    <xdr:sp macro="" textlink="">
      <xdr:nvSpPr>
        <xdr:cNvPr id="216" name="n_4mainValue【市民会館】&#10;有形固定資産減価償却率"/>
        <xdr:cNvSpPr txBox="1"/>
      </xdr:nvSpPr>
      <xdr:spPr>
        <a:xfrm>
          <a:off x="927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7" name="正方形/長方形 2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8" name="正方形/長方形 2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9" name="正方形/長方形 2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0" name="正方形/長方形 2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1" name="正方形/長方形 2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2" name="正方形/長方形 2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3" name="正方形/長方形 2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4" name="正方形/長方形 2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5" name="テキスト ボックス 2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6" name="直線コネクタ 2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7" name="直線コネクタ 2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8" name="テキスト ボックス 2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29" name="直線コネクタ 2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0" name="テキスト ボックス 2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1" name="直線コネクタ 2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2" name="テキスト ボックス 2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3" name="直線コネクタ 2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4" name="テキスト ボックス 2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5" name="直線コネクタ 2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6" name="テキスト ボックス 2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7" name="直線コネクタ 2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8" name="テキスト ボックス 2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240" name="直線コネクタ 239"/>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241" name="【市民会館】&#10;一人当たり面積最小値テキスト"/>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242" name="直線コネクタ 241"/>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243" name="【市民会館】&#10;一人当たり面積最大値テキスト"/>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244" name="直線コネクタ 243"/>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245" name="【市民会館】&#10;一人当たり面積平均値テキスト"/>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246" name="フローチャート: 判断 245"/>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247" name="フローチャート: 判断 246"/>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248" name="フローチャート: 判断 247"/>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249" name="フローチャート: 判断 248"/>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250" name="フローチャート: 判断 249"/>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1" name="テキスト ボックス 2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2" name="テキスト ボックス 2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3" name="テキスト ボックス 2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4" name="テキスト ボックス 2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5" name="テキスト ボックス 2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256" name="楕円 255"/>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38736</xdr:rowOff>
    </xdr:from>
    <xdr:to>
      <xdr:col>46</xdr:col>
      <xdr:colOff>38100</xdr:colOff>
      <xdr:row>106</xdr:row>
      <xdr:rowOff>140336</xdr:rowOff>
    </xdr:to>
    <xdr:sp macro="" textlink="">
      <xdr:nvSpPr>
        <xdr:cNvPr id="257" name="楕円 256"/>
        <xdr:cNvSpPr/>
      </xdr:nvSpPr>
      <xdr:spPr>
        <a:xfrm>
          <a:off x="8699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89536</xdr:rowOff>
    </xdr:to>
    <xdr:cxnSp macro="">
      <xdr:nvCxnSpPr>
        <xdr:cNvPr id="258" name="直線コネクタ 257"/>
        <xdr:cNvCxnSpPr/>
      </xdr:nvCxnSpPr>
      <xdr:spPr>
        <a:xfrm flipV="1">
          <a:off x="8750300" y="182537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44069</xdr:rowOff>
    </xdr:from>
    <xdr:to>
      <xdr:col>36</xdr:col>
      <xdr:colOff>165100</xdr:colOff>
      <xdr:row>106</xdr:row>
      <xdr:rowOff>145669</xdr:rowOff>
    </xdr:to>
    <xdr:sp macro="" textlink="">
      <xdr:nvSpPr>
        <xdr:cNvPr id="259" name="楕円 258"/>
        <xdr:cNvSpPr/>
      </xdr:nvSpPr>
      <xdr:spPr>
        <a:xfrm>
          <a:off x="6921500" y="182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123080</xdr:rowOff>
    </xdr:from>
    <xdr:ext cx="469744" cy="259045"/>
    <xdr:sp macro="" textlink="">
      <xdr:nvSpPr>
        <xdr:cNvPr id="260" name="n_1aveValue【市民会館】&#10;一人当たり面積"/>
        <xdr:cNvSpPr txBox="1"/>
      </xdr:nvSpPr>
      <xdr:spPr>
        <a:xfrm>
          <a:off x="93917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107459</xdr:rowOff>
    </xdr:from>
    <xdr:ext cx="469744" cy="259045"/>
    <xdr:sp macro="" textlink="">
      <xdr:nvSpPr>
        <xdr:cNvPr id="261" name="n_2aveValue【市民会館】&#10;一人当たり面積"/>
        <xdr:cNvSpPr txBox="1"/>
      </xdr:nvSpPr>
      <xdr:spPr>
        <a:xfrm>
          <a:off x="8515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262" name="n_3aveValue【市民会館】&#10;一人当たり面積"/>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25925</xdr:rowOff>
    </xdr:from>
    <xdr:ext cx="469744" cy="259045"/>
    <xdr:sp macro="" textlink="">
      <xdr:nvSpPr>
        <xdr:cNvPr id="263" name="n_4aveValue【市民会館】&#10;一人当たり面積"/>
        <xdr:cNvSpPr txBox="1"/>
      </xdr:nvSpPr>
      <xdr:spPr>
        <a:xfrm>
          <a:off x="6737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147338</xdr:rowOff>
    </xdr:from>
    <xdr:ext cx="469744" cy="259045"/>
    <xdr:sp macro="" textlink="">
      <xdr:nvSpPr>
        <xdr:cNvPr id="264" name="n_1mainValue【市民会館】&#10;一人当たり面積"/>
        <xdr:cNvSpPr txBox="1"/>
      </xdr:nvSpPr>
      <xdr:spPr>
        <a:xfrm>
          <a:off x="9391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156863</xdr:rowOff>
    </xdr:from>
    <xdr:ext cx="469744" cy="259045"/>
    <xdr:sp macro="" textlink="">
      <xdr:nvSpPr>
        <xdr:cNvPr id="265" name="n_2mainValue【市民会館】&#10;一人当たり面積"/>
        <xdr:cNvSpPr txBox="1"/>
      </xdr:nvSpPr>
      <xdr:spPr>
        <a:xfrm>
          <a:off x="8515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162196</xdr:rowOff>
    </xdr:from>
    <xdr:ext cx="469744" cy="259045"/>
    <xdr:sp macro="" textlink="">
      <xdr:nvSpPr>
        <xdr:cNvPr id="266" name="n_4mainValue【市民会館】&#10;一人当たり面積"/>
        <xdr:cNvSpPr txBox="1"/>
      </xdr:nvSpPr>
      <xdr:spPr>
        <a:xfrm>
          <a:off x="6737427" y="179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3" name="正方形/長方形 2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4" name="正方形/長方形 2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5" name="正方形/長方形 2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6" name="正方形/長方形 2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7" name="正方形/長方形 2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8" name="正方形/長方形 2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9" name="正方形/長方形 2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0" name="正方形/長方形 2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1" name="テキスト ボックス 2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2" name="直線コネクタ 2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3" name="テキスト ボックス 2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4" name="直線コネクタ 2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5" name="テキスト ボックス 2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6" name="直線コネクタ 2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7" name="テキスト ボックス 2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8" name="直線コネクタ 2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9" name="テキスト ボックス 2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0" name="直線コネクタ 2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1" name="テキスト ボックス 3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2" name="直線コネクタ 3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03" name="テキスト ボックス 30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4" name="直線コネクタ 3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306" name="直線コネクタ 305"/>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07"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08" name="直線コネクタ 307"/>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09"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10" name="直線コネクタ 30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11" name="【保健センター・保健所】&#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12" name="フローチャート: 判断 311"/>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313" name="フローチャート: 判断 312"/>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314" name="フローチャート: 判断 313"/>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15" name="フローチャート: 判断 314"/>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316" name="フローチャート: 判断 315"/>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7" name="テキスト ボックス 3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162560</xdr:rowOff>
    </xdr:from>
    <xdr:to>
      <xdr:col>81</xdr:col>
      <xdr:colOff>101600</xdr:colOff>
      <xdr:row>64</xdr:row>
      <xdr:rowOff>92710</xdr:rowOff>
    </xdr:to>
    <xdr:sp macro="" textlink="">
      <xdr:nvSpPr>
        <xdr:cNvPr id="322" name="楕円 321"/>
        <xdr:cNvSpPr/>
      </xdr:nvSpPr>
      <xdr:spPr>
        <a:xfrm>
          <a:off x="15430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130175</xdr:rowOff>
    </xdr:from>
    <xdr:to>
      <xdr:col>76</xdr:col>
      <xdr:colOff>165100</xdr:colOff>
      <xdr:row>64</xdr:row>
      <xdr:rowOff>60325</xdr:rowOff>
    </xdr:to>
    <xdr:sp macro="" textlink="">
      <xdr:nvSpPr>
        <xdr:cNvPr id="323" name="楕円 322"/>
        <xdr:cNvSpPr/>
      </xdr:nvSpPr>
      <xdr:spPr>
        <a:xfrm>
          <a:off x="14541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9525</xdr:rowOff>
    </xdr:from>
    <xdr:to>
      <xdr:col>81</xdr:col>
      <xdr:colOff>50800</xdr:colOff>
      <xdr:row>64</xdr:row>
      <xdr:rowOff>41910</xdr:rowOff>
    </xdr:to>
    <xdr:cxnSp macro="">
      <xdr:nvCxnSpPr>
        <xdr:cNvPr id="324" name="直線コネクタ 323"/>
        <xdr:cNvCxnSpPr/>
      </xdr:nvCxnSpPr>
      <xdr:spPr>
        <a:xfrm>
          <a:off x="14592300" y="10982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34925</xdr:rowOff>
    </xdr:from>
    <xdr:to>
      <xdr:col>67</xdr:col>
      <xdr:colOff>101600</xdr:colOff>
      <xdr:row>63</xdr:row>
      <xdr:rowOff>136525</xdr:rowOff>
    </xdr:to>
    <xdr:sp macro="" textlink="">
      <xdr:nvSpPr>
        <xdr:cNvPr id="325" name="楕円 324"/>
        <xdr:cNvSpPr/>
      </xdr:nvSpPr>
      <xdr:spPr>
        <a:xfrm>
          <a:off x="12763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36847</xdr:rowOff>
    </xdr:from>
    <xdr:ext cx="405111" cy="259045"/>
    <xdr:sp macro="" textlink="">
      <xdr:nvSpPr>
        <xdr:cNvPr id="326" name="n_1aveValue【保健センター・保健所】&#10;有形固定資産減価償却率"/>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327" name="n_2aveValue【保健センター・保健所】&#10;有形固定資産減価償却率"/>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328"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329" name="n_4aveValue【保健センター・保健所】&#10;有形固定資産減価償却率"/>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83837</xdr:rowOff>
    </xdr:from>
    <xdr:ext cx="405111" cy="259045"/>
    <xdr:sp macro="" textlink="">
      <xdr:nvSpPr>
        <xdr:cNvPr id="330" name="n_1mainValue【保健センター・保健所】&#10;有形固定資産減価償却率"/>
        <xdr:cNvSpPr txBox="1"/>
      </xdr:nvSpPr>
      <xdr:spPr>
        <a:xfrm>
          <a:off x="152660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51452</xdr:rowOff>
    </xdr:from>
    <xdr:ext cx="405111" cy="259045"/>
    <xdr:sp macro="" textlink="">
      <xdr:nvSpPr>
        <xdr:cNvPr id="331" name="n_2mainValue【保健センター・保健所】&#10;有形固定資産減価償却率"/>
        <xdr:cNvSpPr txBox="1"/>
      </xdr:nvSpPr>
      <xdr:spPr>
        <a:xfrm>
          <a:off x="14389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127652</xdr:rowOff>
    </xdr:from>
    <xdr:ext cx="405111" cy="259045"/>
    <xdr:sp macro="" textlink="">
      <xdr:nvSpPr>
        <xdr:cNvPr id="332" name="n_4mainValue【保健センター・保健所】&#10;有形固定資産減価償却率"/>
        <xdr:cNvSpPr txBox="1"/>
      </xdr:nvSpPr>
      <xdr:spPr>
        <a:xfrm>
          <a:off x="12611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3" name="直線コネクタ 3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4" name="テキスト ボックス 3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5" name="直線コネクタ 3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6" name="テキスト ボックス 3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7" name="直線コネクタ 3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8" name="テキスト ボックス 3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9" name="直線コネクタ 3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0" name="テキスト ボックス 3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1" name="直線コネクタ 3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2" name="テキスト ボックス 3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3" name="直線コネクタ 3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4" name="テキスト ボックス 3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356" name="直線コネクタ 355"/>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357" name="【保健センター・保健所】&#10;一人当たり面積最小値テキスト"/>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358" name="直線コネクタ 357"/>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59"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60" name="直線コネクタ 359"/>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361" name="【保健センター・保健所】&#10;一人当たり面積平均値テキスト"/>
        <xdr:cNvSpPr txBox="1"/>
      </xdr:nvSpPr>
      <xdr:spPr>
        <a:xfrm>
          <a:off x="22199600" y="1078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362" name="フローチャート: 判断 361"/>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363" name="フローチャート: 判断 362"/>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64" name="フローチャート: 判断 363"/>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365" name="フローチャート: 判断 364"/>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366" name="フローチャート: 判断 365"/>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54737</xdr:rowOff>
    </xdr:from>
    <xdr:to>
      <xdr:col>112</xdr:col>
      <xdr:colOff>38100</xdr:colOff>
      <xdr:row>63</xdr:row>
      <xdr:rowOff>156337</xdr:rowOff>
    </xdr:to>
    <xdr:sp macro="" textlink="">
      <xdr:nvSpPr>
        <xdr:cNvPr id="372" name="楕円 371"/>
        <xdr:cNvSpPr/>
      </xdr:nvSpPr>
      <xdr:spPr>
        <a:xfrm>
          <a:off x="212725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58166</xdr:rowOff>
    </xdr:from>
    <xdr:to>
      <xdr:col>107</xdr:col>
      <xdr:colOff>101600</xdr:colOff>
      <xdr:row>63</xdr:row>
      <xdr:rowOff>159766</xdr:rowOff>
    </xdr:to>
    <xdr:sp macro="" textlink="">
      <xdr:nvSpPr>
        <xdr:cNvPr id="373" name="楕円 372"/>
        <xdr:cNvSpPr/>
      </xdr:nvSpPr>
      <xdr:spPr>
        <a:xfrm>
          <a:off x="20383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105537</xdr:rowOff>
    </xdr:from>
    <xdr:to>
      <xdr:col>111</xdr:col>
      <xdr:colOff>177800</xdr:colOff>
      <xdr:row>63</xdr:row>
      <xdr:rowOff>108966</xdr:rowOff>
    </xdr:to>
    <xdr:cxnSp macro="">
      <xdr:nvCxnSpPr>
        <xdr:cNvPr id="374" name="直線コネクタ 373"/>
        <xdr:cNvCxnSpPr/>
      </xdr:nvCxnSpPr>
      <xdr:spPr>
        <a:xfrm flipV="1">
          <a:off x="20434300" y="109068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140081</xdr:rowOff>
    </xdr:from>
    <xdr:to>
      <xdr:col>98</xdr:col>
      <xdr:colOff>38100</xdr:colOff>
      <xdr:row>62</xdr:row>
      <xdr:rowOff>70231</xdr:rowOff>
    </xdr:to>
    <xdr:sp macro="" textlink="">
      <xdr:nvSpPr>
        <xdr:cNvPr id="375" name="楕円 374"/>
        <xdr:cNvSpPr/>
      </xdr:nvSpPr>
      <xdr:spPr>
        <a:xfrm>
          <a:off x="18605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116476</xdr:rowOff>
    </xdr:from>
    <xdr:ext cx="469744" cy="259045"/>
    <xdr:sp macro="" textlink="">
      <xdr:nvSpPr>
        <xdr:cNvPr id="376" name="n_1aveValue【保健センター・保健所】&#10;一人当たり面積"/>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377" name="n_2aveValue【保健センター・保健所】&#10;一人当たり面積"/>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378" name="n_3aveValue【保健センター・保健所】&#10;一人当たり面積"/>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379" name="n_4aveValue【保健センター・保健所】&#10;一人当たり面積"/>
        <xdr:cNvSpPr txBox="1"/>
      </xdr:nvSpPr>
      <xdr:spPr>
        <a:xfrm>
          <a:off x="18421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147464</xdr:rowOff>
    </xdr:from>
    <xdr:ext cx="469744" cy="259045"/>
    <xdr:sp macro="" textlink="">
      <xdr:nvSpPr>
        <xdr:cNvPr id="380" name="n_1mainValue【保健センター・保健所】&#10;一人当たり面積"/>
        <xdr:cNvSpPr txBox="1"/>
      </xdr:nvSpPr>
      <xdr:spPr>
        <a:xfrm>
          <a:off x="21075727" y="109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150893</xdr:rowOff>
    </xdr:from>
    <xdr:ext cx="469744" cy="259045"/>
    <xdr:sp macro="" textlink="">
      <xdr:nvSpPr>
        <xdr:cNvPr id="381" name="n_2mainValue【保健センター・保健所】&#10;一人当たり面積"/>
        <xdr:cNvSpPr txBox="1"/>
      </xdr:nvSpPr>
      <xdr:spPr>
        <a:xfrm>
          <a:off x="20199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86758</xdr:rowOff>
    </xdr:from>
    <xdr:ext cx="469744" cy="259045"/>
    <xdr:sp macro="" textlink="">
      <xdr:nvSpPr>
        <xdr:cNvPr id="382" name="n_4mainValue【保健センター・保健所】&#10;一人当たり面積"/>
        <xdr:cNvSpPr txBox="1"/>
      </xdr:nvSpPr>
      <xdr:spPr>
        <a:xfrm>
          <a:off x="18421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3" name="テキスト ボックス 3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94" name="直線コネクタ 3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95" name="テキスト ボックス 3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6" name="直線コネクタ 3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7" name="テキスト ボックス 3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8" name="直線コネクタ 3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9" name="テキスト ボックス 3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0" name="直線コネクタ 3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1" name="テキスト ボックス 4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2" name="直線コネクタ 4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3" name="テキスト ボックス 4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4" name="直線コネクタ 4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05" name="テキスト ボックス 4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408" name="直線コネクタ 407"/>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0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10" name="直線コネクタ 40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411"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412" name="直線コネクタ 411"/>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413"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14" name="フローチャート: 判断 413"/>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415" name="フローチャート: 判断 414"/>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416" name="フローチャート: 判断 415"/>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417" name="フローチャート: 判断 416"/>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18" name="フローチャート: 判断 41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9" name="テキスト ボックス 4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0" name="テキスト ボックス 4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1" name="テキスト ボックス 4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2" name="テキスト ボックス 4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3" name="テキスト ボックス 4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424" name="楕円 423"/>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70576</xdr:rowOff>
    </xdr:from>
    <xdr:to>
      <xdr:col>76</xdr:col>
      <xdr:colOff>165100</xdr:colOff>
      <xdr:row>83</xdr:row>
      <xdr:rowOff>726</xdr:rowOff>
    </xdr:to>
    <xdr:sp macro="" textlink="">
      <xdr:nvSpPr>
        <xdr:cNvPr id="425" name="楕円 424"/>
        <xdr:cNvSpPr/>
      </xdr:nvSpPr>
      <xdr:spPr>
        <a:xfrm>
          <a:off x="14541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83</xdr:row>
      <xdr:rowOff>544</xdr:rowOff>
    </xdr:to>
    <xdr:cxnSp macro="">
      <xdr:nvCxnSpPr>
        <xdr:cNvPr id="426" name="直線コネクタ 425"/>
        <xdr:cNvCxnSpPr/>
      </xdr:nvCxnSpPr>
      <xdr:spPr>
        <a:xfrm>
          <a:off x="14592300" y="141802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427" name="楕円 426"/>
        <xdr:cNvSpPr/>
      </xdr:nvSpPr>
      <xdr:spPr>
        <a:xfrm>
          <a:off x="1276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96356</xdr:rowOff>
    </xdr:from>
    <xdr:ext cx="405111" cy="259045"/>
    <xdr:sp macro="" textlink="">
      <xdr:nvSpPr>
        <xdr:cNvPr id="428" name="n_1aveValue【消防施設】&#10;有形固定資産減価償却率"/>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429" name="n_2aveValue【消防施設】&#10;有形固定資産減価償却率"/>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430"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431"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67871</xdr:rowOff>
    </xdr:from>
    <xdr:ext cx="405111" cy="259045"/>
    <xdr:sp macro="" textlink="">
      <xdr:nvSpPr>
        <xdr:cNvPr id="432" name="n_1mainValue【消防施設】&#10;有形固定資産減価償却率"/>
        <xdr:cNvSpPr txBox="1"/>
      </xdr:nvSpPr>
      <xdr:spPr>
        <a:xfrm>
          <a:off x="15266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17253</xdr:rowOff>
    </xdr:from>
    <xdr:ext cx="405111" cy="259045"/>
    <xdr:sp macro="" textlink="">
      <xdr:nvSpPr>
        <xdr:cNvPr id="433" name="n_2mainValue【消防施設】&#10;有形固定資産減価償却率"/>
        <xdr:cNvSpPr txBox="1"/>
      </xdr:nvSpPr>
      <xdr:spPr>
        <a:xfrm>
          <a:off x="14389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434" name="n_4mainValue【消防施設】&#10;有形固定資産減価償却率"/>
        <xdr:cNvSpPr txBox="1"/>
      </xdr:nvSpPr>
      <xdr:spPr>
        <a:xfrm>
          <a:off x="12611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5" name="直線コネクタ 4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6" name="テキスト ボックス 4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7" name="直線コネクタ 4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8" name="テキスト ボックス 4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9" name="直線コネクタ 4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0" name="テキスト ボックス 4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1" name="直線コネクタ 4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2" name="テキスト ボックス 4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3" name="直線コネクタ 4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4" name="テキスト ボックス 4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6" name="テキスト ボックス 455"/>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58" name="直線コネクタ 457"/>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59"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60" name="直線コネクタ 459"/>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61"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62" name="直線コネクタ 461"/>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95077</xdr:rowOff>
    </xdr:from>
    <xdr:ext cx="469744" cy="259045"/>
    <xdr:sp macro="" textlink="">
      <xdr:nvSpPr>
        <xdr:cNvPr id="463" name="【消防施設】&#10;一人当たり面積平均値テキスト"/>
        <xdr:cNvSpPr txBox="1"/>
      </xdr:nvSpPr>
      <xdr:spPr>
        <a:xfrm>
          <a:off x="22199600" y="1466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464" name="フローチャート: 判断 463"/>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465" name="フローチャート: 判断 464"/>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466" name="フローチャート: 判断 465"/>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467" name="フローチャート: 判断 466"/>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468" name="フローチャート: 判断 467"/>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152082</xdr:rowOff>
    </xdr:from>
    <xdr:to>
      <xdr:col>112</xdr:col>
      <xdr:colOff>38100</xdr:colOff>
      <xdr:row>86</xdr:row>
      <xdr:rowOff>82232</xdr:rowOff>
    </xdr:to>
    <xdr:sp macro="" textlink="">
      <xdr:nvSpPr>
        <xdr:cNvPr id="474" name="楕円 473"/>
        <xdr:cNvSpPr/>
      </xdr:nvSpPr>
      <xdr:spPr>
        <a:xfrm>
          <a:off x="21272500" y="147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153988</xdr:rowOff>
    </xdr:from>
    <xdr:to>
      <xdr:col>107</xdr:col>
      <xdr:colOff>101600</xdr:colOff>
      <xdr:row>86</xdr:row>
      <xdr:rowOff>84138</xdr:rowOff>
    </xdr:to>
    <xdr:sp macro="" textlink="">
      <xdr:nvSpPr>
        <xdr:cNvPr id="475" name="楕円 474"/>
        <xdr:cNvSpPr/>
      </xdr:nvSpPr>
      <xdr:spPr>
        <a:xfrm>
          <a:off x="20383500" y="147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31432</xdr:rowOff>
    </xdr:from>
    <xdr:to>
      <xdr:col>111</xdr:col>
      <xdr:colOff>177800</xdr:colOff>
      <xdr:row>86</xdr:row>
      <xdr:rowOff>33338</xdr:rowOff>
    </xdr:to>
    <xdr:cxnSp macro="">
      <xdr:nvCxnSpPr>
        <xdr:cNvPr id="476" name="直線コネクタ 475"/>
        <xdr:cNvCxnSpPr/>
      </xdr:nvCxnSpPr>
      <xdr:spPr>
        <a:xfrm flipV="1">
          <a:off x="20434300" y="1477613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154560</xdr:rowOff>
    </xdr:from>
    <xdr:to>
      <xdr:col>98</xdr:col>
      <xdr:colOff>38100</xdr:colOff>
      <xdr:row>86</xdr:row>
      <xdr:rowOff>84710</xdr:rowOff>
    </xdr:to>
    <xdr:sp macro="" textlink="">
      <xdr:nvSpPr>
        <xdr:cNvPr id="477" name="楕円 476"/>
        <xdr:cNvSpPr/>
      </xdr:nvSpPr>
      <xdr:spPr>
        <a:xfrm>
          <a:off x="18605500" y="14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69803</xdr:rowOff>
    </xdr:from>
    <xdr:ext cx="469744" cy="259045"/>
    <xdr:sp macro="" textlink="">
      <xdr:nvSpPr>
        <xdr:cNvPr id="478"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479"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480" name="n_3aveValue【消防施設】&#10;一人当たり面積"/>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106697</xdr:rowOff>
    </xdr:from>
    <xdr:ext cx="469744" cy="259045"/>
    <xdr:sp macro="" textlink="">
      <xdr:nvSpPr>
        <xdr:cNvPr id="481" name="n_4aveValue【消防施設】&#10;一人当たり面積"/>
        <xdr:cNvSpPr txBox="1"/>
      </xdr:nvSpPr>
      <xdr:spPr>
        <a:xfrm>
          <a:off x="18421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73359</xdr:rowOff>
    </xdr:from>
    <xdr:ext cx="469744" cy="259045"/>
    <xdr:sp macro="" textlink="">
      <xdr:nvSpPr>
        <xdr:cNvPr id="482" name="n_1mainValue【消防施設】&#10;一人当たり面積"/>
        <xdr:cNvSpPr txBox="1"/>
      </xdr:nvSpPr>
      <xdr:spPr>
        <a:xfrm>
          <a:off x="21075727" y="1481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75265</xdr:rowOff>
    </xdr:from>
    <xdr:ext cx="469744" cy="259045"/>
    <xdr:sp macro="" textlink="">
      <xdr:nvSpPr>
        <xdr:cNvPr id="483" name="n_2mainValue【消防施設】&#10;一人当たり面積"/>
        <xdr:cNvSpPr txBox="1"/>
      </xdr:nvSpPr>
      <xdr:spPr>
        <a:xfrm>
          <a:off x="20199427" y="1481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101237</xdr:rowOff>
    </xdr:from>
    <xdr:ext cx="469744" cy="259045"/>
    <xdr:sp macro="" textlink="">
      <xdr:nvSpPr>
        <xdr:cNvPr id="484" name="n_4mainValue【消防施設】&#10;一人当たり面積"/>
        <xdr:cNvSpPr txBox="1"/>
      </xdr:nvSpPr>
      <xdr:spPr>
        <a:xfrm>
          <a:off x="18421427" y="1450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3" name="テキスト ボックス 4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4" name="直線コネクタ 4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5" name="テキスト ボックス 4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6" name="直線コネクタ 4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97" name="テキスト ボックス 49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8" name="直線コネクタ 4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9" name="テキスト ボックス 4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00" name="直線コネクタ 4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01" name="テキスト ボックス 5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2" name="直線コネクタ 5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03" name="テキスト ボックス 50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05" name="テキスト ボックス 5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07" name="直線コネクタ 506"/>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08"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09" name="直線コネクタ 508"/>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10"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11" name="直線コネクタ 51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512" name="【庁舎】&#10;有形固定資産減価償却率平均値テキスト"/>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13" name="フローチャート: 判断 512"/>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14" name="フローチャート: 判断 513"/>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15" name="フローチャート: 判断 514"/>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16" name="フローチャート: 判断 515"/>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17" name="フローチャート: 判断 516"/>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523" name="楕円 522"/>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xdr:rowOff>
    </xdr:from>
    <xdr:to>
      <xdr:col>76</xdr:col>
      <xdr:colOff>165100</xdr:colOff>
      <xdr:row>105</xdr:row>
      <xdr:rowOff>101854</xdr:rowOff>
    </xdr:to>
    <xdr:sp macro="" textlink="">
      <xdr:nvSpPr>
        <xdr:cNvPr id="524" name="楕円 523"/>
        <xdr:cNvSpPr/>
      </xdr:nvSpPr>
      <xdr:spPr>
        <a:xfrm>
          <a:off x="14541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51054</xdr:rowOff>
    </xdr:from>
    <xdr:to>
      <xdr:col>81</xdr:col>
      <xdr:colOff>50800</xdr:colOff>
      <xdr:row>105</xdr:row>
      <xdr:rowOff>92202</xdr:rowOff>
    </xdr:to>
    <xdr:cxnSp macro="">
      <xdr:nvCxnSpPr>
        <xdr:cNvPr id="525" name="直線コネクタ 524"/>
        <xdr:cNvCxnSpPr/>
      </xdr:nvCxnSpPr>
      <xdr:spPr>
        <a:xfrm>
          <a:off x="14592300" y="1805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45974</xdr:rowOff>
    </xdr:from>
    <xdr:to>
      <xdr:col>67</xdr:col>
      <xdr:colOff>101600</xdr:colOff>
      <xdr:row>104</xdr:row>
      <xdr:rowOff>147574</xdr:rowOff>
    </xdr:to>
    <xdr:sp macro="" textlink="">
      <xdr:nvSpPr>
        <xdr:cNvPr id="526" name="楕円 525"/>
        <xdr:cNvSpPr/>
      </xdr:nvSpPr>
      <xdr:spPr>
        <a:xfrm>
          <a:off x="12763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4081</xdr:rowOff>
    </xdr:from>
    <xdr:ext cx="405111" cy="259045"/>
    <xdr:sp macro="" textlink="">
      <xdr:nvSpPr>
        <xdr:cNvPr id="527"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52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29"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530"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531" name="n_1mainValue【庁舎】&#10;有形固定資産減価償却率"/>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92981</xdr:rowOff>
    </xdr:from>
    <xdr:ext cx="405111" cy="259045"/>
    <xdr:sp macro="" textlink="">
      <xdr:nvSpPr>
        <xdr:cNvPr id="532" name="n_2mainValue【庁舎】&#10;有形固定資産減価償却率"/>
        <xdr:cNvSpPr txBox="1"/>
      </xdr:nvSpPr>
      <xdr:spPr>
        <a:xfrm>
          <a:off x="14389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138701</xdr:rowOff>
    </xdr:from>
    <xdr:ext cx="405111" cy="259045"/>
    <xdr:sp macro="" textlink="">
      <xdr:nvSpPr>
        <xdr:cNvPr id="533" name="n_4mainValue【庁舎】&#10;有形固定資産減価償却率"/>
        <xdr:cNvSpPr txBox="1"/>
      </xdr:nvSpPr>
      <xdr:spPr>
        <a:xfrm>
          <a:off x="126117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1" name="正方形/長方形 5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2" name="テキスト ボックス 5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3" name="直線コネクタ 5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4" name="直線コネクタ 5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5" name="テキスト ボックス 5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6" name="直線コネクタ 5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7" name="テキスト ボックス 5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8" name="直線コネクタ 5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9" name="テキスト ボックス 5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0" name="直線コネクタ 5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1" name="テキスト ボックス 5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2" name="直線コネクタ 5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3" name="テキスト ボックス 5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57" name="直線コネクタ 556"/>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58"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59" name="直線コネクタ 558"/>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60"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61" name="直線コネクタ 560"/>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562" name="【庁舎】&#10;一人当たり面積平均値テキスト"/>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63" name="フローチャート: 判断 562"/>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64" name="フローチャート: 判断 563"/>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65" name="フローチャート: 判断 564"/>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566" name="フローチャート: 判断 565"/>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567" name="フローチャート: 判断 566"/>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8" name="テキスト ボックス 5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9" name="テキスト ボックス 5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0" name="テキスト ボックス 5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1" name="テキスト ボックス 5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2" name="テキスト ボックス 5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22733</xdr:rowOff>
    </xdr:from>
    <xdr:to>
      <xdr:col>112</xdr:col>
      <xdr:colOff>38100</xdr:colOff>
      <xdr:row>107</xdr:row>
      <xdr:rowOff>124333</xdr:rowOff>
    </xdr:to>
    <xdr:sp macro="" textlink="">
      <xdr:nvSpPr>
        <xdr:cNvPr id="573" name="楕円 572"/>
        <xdr:cNvSpPr/>
      </xdr:nvSpPr>
      <xdr:spPr>
        <a:xfrm>
          <a:off x="21272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28448</xdr:rowOff>
    </xdr:from>
    <xdr:to>
      <xdr:col>107</xdr:col>
      <xdr:colOff>101600</xdr:colOff>
      <xdr:row>107</xdr:row>
      <xdr:rowOff>130048</xdr:rowOff>
    </xdr:to>
    <xdr:sp macro="" textlink="">
      <xdr:nvSpPr>
        <xdr:cNvPr id="574" name="楕円 573"/>
        <xdr:cNvSpPr/>
      </xdr:nvSpPr>
      <xdr:spPr>
        <a:xfrm>
          <a:off x="20383500" y="183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73533</xdr:rowOff>
    </xdr:from>
    <xdr:to>
      <xdr:col>111</xdr:col>
      <xdr:colOff>177800</xdr:colOff>
      <xdr:row>107</xdr:row>
      <xdr:rowOff>79248</xdr:rowOff>
    </xdr:to>
    <xdr:cxnSp macro="">
      <xdr:nvCxnSpPr>
        <xdr:cNvPr id="575" name="直線コネクタ 574"/>
        <xdr:cNvCxnSpPr/>
      </xdr:nvCxnSpPr>
      <xdr:spPr>
        <a:xfrm flipV="1">
          <a:off x="20434300" y="184186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83693</xdr:rowOff>
    </xdr:from>
    <xdr:to>
      <xdr:col>98</xdr:col>
      <xdr:colOff>38100</xdr:colOff>
      <xdr:row>105</xdr:row>
      <xdr:rowOff>13843</xdr:rowOff>
    </xdr:to>
    <xdr:sp macro="" textlink="">
      <xdr:nvSpPr>
        <xdr:cNvPr id="576" name="楕円 575"/>
        <xdr:cNvSpPr/>
      </xdr:nvSpPr>
      <xdr:spPr>
        <a:xfrm>
          <a:off x="18605500" y="179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81424</xdr:rowOff>
    </xdr:from>
    <xdr:ext cx="469744" cy="259045"/>
    <xdr:sp macro="" textlink="">
      <xdr:nvSpPr>
        <xdr:cNvPr id="577" name="n_1aveValue【庁舎】&#10;一人当たり面積"/>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578" name="n_2aveValue【庁舎】&#10;一人当たり面積"/>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579" name="n_3aveValue【庁舎】&#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580" name="n_4aveValue【庁舎】&#10;一人当たり面積"/>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115460</xdr:rowOff>
    </xdr:from>
    <xdr:ext cx="469744" cy="259045"/>
    <xdr:sp macro="" textlink="">
      <xdr:nvSpPr>
        <xdr:cNvPr id="581" name="n_1mainValue【庁舎】&#10;一人当たり面積"/>
        <xdr:cNvSpPr txBox="1"/>
      </xdr:nvSpPr>
      <xdr:spPr>
        <a:xfrm>
          <a:off x="21075727" y="184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121175</xdr:rowOff>
    </xdr:from>
    <xdr:ext cx="469744" cy="259045"/>
    <xdr:sp macro="" textlink="">
      <xdr:nvSpPr>
        <xdr:cNvPr id="582" name="n_2mainValue【庁舎】&#10;一人当たり面積"/>
        <xdr:cNvSpPr txBox="1"/>
      </xdr:nvSpPr>
      <xdr:spPr>
        <a:xfrm>
          <a:off x="20199427" y="184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30370</xdr:rowOff>
    </xdr:from>
    <xdr:ext cx="469744" cy="259045"/>
    <xdr:sp macro="" textlink="">
      <xdr:nvSpPr>
        <xdr:cNvPr id="583" name="n_4mainValue【庁舎】&#10;一人当たり面積"/>
        <xdr:cNvSpPr txBox="1"/>
      </xdr:nvSpPr>
      <xdr:spPr>
        <a:xfrm>
          <a:off x="18421427" y="176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4" name="正方形/長方形 5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6" name="テキスト ボックス 5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庁舎、保健センターであり、同等な比率となっているのは、福祉施設、市民会館、消防施設である。消防施設は、従来より危機管理の面から、優先的に整備を行ってきているところであり、福祉施設については、第五次総合計画に基づき、高齢者等福祉施設を新規に整備を行った。今後の施設管理は、その他の施設も含めて、総合管理計画に基づき、施設特性を考慮のうえ、安全性や経済性を踏まえつつ、損傷等が軽微である早期段階に予防的な修繕等を実施することで、機能の保持・回復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2,196
87.09
3,147,679
2,816,728
321,714
1,489,981
2,994,580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人口は急激に減少しており、集落においては、人口減少と高齢化は顕著でいわゆる限界集落が出始めている。また、基幹産業の農林業、建設業、建築業は、グローバル化の時代となり急速な価値観の変化に対応しきれていない状況にある。以上の要因から財政基盤は弱く、類似団体の平均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今後は、第五次総合計画や地方創生総合戦略に沿って、活力あるむらづくりを推進しつつ、行政の効率化に努めることにより財政の健全化を図る。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125413</xdr:rowOff>
    </xdr:to>
    <xdr:cxnSp macro="">
      <xdr:nvCxnSpPr>
        <xdr:cNvPr id="64" name="直線コネクタ 63"/>
        <xdr:cNvCxnSpPr/>
      </xdr:nvCxnSpPr>
      <xdr:spPr>
        <a:xfrm flipV="1">
          <a:off x="4114800" y="74917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131445</xdr:rowOff>
    </xdr:to>
    <xdr:cxnSp macro="">
      <xdr:nvCxnSpPr>
        <xdr:cNvPr id="67" name="直線コネクタ 66"/>
        <xdr:cNvCxnSpPr/>
      </xdr:nvCxnSpPr>
      <xdr:spPr>
        <a:xfrm flipV="1">
          <a:off x="3225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第六次行政改革大綱</a:t>
          </a:r>
          <a:r>
            <a:rPr kumimoji="1" lang="en-US" altLang="ja-JP" sz="1300">
              <a:latin typeface="ＭＳ Ｐゴシック" panose="020B0600070205080204" pitchFamily="50" charset="-128"/>
              <a:ea typeface="ＭＳ Ｐゴシック" panose="020B0600070205080204" pitchFamily="50" charset="-128"/>
            </a:rPr>
            <a:t>(R01-R04</a:t>
          </a:r>
          <a:r>
            <a:rPr kumimoji="1" lang="ja-JP" altLang="en-US" sz="1300">
              <a:latin typeface="ＭＳ Ｐゴシック" panose="020B0600070205080204" pitchFamily="50" charset="-128"/>
              <a:ea typeface="ＭＳ Ｐゴシック" panose="020B0600070205080204" pitchFamily="50" charset="-128"/>
            </a:rPr>
            <a:t>）の行財政改革による人件費の抑制や公債費負担適正化計画による起債発行額の抑制を行なってきた。</a:t>
          </a:r>
        </a:p>
        <a:p>
          <a:r>
            <a:rPr kumimoji="1" lang="ja-JP" altLang="en-US" sz="1300">
              <a:latin typeface="ＭＳ Ｐゴシック" panose="020B0600070205080204" pitchFamily="50" charset="-128"/>
              <a:ea typeface="ＭＳ Ｐゴシック" panose="020B0600070205080204" pitchFamily="50" charset="-128"/>
            </a:rPr>
            <a:t>　今後も維持補修費や扶助費の増加も見込まれるため、比率の改善は望めないが、事務事業の費用対効果を厳しく点検し、優先順位を見極めながら、計画的な事業推進を図る。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114046</xdr:rowOff>
    </xdr:to>
    <xdr:cxnSp macro="">
      <xdr:nvCxnSpPr>
        <xdr:cNvPr id="125" name="直線コネクタ 124"/>
        <xdr:cNvCxnSpPr/>
      </xdr:nvCxnSpPr>
      <xdr:spPr>
        <a:xfrm>
          <a:off x="4114800" y="1109903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126238</xdr:rowOff>
    </xdr:to>
    <xdr:cxnSp macro="">
      <xdr:nvCxnSpPr>
        <xdr:cNvPr id="128" name="直線コネクタ 127"/>
        <xdr:cNvCxnSpPr/>
      </xdr:nvCxnSpPr>
      <xdr:spPr>
        <a:xfrm>
          <a:off x="3225800" y="1096873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63</xdr:row>
      <xdr:rowOff>167386</xdr:rowOff>
    </xdr:to>
    <xdr:cxnSp macro="">
      <xdr:nvCxnSpPr>
        <xdr:cNvPr id="131" name="直線コネクタ 130"/>
        <xdr:cNvCxnSpPr/>
      </xdr:nvCxnSpPr>
      <xdr:spPr>
        <a:xfrm>
          <a:off x="2336800" y="1094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63</xdr:row>
      <xdr:rowOff>143256</xdr:rowOff>
    </xdr:to>
    <xdr:cxnSp macro="">
      <xdr:nvCxnSpPr>
        <xdr:cNvPr id="134" name="直線コネクタ 133"/>
        <xdr:cNvCxnSpPr/>
      </xdr:nvCxnSpPr>
      <xdr:spPr>
        <a:xfrm>
          <a:off x="1447800" y="1061161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4" name="楕円 143"/>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45"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46" name="楕円 145"/>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47" name="テキスト ボックス 146"/>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48" name="楕円 147"/>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9" name="テキスト ボックス 148"/>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0" name="楕円 149"/>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51" name="テキスト ボックス 150"/>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2" name="楕円 151"/>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53" name="テキスト ボックス 152"/>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終了後、新たな行財政改革の指針として、行政改革大綱を策定した。特に財政に大きな影響を与える定員管理適正化計画については、適正かつ計画的な職員の任用に努めているが、人口対策など政策的業務については、人員の確保と育成が必要である。</a:t>
          </a:r>
        </a:p>
        <a:p>
          <a:r>
            <a:rPr kumimoji="1" lang="ja-JP" altLang="en-US" sz="1300">
              <a:latin typeface="ＭＳ Ｐゴシック" panose="020B0600070205080204" pitchFamily="50" charset="-128"/>
              <a:ea typeface="ＭＳ Ｐゴシック" panose="020B0600070205080204" pitchFamily="50" charset="-128"/>
            </a:rPr>
            <a:t>　また、大きく増加した要因としては、地方創生事業により、各種の地域活性化事業に取り組んだことにより、物件費が大きく増加したことが挙げられる。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151502</xdr:rowOff>
    </xdr:from>
    <xdr:to>
      <xdr:col>23</xdr:col>
      <xdr:colOff>133350</xdr:colOff>
      <xdr:row>82</xdr:row>
      <xdr:rowOff>161125</xdr:rowOff>
    </xdr:to>
    <xdr:cxnSp macro="">
      <xdr:nvCxnSpPr>
        <xdr:cNvPr id="189" name="直線コネクタ 188"/>
        <xdr:cNvCxnSpPr/>
      </xdr:nvCxnSpPr>
      <xdr:spPr>
        <a:xfrm>
          <a:off x="4114800" y="14210402"/>
          <a:ext cx="8382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128353</xdr:rowOff>
    </xdr:from>
    <xdr:to>
      <xdr:col>19</xdr:col>
      <xdr:colOff>133350</xdr:colOff>
      <xdr:row>82</xdr:row>
      <xdr:rowOff>151502</xdr:rowOff>
    </xdr:to>
    <xdr:cxnSp macro="">
      <xdr:nvCxnSpPr>
        <xdr:cNvPr id="192" name="直線コネクタ 191"/>
        <xdr:cNvCxnSpPr/>
      </xdr:nvCxnSpPr>
      <xdr:spPr>
        <a:xfrm>
          <a:off x="3225800" y="14187253"/>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89607</xdr:rowOff>
    </xdr:from>
    <xdr:to>
      <xdr:col>15</xdr:col>
      <xdr:colOff>82550</xdr:colOff>
      <xdr:row>82</xdr:row>
      <xdr:rowOff>128353</xdr:rowOff>
    </xdr:to>
    <xdr:cxnSp macro="">
      <xdr:nvCxnSpPr>
        <xdr:cNvPr id="195" name="直線コネクタ 194"/>
        <xdr:cNvCxnSpPr/>
      </xdr:nvCxnSpPr>
      <xdr:spPr>
        <a:xfrm>
          <a:off x="2336800" y="14148507"/>
          <a:ext cx="889000" cy="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89607</xdr:rowOff>
    </xdr:from>
    <xdr:to>
      <xdr:col>11</xdr:col>
      <xdr:colOff>31750</xdr:colOff>
      <xdr:row>82</xdr:row>
      <xdr:rowOff>94670</xdr:rowOff>
    </xdr:to>
    <xdr:cxnSp macro="">
      <xdr:nvCxnSpPr>
        <xdr:cNvPr id="198" name="直線コネクタ 197"/>
        <xdr:cNvCxnSpPr/>
      </xdr:nvCxnSpPr>
      <xdr:spPr>
        <a:xfrm flipV="1">
          <a:off x="1447800" y="14148507"/>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110325</xdr:rowOff>
    </xdr:from>
    <xdr:to>
      <xdr:col>23</xdr:col>
      <xdr:colOff>184150</xdr:colOff>
      <xdr:row>83</xdr:row>
      <xdr:rowOff>40475</xdr:rowOff>
    </xdr:to>
    <xdr:sp macro="" textlink="">
      <xdr:nvSpPr>
        <xdr:cNvPr id="208" name="楕円 207"/>
        <xdr:cNvSpPr/>
      </xdr:nvSpPr>
      <xdr:spPr>
        <a:xfrm>
          <a:off x="4902200" y="1416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82402</xdr:rowOff>
    </xdr:from>
    <xdr:ext cx="762000" cy="259045"/>
    <xdr:sp macro="" textlink="">
      <xdr:nvSpPr>
        <xdr:cNvPr id="209" name="人件費・物件費等の状況該当値テキスト"/>
        <xdr:cNvSpPr txBox="1"/>
      </xdr:nvSpPr>
      <xdr:spPr>
        <a:xfrm>
          <a:off x="5041900" y="141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100702</xdr:rowOff>
    </xdr:from>
    <xdr:to>
      <xdr:col>19</xdr:col>
      <xdr:colOff>184150</xdr:colOff>
      <xdr:row>83</xdr:row>
      <xdr:rowOff>30852</xdr:rowOff>
    </xdr:to>
    <xdr:sp macro="" textlink="">
      <xdr:nvSpPr>
        <xdr:cNvPr id="210" name="楕円 209"/>
        <xdr:cNvSpPr/>
      </xdr:nvSpPr>
      <xdr:spPr>
        <a:xfrm>
          <a:off x="4064000" y="14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15629</xdr:rowOff>
    </xdr:from>
    <xdr:ext cx="736600" cy="259045"/>
    <xdr:sp macro="" textlink="">
      <xdr:nvSpPr>
        <xdr:cNvPr id="211" name="テキスト ボックス 210"/>
        <xdr:cNvSpPr txBox="1"/>
      </xdr:nvSpPr>
      <xdr:spPr>
        <a:xfrm>
          <a:off x="3733800" y="1424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77553</xdr:rowOff>
    </xdr:from>
    <xdr:to>
      <xdr:col>15</xdr:col>
      <xdr:colOff>133350</xdr:colOff>
      <xdr:row>83</xdr:row>
      <xdr:rowOff>7703</xdr:rowOff>
    </xdr:to>
    <xdr:sp macro="" textlink="">
      <xdr:nvSpPr>
        <xdr:cNvPr id="212" name="楕円 211"/>
        <xdr:cNvSpPr/>
      </xdr:nvSpPr>
      <xdr:spPr>
        <a:xfrm>
          <a:off x="3175000" y="141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163930</xdr:rowOff>
    </xdr:from>
    <xdr:ext cx="762000" cy="259045"/>
    <xdr:sp macro="" textlink="">
      <xdr:nvSpPr>
        <xdr:cNvPr id="213" name="テキスト ボックス 212"/>
        <xdr:cNvSpPr txBox="1"/>
      </xdr:nvSpPr>
      <xdr:spPr>
        <a:xfrm>
          <a:off x="2844800" y="1422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38807</xdr:rowOff>
    </xdr:from>
    <xdr:to>
      <xdr:col>11</xdr:col>
      <xdr:colOff>82550</xdr:colOff>
      <xdr:row>82</xdr:row>
      <xdr:rowOff>140407</xdr:rowOff>
    </xdr:to>
    <xdr:sp macro="" textlink="">
      <xdr:nvSpPr>
        <xdr:cNvPr id="214" name="楕円 213"/>
        <xdr:cNvSpPr/>
      </xdr:nvSpPr>
      <xdr:spPr>
        <a:xfrm>
          <a:off x="2286000" y="140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125184</xdr:rowOff>
    </xdr:from>
    <xdr:ext cx="762000" cy="259045"/>
    <xdr:sp macro="" textlink="">
      <xdr:nvSpPr>
        <xdr:cNvPr id="215" name="テキスト ボックス 214"/>
        <xdr:cNvSpPr txBox="1"/>
      </xdr:nvSpPr>
      <xdr:spPr>
        <a:xfrm>
          <a:off x="1955800" y="1418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43870</xdr:rowOff>
    </xdr:from>
    <xdr:to>
      <xdr:col>7</xdr:col>
      <xdr:colOff>31750</xdr:colOff>
      <xdr:row>82</xdr:row>
      <xdr:rowOff>145470</xdr:rowOff>
    </xdr:to>
    <xdr:sp macro="" textlink="">
      <xdr:nvSpPr>
        <xdr:cNvPr id="216" name="楕円 215"/>
        <xdr:cNvSpPr/>
      </xdr:nvSpPr>
      <xdr:spPr>
        <a:xfrm>
          <a:off x="1397000" y="141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130247</xdr:rowOff>
    </xdr:from>
    <xdr:ext cx="762000" cy="259045"/>
    <xdr:sp macro="" textlink="">
      <xdr:nvSpPr>
        <xdr:cNvPr id="217" name="テキスト ボックス 216"/>
        <xdr:cNvSpPr txBox="1"/>
      </xdr:nvSpPr>
      <xdr:spPr>
        <a:xfrm>
          <a:off x="1066800" y="1418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以前より低い水準で推移しているラスパイレス指数であるが、今後も、定員管理適正化計画や人事考課と連動して、適切な管理を行っていく。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18627</xdr:rowOff>
    </xdr:to>
    <xdr:cxnSp macro="">
      <xdr:nvCxnSpPr>
        <xdr:cNvPr id="251" name="直線コネクタ 250"/>
        <xdr:cNvCxnSpPr/>
      </xdr:nvCxnSpPr>
      <xdr:spPr>
        <a:xfrm>
          <a:off x="16179800" y="1492673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10584</xdr:rowOff>
    </xdr:to>
    <xdr:cxnSp macro="">
      <xdr:nvCxnSpPr>
        <xdr:cNvPr id="254" name="直線コネクタ 253"/>
        <xdr:cNvCxnSpPr/>
      </xdr:nvCxnSpPr>
      <xdr:spPr>
        <a:xfrm>
          <a:off x="15290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86</xdr:row>
      <xdr:rowOff>141816</xdr:rowOff>
    </xdr:to>
    <xdr:cxnSp macro="">
      <xdr:nvCxnSpPr>
        <xdr:cNvPr id="257" name="直線コネクタ 256"/>
        <xdr:cNvCxnSpPr/>
      </xdr:nvCxnSpPr>
      <xdr:spPr>
        <a:xfrm>
          <a:off x="14401800" y="148382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86</xdr:row>
      <xdr:rowOff>93557</xdr:rowOff>
    </xdr:to>
    <xdr:cxnSp macro="">
      <xdr:nvCxnSpPr>
        <xdr:cNvPr id="260" name="直線コネクタ 259"/>
        <xdr:cNvCxnSpPr/>
      </xdr:nvCxnSpPr>
      <xdr:spPr>
        <a:xfrm>
          <a:off x="13512800" y="1462913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0" name="楕円 269"/>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155804</xdr:rowOff>
    </xdr:from>
    <xdr:ext cx="762000" cy="259045"/>
    <xdr:sp macro="" textlink="">
      <xdr:nvSpPr>
        <xdr:cNvPr id="271" name="給与水準   （国との比較）該当値テキスト"/>
        <xdr:cNvSpPr txBox="1"/>
      </xdr:nvSpPr>
      <xdr:spPr>
        <a:xfrm>
          <a:off x="171069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2" name="楕円 27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3" name="テキスト ボックス 272"/>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4" name="楕円 273"/>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75" name="テキスト ボックス 274"/>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76" name="楕円 275"/>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154534</xdr:rowOff>
    </xdr:from>
    <xdr:ext cx="762000" cy="259045"/>
    <xdr:sp macro="" textlink="">
      <xdr:nvSpPr>
        <xdr:cNvPr id="277" name="テキスト ボックス 276"/>
        <xdr:cNvSpPr txBox="1"/>
      </xdr:nvSpPr>
      <xdr:spPr>
        <a:xfrm>
          <a:off x="14020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8" name="楕円 277"/>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79" name="テキスト ボックス 278"/>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財政に大きく影響する職員数については、第六次行政改革大綱の、</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の目標数値は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人であったが、実際は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基本的な方針としては、人口対策など政策的業務については、人員体制も充実させていきたいと考えている。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163779</xdr:rowOff>
    </xdr:from>
    <xdr:to>
      <xdr:col>81</xdr:col>
      <xdr:colOff>44450</xdr:colOff>
      <xdr:row>62</xdr:row>
      <xdr:rowOff>29731</xdr:rowOff>
    </xdr:to>
    <xdr:cxnSp macro="">
      <xdr:nvCxnSpPr>
        <xdr:cNvPr id="311" name="直線コネクタ 310"/>
        <xdr:cNvCxnSpPr/>
      </xdr:nvCxnSpPr>
      <xdr:spPr>
        <a:xfrm>
          <a:off x="16179800" y="10622229"/>
          <a:ext cx="8382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151232</xdr:rowOff>
    </xdr:from>
    <xdr:to>
      <xdr:col>77</xdr:col>
      <xdr:colOff>44450</xdr:colOff>
      <xdr:row>61</xdr:row>
      <xdr:rowOff>163779</xdr:rowOff>
    </xdr:to>
    <xdr:cxnSp macro="">
      <xdr:nvCxnSpPr>
        <xdr:cNvPr id="314" name="直線コネクタ 313"/>
        <xdr:cNvCxnSpPr/>
      </xdr:nvCxnSpPr>
      <xdr:spPr>
        <a:xfrm>
          <a:off x="15290800" y="1060968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120586</xdr:rowOff>
    </xdr:from>
    <xdr:to>
      <xdr:col>72</xdr:col>
      <xdr:colOff>203200</xdr:colOff>
      <xdr:row>61</xdr:row>
      <xdr:rowOff>151232</xdr:rowOff>
    </xdr:to>
    <xdr:cxnSp macro="">
      <xdr:nvCxnSpPr>
        <xdr:cNvPr id="317" name="直線コネクタ 316"/>
        <xdr:cNvCxnSpPr/>
      </xdr:nvCxnSpPr>
      <xdr:spPr>
        <a:xfrm>
          <a:off x="14401800" y="10579036"/>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118656</xdr:rowOff>
    </xdr:from>
    <xdr:to>
      <xdr:col>68</xdr:col>
      <xdr:colOff>152400</xdr:colOff>
      <xdr:row>61</xdr:row>
      <xdr:rowOff>120586</xdr:rowOff>
    </xdr:to>
    <xdr:cxnSp macro="">
      <xdr:nvCxnSpPr>
        <xdr:cNvPr id="320" name="直線コネクタ 319"/>
        <xdr:cNvCxnSpPr/>
      </xdr:nvCxnSpPr>
      <xdr:spPr>
        <a:xfrm>
          <a:off x="13512800" y="1057710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150381</xdr:rowOff>
    </xdr:from>
    <xdr:to>
      <xdr:col>81</xdr:col>
      <xdr:colOff>95250</xdr:colOff>
      <xdr:row>62</xdr:row>
      <xdr:rowOff>80531</xdr:rowOff>
    </xdr:to>
    <xdr:sp macro="" textlink="">
      <xdr:nvSpPr>
        <xdr:cNvPr id="330" name="楕円 329"/>
        <xdr:cNvSpPr/>
      </xdr:nvSpPr>
      <xdr:spPr>
        <a:xfrm>
          <a:off x="16967200" y="106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122458</xdr:rowOff>
    </xdr:from>
    <xdr:ext cx="762000" cy="259045"/>
    <xdr:sp macro="" textlink="">
      <xdr:nvSpPr>
        <xdr:cNvPr id="331" name="定員管理の状況該当値テキスト"/>
        <xdr:cNvSpPr txBox="1"/>
      </xdr:nvSpPr>
      <xdr:spPr>
        <a:xfrm>
          <a:off x="17106900" y="105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112979</xdr:rowOff>
    </xdr:from>
    <xdr:to>
      <xdr:col>77</xdr:col>
      <xdr:colOff>95250</xdr:colOff>
      <xdr:row>62</xdr:row>
      <xdr:rowOff>43129</xdr:rowOff>
    </xdr:to>
    <xdr:sp macro="" textlink="">
      <xdr:nvSpPr>
        <xdr:cNvPr id="332" name="楕円 331"/>
        <xdr:cNvSpPr/>
      </xdr:nvSpPr>
      <xdr:spPr>
        <a:xfrm>
          <a:off x="16129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27906</xdr:rowOff>
    </xdr:from>
    <xdr:ext cx="736600" cy="259045"/>
    <xdr:sp macro="" textlink="">
      <xdr:nvSpPr>
        <xdr:cNvPr id="333" name="テキスト ボックス 332"/>
        <xdr:cNvSpPr txBox="1"/>
      </xdr:nvSpPr>
      <xdr:spPr>
        <a:xfrm>
          <a:off x="15798800" y="1065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100432</xdr:rowOff>
    </xdr:from>
    <xdr:to>
      <xdr:col>73</xdr:col>
      <xdr:colOff>44450</xdr:colOff>
      <xdr:row>62</xdr:row>
      <xdr:rowOff>30582</xdr:rowOff>
    </xdr:to>
    <xdr:sp macro="" textlink="">
      <xdr:nvSpPr>
        <xdr:cNvPr id="334" name="楕円 333"/>
        <xdr:cNvSpPr/>
      </xdr:nvSpPr>
      <xdr:spPr>
        <a:xfrm>
          <a:off x="152400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15359</xdr:rowOff>
    </xdr:from>
    <xdr:ext cx="762000" cy="259045"/>
    <xdr:sp macro="" textlink="">
      <xdr:nvSpPr>
        <xdr:cNvPr id="335" name="テキスト ボックス 334"/>
        <xdr:cNvSpPr txBox="1"/>
      </xdr:nvSpPr>
      <xdr:spPr>
        <a:xfrm>
          <a:off x="14909800" y="10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69786</xdr:rowOff>
    </xdr:from>
    <xdr:to>
      <xdr:col>68</xdr:col>
      <xdr:colOff>203200</xdr:colOff>
      <xdr:row>61</xdr:row>
      <xdr:rowOff>171386</xdr:rowOff>
    </xdr:to>
    <xdr:sp macro="" textlink="">
      <xdr:nvSpPr>
        <xdr:cNvPr id="336" name="楕円 335"/>
        <xdr:cNvSpPr/>
      </xdr:nvSpPr>
      <xdr:spPr>
        <a:xfrm>
          <a:off x="14351000" y="10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156163</xdr:rowOff>
    </xdr:from>
    <xdr:ext cx="762000" cy="259045"/>
    <xdr:sp macro="" textlink="">
      <xdr:nvSpPr>
        <xdr:cNvPr id="337" name="テキスト ボックス 336"/>
        <xdr:cNvSpPr txBox="1"/>
      </xdr:nvSpPr>
      <xdr:spPr>
        <a:xfrm>
          <a:off x="14020800" y="106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67856</xdr:rowOff>
    </xdr:from>
    <xdr:to>
      <xdr:col>64</xdr:col>
      <xdr:colOff>152400</xdr:colOff>
      <xdr:row>61</xdr:row>
      <xdr:rowOff>169456</xdr:rowOff>
    </xdr:to>
    <xdr:sp macro="" textlink="">
      <xdr:nvSpPr>
        <xdr:cNvPr id="338" name="楕円 337"/>
        <xdr:cNvSpPr/>
      </xdr:nvSpPr>
      <xdr:spPr>
        <a:xfrm>
          <a:off x="13462000" y="105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154233</xdr:rowOff>
    </xdr:from>
    <xdr:ext cx="762000" cy="259045"/>
    <xdr:sp macro="" textlink="">
      <xdr:nvSpPr>
        <xdr:cNvPr id="339" name="テキスト ボックス 338"/>
        <xdr:cNvSpPr txBox="1"/>
      </xdr:nvSpPr>
      <xdr:spPr>
        <a:xfrm>
          <a:off x="13131800" y="1061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数値が高い要因のひとつとなっている簡易水道事業に係る償還金等については、償還期間が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年と長いため、「公営企業に要る経費の財源とする地方債の償還の財源に充てたと認められる繰入金」での改善は見込めない。</a:t>
          </a:r>
        </a:p>
        <a:p>
          <a:r>
            <a:rPr kumimoji="1" lang="ja-JP" altLang="en-US" sz="1300">
              <a:latin typeface="ＭＳ Ｐゴシック" panose="020B0600070205080204" pitchFamily="50" charset="-128"/>
              <a:ea typeface="ＭＳ Ｐゴシック" panose="020B0600070205080204" pitchFamily="50" charset="-128"/>
            </a:rPr>
            <a:t>　また、今後は借入と償還のバランスを考慮しながら、公債費負担管理を行っていくこととしている。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44</xdr:row>
      <xdr:rowOff>4233</xdr:rowOff>
    </xdr:to>
    <xdr:cxnSp macro="">
      <xdr:nvCxnSpPr>
        <xdr:cNvPr id="372" name="直線コネクタ 371"/>
        <xdr:cNvCxnSpPr/>
      </xdr:nvCxnSpPr>
      <xdr:spPr>
        <a:xfrm>
          <a:off x="16179800" y="74676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95250</xdr:rowOff>
    </xdr:to>
    <xdr:cxnSp macro="">
      <xdr:nvCxnSpPr>
        <xdr:cNvPr id="375" name="直線コネクタ 374"/>
        <xdr:cNvCxnSpPr/>
      </xdr:nvCxnSpPr>
      <xdr:spPr>
        <a:xfrm>
          <a:off x="15290800" y="740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30904</xdr:rowOff>
    </xdr:to>
    <xdr:cxnSp macro="">
      <xdr:nvCxnSpPr>
        <xdr:cNvPr id="378" name="直線コネクタ 377"/>
        <xdr:cNvCxnSpPr/>
      </xdr:nvCxnSpPr>
      <xdr:spPr>
        <a:xfrm>
          <a:off x="14401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38946</xdr:rowOff>
    </xdr:to>
    <xdr:cxnSp macro="">
      <xdr:nvCxnSpPr>
        <xdr:cNvPr id="381" name="直線コネクタ 380"/>
        <xdr:cNvCxnSpPr/>
      </xdr:nvCxnSpPr>
      <xdr:spPr>
        <a:xfrm flipV="1">
          <a:off x="13512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391" name="楕円 390"/>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392"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393" name="楕円 392"/>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394" name="テキスト ボックス 393"/>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395" name="楕円 394"/>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396" name="テキスト ボックス 395"/>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397" name="楕円 396"/>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398" name="テキスト ボックス 397"/>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399" name="楕円 398"/>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0" name="テキスト ボックス 399"/>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においては、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に引き続き比率が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と年々改善していたが、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に再び</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％になり、</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％となっている。その主な要因としては、起債発行による地方債残高の増加が挙げられる。</a:t>
          </a:r>
        </a:p>
        <a:p>
          <a:r>
            <a:rPr kumimoji="1" lang="ja-JP" altLang="en-US" sz="1300">
              <a:latin typeface="ＭＳ Ｐゴシック" panose="020B0600070205080204" pitchFamily="50" charset="-128"/>
              <a:ea typeface="ＭＳ Ｐゴシック" panose="020B0600070205080204" pitchFamily="50" charset="-128"/>
            </a:rPr>
            <a:t>   今後も、計画的な定員管理と実質公債費比率と連動した計画的な起債発行を行うとともに、充当可能資金の確保面で、財政調整基金の積立額については、大規模災害等への備えとして、標準財政規模の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相当は、常時確保しておくこととしている。</a:t>
          </a: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8325</xdr:rowOff>
    </xdr:from>
    <xdr:to>
      <xdr:col>81</xdr:col>
      <xdr:colOff>44450</xdr:colOff>
      <xdr:row>18</xdr:row>
      <xdr:rowOff>106327</xdr:rowOff>
    </xdr:to>
    <xdr:cxnSp macro="">
      <xdr:nvCxnSpPr>
        <xdr:cNvPr id="434" name="直線コネクタ 433"/>
        <xdr:cNvCxnSpPr/>
      </xdr:nvCxnSpPr>
      <xdr:spPr>
        <a:xfrm>
          <a:off x="16179800" y="2922975"/>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133915</xdr:rowOff>
    </xdr:from>
    <xdr:to>
      <xdr:col>77</xdr:col>
      <xdr:colOff>44450</xdr:colOff>
      <xdr:row>17</xdr:row>
      <xdr:rowOff>8325</xdr:rowOff>
    </xdr:to>
    <xdr:cxnSp macro="">
      <xdr:nvCxnSpPr>
        <xdr:cNvPr id="437" name="直線コネクタ 436"/>
        <xdr:cNvCxnSpPr/>
      </xdr:nvCxnSpPr>
      <xdr:spPr>
        <a:xfrm>
          <a:off x="15290800" y="2534215"/>
          <a:ext cx="889000" cy="3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133915</xdr:rowOff>
    </xdr:from>
    <xdr:to>
      <xdr:col>72</xdr:col>
      <xdr:colOff>203200</xdr:colOff>
      <xdr:row>15</xdr:row>
      <xdr:rowOff>91158</xdr:rowOff>
    </xdr:to>
    <xdr:cxnSp macro="">
      <xdr:nvCxnSpPr>
        <xdr:cNvPr id="440" name="直線コネクタ 439"/>
        <xdr:cNvCxnSpPr/>
      </xdr:nvCxnSpPr>
      <xdr:spPr>
        <a:xfrm flipV="1">
          <a:off x="14401800" y="253421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55527</xdr:rowOff>
    </xdr:from>
    <xdr:to>
      <xdr:col>81</xdr:col>
      <xdr:colOff>95250</xdr:colOff>
      <xdr:row>18</xdr:row>
      <xdr:rowOff>157127</xdr:rowOff>
    </xdr:to>
    <xdr:sp macro="" textlink="">
      <xdr:nvSpPr>
        <xdr:cNvPr id="452" name="楕円 451"/>
        <xdr:cNvSpPr/>
      </xdr:nvSpPr>
      <xdr:spPr>
        <a:xfrm>
          <a:off x="16967200" y="31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27604</xdr:rowOff>
    </xdr:from>
    <xdr:ext cx="762000" cy="259045"/>
    <xdr:sp macro="" textlink="">
      <xdr:nvSpPr>
        <xdr:cNvPr id="453" name="将来負担の状況該当値テキスト"/>
        <xdr:cNvSpPr txBox="1"/>
      </xdr:nvSpPr>
      <xdr:spPr>
        <a:xfrm>
          <a:off x="17106900" y="311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128975</xdr:rowOff>
    </xdr:from>
    <xdr:to>
      <xdr:col>77</xdr:col>
      <xdr:colOff>95250</xdr:colOff>
      <xdr:row>17</xdr:row>
      <xdr:rowOff>59125</xdr:rowOff>
    </xdr:to>
    <xdr:sp macro="" textlink="">
      <xdr:nvSpPr>
        <xdr:cNvPr id="454" name="楕円 453"/>
        <xdr:cNvSpPr/>
      </xdr:nvSpPr>
      <xdr:spPr>
        <a:xfrm>
          <a:off x="16129000" y="28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43902</xdr:rowOff>
    </xdr:from>
    <xdr:ext cx="736600" cy="259045"/>
    <xdr:sp macro="" textlink="">
      <xdr:nvSpPr>
        <xdr:cNvPr id="455" name="テキスト ボックス 454"/>
        <xdr:cNvSpPr txBox="1"/>
      </xdr:nvSpPr>
      <xdr:spPr>
        <a:xfrm>
          <a:off x="15798800" y="295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83115</xdr:rowOff>
    </xdr:from>
    <xdr:to>
      <xdr:col>73</xdr:col>
      <xdr:colOff>44450</xdr:colOff>
      <xdr:row>15</xdr:row>
      <xdr:rowOff>13265</xdr:rowOff>
    </xdr:to>
    <xdr:sp macro="" textlink="">
      <xdr:nvSpPr>
        <xdr:cNvPr id="456" name="楕円 455"/>
        <xdr:cNvSpPr/>
      </xdr:nvSpPr>
      <xdr:spPr>
        <a:xfrm>
          <a:off x="15240000" y="24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169492</xdr:rowOff>
    </xdr:from>
    <xdr:ext cx="762000" cy="259045"/>
    <xdr:sp macro="" textlink="">
      <xdr:nvSpPr>
        <xdr:cNvPr id="457" name="テキスト ボックス 456"/>
        <xdr:cNvSpPr txBox="1"/>
      </xdr:nvSpPr>
      <xdr:spPr>
        <a:xfrm>
          <a:off x="14909800" y="256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40358</xdr:rowOff>
    </xdr:from>
    <xdr:to>
      <xdr:col>68</xdr:col>
      <xdr:colOff>203200</xdr:colOff>
      <xdr:row>15</xdr:row>
      <xdr:rowOff>141958</xdr:rowOff>
    </xdr:to>
    <xdr:sp macro="" textlink="">
      <xdr:nvSpPr>
        <xdr:cNvPr id="458" name="楕円 457"/>
        <xdr:cNvSpPr/>
      </xdr:nvSpPr>
      <xdr:spPr>
        <a:xfrm>
          <a:off x="14351000" y="2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126735</xdr:rowOff>
    </xdr:from>
    <xdr:ext cx="762000" cy="259045"/>
    <xdr:sp macro="" textlink="">
      <xdr:nvSpPr>
        <xdr:cNvPr id="459" name="テキスト ボックス 458"/>
        <xdr:cNvSpPr txBox="1"/>
      </xdr:nvSpPr>
      <xdr:spPr>
        <a:xfrm>
          <a:off x="14020800" y="269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2,196
87.09
3,147,679
2,816,728
321,714
1,489,981
2,994,580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人件費抑制方策として定員管理計画を定めているが、第六次行政改革大綱の</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の目標数値は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人であったが、実際は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人となっている。これは、地方創生事業等、地域活性化のため新たな事業展開に対応するため、人員の充実を図ったものである。今後は、適正な人事・給与の管理をしていきたいと考えている。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xdr:rowOff>
    </xdr:from>
    <xdr:to>
      <xdr:col>24</xdr:col>
      <xdr:colOff>25400</xdr:colOff>
      <xdr:row>37</xdr:row>
      <xdr:rowOff>20320</xdr:rowOff>
    </xdr:to>
    <xdr:cxnSp macro="">
      <xdr:nvCxnSpPr>
        <xdr:cNvPr id="66" name="直線コネクタ 65"/>
        <xdr:cNvCxnSpPr/>
      </xdr:nvCxnSpPr>
      <xdr:spPr>
        <a:xfrm flipV="1">
          <a:off x="3987800" y="6356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37</xdr:row>
      <xdr:rowOff>20320</xdr:rowOff>
    </xdr:to>
    <xdr:cxnSp macro="">
      <xdr:nvCxnSpPr>
        <xdr:cNvPr id="69" name="直線コネクタ 68"/>
        <xdr:cNvCxnSpPr/>
      </xdr:nvCxnSpPr>
      <xdr:spPr>
        <a:xfrm>
          <a:off x="3098800" y="6356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12700</xdr:rowOff>
    </xdr:to>
    <xdr:cxnSp macro="">
      <xdr:nvCxnSpPr>
        <xdr:cNvPr id="72" name="直線コネクタ 71"/>
        <xdr:cNvCxnSpPr/>
      </xdr:nvCxnSpPr>
      <xdr:spPr>
        <a:xfrm>
          <a:off x="2209800" y="6329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157480</xdr:rowOff>
    </xdr:to>
    <xdr:cxnSp macro="">
      <xdr:nvCxnSpPr>
        <xdr:cNvPr id="75" name="直線コネクタ 74"/>
        <xdr:cNvCxnSpPr/>
      </xdr:nvCxnSpPr>
      <xdr:spPr>
        <a:xfrm>
          <a:off x="1320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85" name="楕円 84"/>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762000" cy="259045"/>
    <xdr:sp macro="" textlink="">
      <xdr:nvSpPr>
        <xdr:cNvPr id="86" name="人件費該当値テキスト"/>
        <xdr:cNvSpPr txBox="1"/>
      </xdr:nvSpPr>
      <xdr:spPr>
        <a:xfrm>
          <a:off x="4914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133350</xdr:rowOff>
    </xdr:from>
    <xdr:to>
      <xdr:col>15</xdr:col>
      <xdr:colOff>149225</xdr:colOff>
      <xdr:row>37</xdr:row>
      <xdr:rowOff>63500</xdr:rowOff>
    </xdr:to>
    <xdr:sp macro="" textlink="">
      <xdr:nvSpPr>
        <xdr:cNvPr id="89" name="楕円 88"/>
        <xdr:cNvSpPr/>
      </xdr:nvSpPr>
      <xdr:spPr>
        <a:xfrm>
          <a:off x="3048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90" name="テキスト ボックス 89"/>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物件費にかかる経常収支比率は類似団体平均を下回っているが、これは、施設修繕や備品購入を計画的かつ必要最小限に止めた結果である。</a:t>
          </a:r>
        </a:p>
        <a:p>
          <a:r>
            <a:rPr kumimoji="1" lang="ja-JP" altLang="en-US" sz="1300">
              <a:latin typeface="ＭＳ Ｐゴシック" panose="020B0600070205080204" pitchFamily="50" charset="-128"/>
              <a:ea typeface="ＭＳ Ｐゴシック" panose="020B0600070205080204" pitchFamily="50" charset="-128"/>
            </a:rPr>
            <a:t>  今後の総合計画実施計画などで中長期の整備計画を策定し、適正な運用に努める。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117856</xdr:rowOff>
    </xdr:to>
    <xdr:cxnSp macro="">
      <xdr:nvCxnSpPr>
        <xdr:cNvPr id="124" name="直線コネクタ 123"/>
        <xdr:cNvCxnSpPr/>
      </xdr:nvCxnSpPr>
      <xdr:spPr>
        <a:xfrm flipV="1">
          <a:off x="15671800" y="2847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122428</xdr:rowOff>
    </xdr:to>
    <xdr:cxnSp macro="">
      <xdr:nvCxnSpPr>
        <xdr:cNvPr id="127" name="直線コネクタ 126"/>
        <xdr:cNvCxnSpPr/>
      </xdr:nvCxnSpPr>
      <xdr:spPr>
        <a:xfrm flipV="1">
          <a:off x="14782800" y="2861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122428</xdr:rowOff>
    </xdr:to>
    <xdr:cxnSp macro="">
      <xdr:nvCxnSpPr>
        <xdr:cNvPr id="130" name="直線コネクタ 129"/>
        <xdr:cNvCxnSpPr/>
      </xdr:nvCxnSpPr>
      <xdr:spPr>
        <a:xfrm>
          <a:off x="13893800" y="27421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97282</xdr:rowOff>
    </xdr:from>
    <xdr:to>
      <xdr:col>69</xdr:col>
      <xdr:colOff>92075</xdr:colOff>
      <xdr:row>15</xdr:row>
      <xdr:rowOff>170434</xdr:rowOff>
    </xdr:to>
    <xdr:cxnSp macro="">
      <xdr:nvCxnSpPr>
        <xdr:cNvPr id="133" name="直線コネクタ 132"/>
        <xdr:cNvCxnSpPr/>
      </xdr:nvCxnSpPr>
      <xdr:spPr>
        <a:xfrm>
          <a:off x="13004800" y="26690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3" name="楕円 142"/>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4"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7" name="楕円 146"/>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8" name="テキスト ボックス 147"/>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49" name="楕円 148"/>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59961</xdr:rowOff>
    </xdr:from>
    <xdr:ext cx="762000" cy="259045"/>
    <xdr:sp macro="" textlink="">
      <xdr:nvSpPr>
        <xdr:cNvPr id="150" name="テキスト ボックス 149"/>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46482</xdr:rowOff>
    </xdr:from>
    <xdr:to>
      <xdr:col>65</xdr:col>
      <xdr:colOff>53975</xdr:colOff>
      <xdr:row>15</xdr:row>
      <xdr:rowOff>148082</xdr:rowOff>
    </xdr:to>
    <xdr:sp macro="" textlink="">
      <xdr:nvSpPr>
        <xdr:cNvPr id="151" name="楕円 150"/>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158259</xdr:rowOff>
    </xdr:from>
    <xdr:ext cx="762000" cy="259045"/>
    <xdr:sp macro="" textlink="">
      <xdr:nvSpPr>
        <xdr:cNvPr id="152" name="テキスト ボックス 151"/>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類似団体平均とほぼ同等で推移してきたが、今後は、障害者福祉対策や高齢者福祉対策等でも増加が予想されるので、計画的な財源の確保に努めていく。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102507</xdr:rowOff>
    </xdr:to>
    <xdr:cxnSp macro="">
      <xdr:nvCxnSpPr>
        <xdr:cNvPr id="186" name="直線コネクタ 185"/>
        <xdr:cNvCxnSpPr/>
      </xdr:nvCxnSpPr>
      <xdr:spPr>
        <a:xfrm flipV="1">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102507</xdr:rowOff>
    </xdr:to>
    <xdr:cxnSp macro="">
      <xdr:nvCxnSpPr>
        <xdr:cNvPr id="189" name="直線コネクタ 188"/>
        <xdr:cNvCxnSpPr/>
      </xdr:nvCxnSpPr>
      <xdr:spPr>
        <a:xfrm>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167822</xdr:rowOff>
    </xdr:to>
    <xdr:cxnSp macro="">
      <xdr:nvCxnSpPr>
        <xdr:cNvPr id="192" name="直線コネクタ 191"/>
        <xdr:cNvCxnSpPr/>
      </xdr:nvCxnSpPr>
      <xdr:spPr>
        <a:xfrm flipV="1">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55</xdr:row>
      <xdr:rowOff>167822</xdr:rowOff>
    </xdr:to>
    <xdr:cxnSp macro="">
      <xdr:nvCxnSpPr>
        <xdr:cNvPr id="195" name="直線コネクタ 194"/>
        <xdr:cNvCxnSpPr/>
      </xdr:nvCxnSpPr>
      <xdr:spPr>
        <a:xfrm>
          <a:off x="1320800" y="9597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5" name="楕円 204"/>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6"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8" name="テキスト ボックス 20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9" name="楕円 208"/>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0" name="テキスト ボックス 20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1" name="楕円 210"/>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2" name="テキスト ボックス 211"/>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3" name="楕円 212"/>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4" name="テキスト ボックス 213"/>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その他に係る経常収支比率が類似団体平均を上回っているが、繰出金の支出が主な要因である。</a:t>
          </a:r>
        </a:p>
        <a:p>
          <a:r>
            <a:rPr kumimoji="1" lang="ja-JP" altLang="en-US" sz="1300">
              <a:latin typeface="ＭＳ Ｐゴシック" panose="020B0600070205080204" pitchFamily="50" charset="-128"/>
              <a:ea typeface="ＭＳ Ｐゴシック" panose="020B0600070205080204" pitchFamily="50" charset="-128"/>
            </a:rPr>
            <a:t>　直営で行っている国保診療所事業や簡易水道施設への施設維持管理費や元利償還金への繰出金が必要となっているためである。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今後も施設の老朽化に伴い繰出金の増加が予測されるが、計画的かつ効率的な運営に努め、財政負担の軽減を図る。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65278</xdr:rowOff>
    </xdr:from>
    <xdr:to>
      <xdr:col>82</xdr:col>
      <xdr:colOff>107950</xdr:colOff>
      <xdr:row>59</xdr:row>
      <xdr:rowOff>156718</xdr:rowOff>
    </xdr:to>
    <xdr:cxnSp macro="">
      <xdr:nvCxnSpPr>
        <xdr:cNvPr id="244" name="直線コネクタ 243"/>
        <xdr:cNvCxnSpPr/>
      </xdr:nvCxnSpPr>
      <xdr:spPr>
        <a:xfrm>
          <a:off x="15671800" y="101808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136144</xdr:rowOff>
    </xdr:from>
    <xdr:to>
      <xdr:col>78</xdr:col>
      <xdr:colOff>69850</xdr:colOff>
      <xdr:row>59</xdr:row>
      <xdr:rowOff>65278</xdr:rowOff>
    </xdr:to>
    <xdr:cxnSp macro="">
      <xdr:nvCxnSpPr>
        <xdr:cNvPr id="247" name="直線コネクタ 246"/>
        <xdr:cNvCxnSpPr/>
      </xdr:nvCxnSpPr>
      <xdr:spPr>
        <a:xfrm>
          <a:off x="14782800" y="100802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136144</xdr:rowOff>
    </xdr:from>
    <xdr:to>
      <xdr:col>73</xdr:col>
      <xdr:colOff>180975</xdr:colOff>
      <xdr:row>58</xdr:row>
      <xdr:rowOff>168148</xdr:rowOff>
    </xdr:to>
    <xdr:cxnSp macro="">
      <xdr:nvCxnSpPr>
        <xdr:cNvPr id="250" name="直線コネクタ 249"/>
        <xdr:cNvCxnSpPr/>
      </xdr:nvCxnSpPr>
      <xdr:spPr>
        <a:xfrm flipV="1">
          <a:off x="13893800" y="10080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40132</xdr:rowOff>
    </xdr:from>
    <xdr:to>
      <xdr:col>69</xdr:col>
      <xdr:colOff>92075</xdr:colOff>
      <xdr:row>58</xdr:row>
      <xdr:rowOff>168148</xdr:rowOff>
    </xdr:to>
    <xdr:cxnSp macro="">
      <xdr:nvCxnSpPr>
        <xdr:cNvPr id="253" name="直線コネクタ 252"/>
        <xdr:cNvCxnSpPr/>
      </xdr:nvCxnSpPr>
      <xdr:spPr>
        <a:xfrm>
          <a:off x="13004800" y="99842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105918</xdr:rowOff>
    </xdr:from>
    <xdr:to>
      <xdr:col>82</xdr:col>
      <xdr:colOff>158750</xdr:colOff>
      <xdr:row>60</xdr:row>
      <xdr:rowOff>36068</xdr:rowOff>
    </xdr:to>
    <xdr:sp macro="" textlink="">
      <xdr:nvSpPr>
        <xdr:cNvPr id="263" name="楕円 262"/>
        <xdr:cNvSpPr/>
      </xdr:nvSpPr>
      <xdr:spPr>
        <a:xfrm>
          <a:off x="164592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14495</xdr:rowOff>
    </xdr:from>
    <xdr:ext cx="762000" cy="259045"/>
    <xdr:sp macro="" textlink="">
      <xdr:nvSpPr>
        <xdr:cNvPr id="264" name="その他該当値テキスト"/>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14478</xdr:rowOff>
    </xdr:from>
    <xdr:to>
      <xdr:col>78</xdr:col>
      <xdr:colOff>120650</xdr:colOff>
      <xdr:row>59</xdr:row>
      <xdr:rowOff>116078</xdr:rowOff>
    </xdr:to>
    <xdr:sp macro="" textlink="">
      <xdr:nvSpPr>
        <xdr:cNvPr id="265" name="楕円 264"/>
        <xdr:cNvSpPr/>
      </xdr:nvSpPr>
      <xdr:spPr>
        <a:xfrm>
          <a:off x="15621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100855</xdr:rowOff>
    </xdr:from>
    <xdr:ext cx="736600" cy="259045"/>
    <xdr:sp macro="" textlink="">
      <xdr:nvSpPr>
        <xdr:cNvPr id="266" name="テキスト ボックス 265"/>
        <xdr:cNvSpPr txBox="1"/>
      </xdr:nvSpPr>
      <xdr:spPr>
        <a:xfrm>
          <a:off x="15290800" y="1021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85344</xdr:rowOff>
    </xdr:from>
    <xdr:to>
      <xdr:col>74</xdr:col>
      <xdr:colOff>31750</xdr:colOff>
      <xdr:row>59</xdr:row>
      <xdr:rowOff>15494</xdr:rowOff>
    </xdr:to>
    <xdr:sp macro="" textlink="">
      <xdr:nvSpPr>
        <xdr:cNvPr id="267" name="楕円 266"/>
        <xdr:cNvSpPr/>
      </xdr:nvSpPr>
      <xdr:spPr>
        <a:xfrm>
          <a:off x="14732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271</xdr:rowOff>
    </xdr:from>
    <xdr:ext cx="762000" cy="259045"/>
    <xdr:sp macro="" textlink="">
      <xdr:nvSpPr>
        <xdr:cNvPr id="268" name="テキスト ボックス 267"/>
        <xdr:cNvSpPr txBox="1"/>
      </xdr:nvSpPr>
      <xdr:spPr>
        <a:xfrm>
          <a:off x="14401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117348</xdr:rowOff>
    </xdr:from>
    <xdr:to>
      <xdr:col>69</xdr:col>
      <xdr:colOff>142875</xdr:colOff>
      <xdr:row>59</xdr:row>
      <xdr:rowOff>47498</xdr:rowOff>
    </xdr:to>
    <xdr:sp macro="" textlink="">
      <xdr:nvSpPr>
        <xdr:cNvPr id="269" name="楕円 268"/>
        <xdr:cNvSpPr/>
      </xdr:nvSpPr>
      <xdr:spPr>
        <a:xfrm>
          <a:off x="13843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32275</xdr:rowOff>
    </xdr:from>
    <xdr:ext cx="762000" cy="259045"/>
    <xdr:sp macro="" textlink="">
      <xdr:nvSpPr>
        <xdr:cNvPr id="270" name="テキスト ボックス 269"/>
        <xdr:cNvSpPr txBox="1"/>
      </xdr:nvSpPr>
      <xdr:spPr>
        <a:xfrm>
          <a:off x="13512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160782</xdr:rowOff>
    </xdr:from>
    <xdr:to>
      <xdr:col>65</xdr:col>
      <xdr:colOff>53975</xdr:colOff>
      <xdr:row>58</xdr:row>
      <xdr:rowOff>90932</xdr:rowOff>
    </xdr:to>
    <xdr:sp macro="" textlink="">
      <xdr:nvSpPr>
        <xdr:cNvPr id="271" name="楕円 270"/>
        <xdr:cNvSpPr/>
      </xdr:nvSpPr>
      <xdr:spPr>
        <a:xfrm>
          <a:off x="12954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75709</xdr:rowOff>
    </xdr:from>
    <xdr:ext cx="762000" cy="259045"/>
    <xdr:sp macro="" textlink="">
      <xdr:nvSpPr>
        <xdr:cNvPr id="272" name="テキスト ボックス 271"/>
        <xdr:cNvSpPr txBox="1"/>
      </xdr:nvSpPr>
      <xdr:spPr>
        <a:xfrm>
          <a:off x="12623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の要因は、村営病院の診療所への機能転換により、公営企業会計から国保直診勘定会計へ変更になり、補助金での支出から繰出金への支出へ変更となった統計上の扱いが要因となっているが、補助費については、総合的に費用対効果を見極めながら、適切な運用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12700</xdr:rowOff>
    </xdr:to>
    <xdr:cxnSp macro="">
      <xdr:nvCxnSpPr>
        <xdr:cNvPr id="303" name="直線コネクタ 302"/>
        <xdr:cNvCxnSpPr/>
      </xdr:nvCxnSpPr>
      <xdr:spPr>
        <a:xfrm>
          <a:off x="15671800" y="61026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101854</xdr:rowOff>
    </xdr:to>
    <xdr:cxnSp macro="">
      <xdr:nvCxnSpPr>
        <xdr:cNvPr id="306" name="直線コネクタ 305"/>
        <xdr:cNvCxnSpPr/>
      </xdr:nvCxnSpPr>
      <xdr:spPr>
        <a:xfrm>
          <a:off x="14782800" y="60203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36</xdr:row>
      <xdr:rowOff>30988</xdr:rowOff>
    </xdr:to>
    <xdr:cxnSp macro="">
      <xdr:nvCxnSpPr>
        <xdr:cNvPr id="309" name="直線コネクタ 308"/>
        <xdr:cNvCxnSpPr/>
      </xdr:nvCxnSpPr>
      <xdr:spPr>
        <a:xfrm flipV="1">
          <a:off x="13893800" y="60203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30988</xdr:rowOff>
    </xdr:to>
    <xdr:cxnSp macro="">
      <xdr:nvCxnSpPr>
        <xdr:cNvPr id="312" name="直線コネクタ 311"/>
        <xdr:cNvCxnSpPr/>
      </xdr:nvCxnSpPr>
      <xdr:spPr>
        <a:xfrm>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楕円 32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4" name="楕円 323"/>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5" name="テキスト ボックス 324"/>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26" name="楕円 325"/>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27" name="テキスト ボックス 326"/>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8" name="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0" name="楕円 329"/>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1" name="テキスト ボックス 330"/>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公債費は類似団体平均とほぼ同等で推移してきたが、今後についても債務負担行為を含めて、借入と償還のバランスを考慮しながら、公債費負担管理を行っていくこととしている。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115570</xdr:rowOff>
    </xdr:to>
    <xdr:cxnSp macro="">
      <xdr:nvCxnSpPr>
        <xdr:cNvPr id="363" name="直線コネクタ 362"/>
        <xdr:cNvCxnSpPr/>
      </xdr:nvCxnSpPr>
      <xdr:spPr>
        <a:xfrm>
          <a:off x="3987800" y="13107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100330</xdr:rowOff>
    </xdr:to>
    <xdr:cxnSp macro="">
      <xdr:nvCxnSpPr>
        <xdr:cNvPr id="366" name="直線コネクタ 365"/>
        <xdr:cNvCxnSpPr/>
      </xdr:nvCxnSpPr>
      <xdr:spPr>
        <a:xfrm flipV="1">
          <a:off x="3098800" y="13107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100330</xdr:rowOff>
    </xdr:to>
    <xdr:cxnSp macro="">
      <xdr:nvCxnSpPr>
        <xdr:cNvPr id="369" name="直線コネクタ 368"/>
        <xdr:cNvCxnSpPr/>
      </xdr:nvCxnSpPr>
      <xdr:spPr>
        <a:xfrm>
          <a:off x="2209800" y="13119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72" name="直線コネクタ 371"/>
        <xdr:cNvCxnSpPr/>
      </xdr:nvCxnSpPr>
      <xdr:spPr>
        <a:xfrm>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2" name="楕円 381"/>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3" name="公債費該当値テキスト"/>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4" name="楕円 383"/>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113047</xdr:rowOff>
    </xdr:from>
    <xdr:ext cx="736600" cy="259045"/>
    <xdr:sp macro="" textlink="">
      <xdr:nvSpPr>
        <xdr:cNvPr id="385" name="テキスト ボックス 384"/>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6" name="楕円 385"/>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135907</xdr:rowOff>
    </xdr:from>
    <xdr:ext cx="762000" cy="259045"/>
    <xdr:sp macro="" textlink="">
      <xdr:nvSpPr>
        <xdr:cNvPr id="387" name="テキスト ボックス 386"/>
        <xdr:cNvSpPr txBox="1"/>
      </xdr:nvSpPr>
      <xdr:spPr>
        <a:xfrm>
          <a:off x="2717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8" name="楕円 387"/>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9" name="テキスト ボックス 38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0" name="楕円 389"/>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1" name="テキスト ボックス 390"/>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公債費以外に係る経常収支比率が類似団体を上回っているが、これは主に、人件費、扶助費、物件費、補助費等以外の項目で、特に、繰出金が主な要因である。　直営で行っている国保診療所事業への運営費や簡易水道施設への施設維持管理費や元利償還金への繰出金が必要となっているためである。今後も施設の老朽化に伴い繰出金の増加が予測されるが、計画的かつ効率的な運営に努め、財政負担の軽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79</xdr:row>
      <xdr:rowOff>27939</xdr:rowOff>
    </xdr:to>
    <xdr:cxnSp macro="">
      <xdr:nvCxnSpPr>
        <xdr:cNvPr id="424" name="直線コネクタ 423"/>
        <xdr:cNvCxnSpPr/>
      </xdr:nvCxnSpPr>
      <xdr:spPr>
        <a:xfrm>
          <a:off x="15671800" y="134848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157480</xdr:rowOff>
    </xdr:from>
    <xdr:to>
      <xdr:col>78</xdr:col>
      <xdr:colOff>69850</xdr:colOff>
      <xdr:row>78</xdr:row>
      <xdr:rowOff>111761</xdr:rowOff>
    </xdr:to>
    <xdr:cxnSp macro="">
      <xdr:nvCxnSpPr>
        <xdr:cNvPr id="427" name="直線コネクタ 426"/>
        <xdr:cNvCxnSpPr/>
      </xdr:nvCxnSpPr>
      <xdr:spPr>
        <a:xfrm>
          <a:off x="14782800" y="133591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77</xdr:row>
      <xdr:rowOff>157480</xdr:rowOff>
    </xdr:to>
    <xdr:cxnSp macro="">
      <xdr:nvCxnSpPr>
        <xdr:cNvPr id="430" name="直線コネクタ 429"/>
        <xdr:cNvCxnSpPr/>
      </xdr:nvCxnSpPr>
      <xdr:spPr>
        <a:xfrm>
          <a:off x="13893800" y="13351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149861</xdr:rowOff>
    </xdr:to>
    <xdr:cxnSp macro="">
      <xdr:nvCxnSpPr>
        <xdr:cNvPr id="433" name="直線コネクタ 432"/>
        <xdr:cNvCxnSpPr/>
      </xdr:nvCxnSpPr>
      <xdr:spPr>
        <a:xfrm>
          <a:off x="13004800" y="131191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3" name="楕円 442"/>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4"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60961</xdr:rowOff>
    </xdr:from>
    <xdr:to>
      <xdr:col>78</xdr:col>
      <xdr:colOff>120650</xdr:colOff>
      <xdr:row>78</xdr:row>
      <xdr:rowOff>162561</xdr:rowOff>
    </xdr:to>
    <xdr:sp macro="" textlink="">
      <xdr:nvSpPr>
        <xdr:cNvPr id="445" name="楕円 444"/>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46" name="テキスト ボックス 445"/>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106680</xdr:rowOff>
    </xdr:from>
    <xdr:to>
      <xdr:col>74</xdr:col>
      <xdr:colOff>31750</xdr:colOff>
      <xdr:row>78</xdr:row>
      <xdr:rowOff>36830</xdr:rowOff>
    </xdr:to>
    <xdr:sp macro="" textlink="">
      <xdr:nvSpPr>
        <xdr:cNvPr id="447" name="楕円 446"/>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21607</xdr:rowOff>
    </xdr:from>
    <xdr:ext cx="762000" cy="259045"/>
    <xdr:sp macro="" textlink="">
      <xdr:nvSpPr>
        <xdr:cNvPr id="448" name="テキスト ボックス 447"/>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9" name="楕円 448"/>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50" name="テキスト ボックス 449"/>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1" name="楕円 450"/>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2" name="テキスト ボックス 451"/>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102898</xdr:rowOff>
    </xdr:from>
    <xdr:to>
      <xdr:col>29</xdr:col>
      <xdr:colOff>127000</xdr:colOff>
      <xdr:row>17</xdr:row>
      <xdr:rowOff>131985</xdr:rowOff>
    </xdr:to>
    <xdr:cxnSp macro="">
      <xdr:nvCxnSpPr>
        <xdr:cNvPr id="49" name="直線コネクタ 48"/>
        <xdr:cNvCxnSpPr/>
      </xdr:nvCxnSpPr>
      <xdr:spPr bwMode="auto">
        <a:xfrm flipV="1">
          <a:off x="5003800" y="3065173"/>
          <a:ext cx="647700" cy="2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131985</xdr:rowOff>
    </xdr:from>
    <xdr:to>
      <xdr:col>26</xdr:col>
      <xdr:colOff>50800</xdr:colOff>
      <xdr:row>17</xdr:row>
      <xdr:rowOff>142391</xdr:rowOff>
    </xdr:to>
    <xdr:cxnSp macro="">
      <xdr:nvCxnSpPr>
        <xdr:cNvPr id="52" name="直線コネクタ 51"/>
        <xdr:cNvCxnSpPr/>
      </xdr:nvCxnSpPr>
      <xdr:spPr bwMode="auto">
        <a:xfrm flipV="1">
          <a:off x="4305300" y="3094260"/>
          <a:ext cx="698500" cy="1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142391</xdr:rowOff>
    </xdr:from>
    <xdr:to>
      <xdr:col>22</xdr:col>
      <xdr:colOff>114300</xdr:colOff>
      <xdr:row>17</xdr:row>
      <xdr:rowOff>155935</xdr:rowOff>
    </xdr:to>
    <xdr:cxnSp macro="">
      <xdr:nvCxnSpPr>
        <xdr:cNvPr id="55" name="直線コネクタ 54"/>
        <xdr:cNvCxnSpPr/>
      </xdr:nvCxnSpPr>
      <xdr:spPr bwMode="auto">
        <a:xfrm flipV="1">
          <a:off x="3606800" y="3104666"/>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155935</xdr:rowOff>
    </xdr:from>
    <xdr:to>
      <xdr:col>18</xdr:col>
      <xdr:colOff>177800</xdr:colOff>
      <xdr:row>17</xdr:row>
      <xdr:rowOff>171297</xdr:rowOff>
    </xdr:to>
    <xdr:cxnSp macro="">
      <xdr:nvCxnSpPr>
        <xdr:cNvPr id="58" name="直線コネクタ 57"/>
        <xdr:cNvCxnSpPr/>
      </xdr:nvCxnSpPr>
      <xdr:spPr bwMode="auto">
        <a:xfrm flipV="1">
          <a:off x="2908300" y="3118210"/>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52098</xdr:rowOff>
    </xdr:from>
    <xdr:to>
      <xdr:col>29</xdr:col>
      <xdr:colOff>177800</xdr:colOff>
      <xdr:row>17</xdr:row>
      <xdr:rowOff>153698</xdr:rowOff>
    </xdr:to>
    <xdr:sp macro="" textlink="">
      <xdr:nvSpPr>
        <xdr:cNvPr id="68" name="楕円 67"/>
        <xdr:cNvSpPr/>
      </xdr:nvSpPr>
      <xdr:spPr bwMode="auto">
        <a:xfrm>
          <a:off x="5600700" y="30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68625</xdr:rowOff>
    </xdr:from>
    <xdr:ext cx="762000" cy="259045"/>
    <xdr:sp macro="" textlink="">
      <xdr:nvSpPr>
        <xdr:cNvPr id="69" name="人口1人当たり決算額の推移該当値テキスト130"/>
        <xdr:cNvSpPr txBox="1"/>
      </xdr:nvSpPr>
      <xdr:spPr>
        <a:xfrm>
          <a:off x="5740400" y="285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81185</xdr:rowOff>
    </xdr:from>
    <xdr:to>
      <xdr:col>26</xdr:col>
      <xdr:colOff>101600</xdr:colOff>
      <xdr:row>18</xdr:row>
      <xdr:rowOff>11335</xdr:rowOff>
    </xdr:to>
    <xdr:sp macro="" textlink="">
      <xdr:nvSpPr>
        <xdr:cNvPr id="70" name="楕円 69"/>
        <xdr:cNvSpPr/>
      </xdr:nvSpPr>
      <xdr:spPr bwMode="auto">
        <a:xfrm>
          <a:off x="4953000" y="304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21512</xdr:rowOff>
    </xdr:from>
    <xdr:ext cx="736600" cy="259045"/>
    <xdr:sp macro="" textlink="">
      <xdr:nvSpPr>
        <xdr:cNvPr id="71" name="テキスト ボックス 70"/>
        <xdr:cNvSpPr txBox="1"/>
      </xdr:nvSpPr>
      <xdr:spPr>
        <a:xfrm>
          <a:off x="4622800" y="28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91591</xdr:rowOff>
    </xdr:from>
    <xdr:to>
      <xdr:col>22</xdr:col>
      <xdr:colOff>165100</xdr:colOff>
      <xdr:row>18</xdr:row>
      <xdr:rowOff>21741</xdr:rowOff>
    </xdr:to>
    <xdr:sp macro="" textlink="">
      <xdr:nvSpPr>
        <xdr:cNvPr id="72" name="楕円 71"/>
        <xdr:cNvSpPr/>
      </xdr:nvSpPr>
      <xdr:spPr bwMode="auto">
        <a:xfrm>
          <a:off x="4254500" y="305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31918</xdr:rowOff>
    </xdr:from>
    <xdr:ext cx="762000" cy="259045"/>
    <xdr:sp macro="" textlink="">
      <xdr:nvSpPr>
        <xdr:cNvPr id="73" name="テキスト ボックス 72"/>
        <xdr:cNvSpPr txBox="1"/>
      </xdr:nvSpPr>
      <xdr:spPr>
        <a:xfrm>
          <a:off x="3924300" y="282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105135</xdr:rowOff>
    </xdr:from>
    <xdr:to>
      <xdr:col>19</xdr:col>
      <xdr:colOff>38100</xdr:colOff>
      <xdr:row>18</xdr:row>
      <xdr:rowOff>35285</xdr:rowOff>
    </xdr:to>
    <xdr:sp macro="" textlink="">
      <xdr:nvSpPr>
        <xdr:cNvPr id="74" name="楕円 73"/>
        <xdr:cNvSpPr/>
      </xdr:nvSpPr>
      <xdr:spPr bwMode="auto">
        <a:xfrm>
          <a:off x="3556000" y="306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45462</xdr:rowOff>
    </xdr:from>
    <xdr:ext cx="762000" cy="259045"/>
    <xdr:sp macro="" textlink="">
      <xdr:nvSpPr>
        <xdr:cNvPr id="75" name="テキスト ボックス 74"/>
        <xdr:cNvSpPr txBox="1"/>
      </xdr:nvSpPr>
      <xdr:spPr>
        <a:xfrm>
          <a:off x="3225800" y="283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120497</xdr:rowOff>
    </xdr:from>
    <xdr:to>
      <xdr:col>15</xdr:col>
      <xdr:colOff>101600</xdr:colOff>
      <xdr:row>18</xdr:row>
      <xdr:rowOff>50647</xdr:rowOff>
    </xdr:to>
    <xdr:sp macro="" textlink="">
      <xdr:nvSpPr>
        <xdr:cNvPr id="76" name="楕円 75"/>
        <xdr:cNvSpPr/>
      </xdr:nvSpPr>
      <xdr:spPr bwMode="auto">
        <a:xfrm>
          <a:off x="2857500" y="308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60824</xdr:rowOff>
    </xdr:from>
    <xdr:ext cx="762000" cy="259045"/>
    <xdr:sp macro="" textlink="">
      <xdr:nvSpPr>
        <xdr:cNvPr id="77" name="テキスト ボックス 76"/>
        <xdr:cNvSpPr txBox="1"/>
      </xdr:nvSpPr>
      <xdr:spPr>
        <a:xfrm>
          <a:off x="2527300" y="28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320838</xdr:rowOff>
    </xdr:from>
    <xdr:to>
      <xdr:col>29</xdr:col>
      <xdr:colOff>127000</xdr:colOff>
      <xdr:row>35</xdr:row>
      <xdr:rowOff>65925</xdr:rowOff>
    </xdr:to>
    <xdr:cxnSp macro="">
      <xdr:nvCxnSpPr>
        <xdr:cNvPr id="110" name="直線コネクタ 109"/>
        <xdr:cNvCxnSpPr/>
      </xdr:nvCxnSpPr>
      <xdr:spPr bwMode="auto">
        <a:xfrm flipV="1">
          <a:off x="5003800" y="6588288"/>
          <a:ext cx="647700" cy="8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65925</xdr:rowOff>
    </xdr:from>
    <xdr:to>
      <xdr:col>26</xdr:col>
      <xdr:colOff>50800</xdr:colOff>
      <xdr:row>35</xdr:row>
      <xdr:rowOff>113650</xdr:rowOff>
    </xdr:to>
    <xdr:cxnSp macro="">
      <xdr:nvCxnSpPr>
        <xdr:cNvPr id="113" name="直線コネクタ 112"/>
        <xdr:cNvCxnSpPr/>
      </xdr:nvCxnSpPr>
      <xdr:spPr bwMode="auto">
        <a:xfrm flipV="1">
          <a:off x="4305300" y="6676275"/>
          <a:ext cx="698500" cy="47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113650</xdr:rowOff>
    </xdr:from>
    <xdr:to>
      <xdr:col>22</xdr:col>
      <xdr:colOff>114300</xdr:colOff>
      <xdr:row>35</xdr:row>
      <xdr:rowOff>118237</xdr:rowOff>
    </xdr:to>
    <xdr:cxnSp macro="">
      <xdr:nvCxnSpPr>
        <xdr:cNvPr id="116" name="直線コネクタ 115"/>
        <xdr:cNvCxnSpPr/>
      </xdr:nvCxnSpPr>
      <xdr:spPr bwMode="auto">
        <a:xfrm flipV="1">
          <a:off x="3606800" y="6724000"/>
          <a:ext cx="698500" cy="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118237</xdr:rowOff>
    </xdr:from>
    <xdr:to>
      <xdr:col>18</xdr:col>
      <xdr:colOff>177800</xdr:colOff>
      <xdr:row>35</xdr:row>
      <xdr:rowOff>164529</xdr:rowOff>
    </xdr:to>
    <xdr:cxnSp macro="">
      <xdr:nvCxnSpPr>
        <xdr:cNvPr id="119" name="直線コネクタ 118"/>
        <xdr:cNvCxnSpPr/>
      </xdr:nvCxnSpPr>
      <xdr:spPr bwMode="auto">
        <a:xfrm flipV="1">
          <a:off x="2908300" y="6728587"/>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270038</xdr:rowOff>
    </xdr:from>
    <xdr:to>
      <xdr:col>29</xdr:col>
      <xdr:colOff>177800</xdr:colOff>
      <xdr:row>35</xdr:row>
      <xdr:rowOff>28738</xdr:rowOff>
    </xdr:to>
    <xdr:sp macro="" textlink="">
      <xdr:nvSpPr>
        <xdr:cNvPr id="129" name="楕円 128"/>
        <xdr:cNvSpPr/>
      </xdr:nvSpPr>
      <xdr:spPr bwMode="auto">
        <a:xfrm>
          <a:off x="5600700" y="653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115114</xdr:rowOff>
    </xdr:from>
    <xdr:ext cx="762000" cy="259045"/>
    <xdr:sp macro="" textlink="">
      <xdr:nvSpPr>
        <xdr:cNvPr id="130" name="人口1人当たり決算額の推移該当値テキスト445"/>
        <xdr:cNvSpPr txBox="1"/>
      </xdr:nvSpPr>
      <xdr:spPr>
        <a:xfrm>
          <a:off x="5740400" y="63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15125</xdr:rowOff>
    </xdr:from>
    <xdr:to>
      <xdr:col>26</xdr:col>
      <xdr:colOff>101600</xdr:colOff>
      <xdr:row>35</xdr:row>
      <xdr:rowOff>116725</xdr:rowOff>
    </xdr:to>
    <xdr:sp macro="" textlink="">
      <xdr:nvSpPr>
        <xdr:cNvPr id="131" name="楕円 130"/>
        <xdr:cNvSpPr/>
      </xdr:nvSpPr>
      <xdr:spPr bwMode="auto">
        <a:xfrm>
          <a:off x="4953000" y="662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126903</xdr:rowOff>
    </xdr:from>
    <xdr:ext cx="736600" cy="259045"/>
    <xdr:sp macro="" textlink="">
      <xdr:nvSpPr>
        <xdr:cNvPr id="132" name="テキスト ボックス 131"/>
        <xdr:cNvSpPr txBox="1"/>
      </xdr:nvSpPr>
      <xdr:spPr>
        <a:xfrm>
          <a:off x="4622800" y="6394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62850</xdr:rowOff>
    </xdr:from>
    <xdr:to>
      <xdr:col>22</xdr:col>
      <xdr:colOff>165100</xdr:colOff>
      <xdr:row>35</xdr:row>
      <xdr:rowOff>164450</xdr:rowOff>
    </xdr:to>
    <xdr:sp macro="" textlink="">
      <xdr:nvSpPr>
        <xdr:cNvPr id="133" name="楕円 132"/>
        <xdr:cNvSpPr/>
      </xdr:nvSpPr>
      <xdr:spPr bwMode="auto">
        <a:xfrm>
          <a:off x="4254500" y="667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174627</xdr:rowOff>
    </xdr:from>
    <xdr:ext cx="762000" cy="259045"/>
    <xdr:sp macro="" textlink="">
      <xdr:nvSpPr>
        <xdr:cNvPr id="134" name="テキスト ボックス 133"/>
        <xdr:cNvSpPr txBox="1"/>
      </xdr:nvSpPr>
      <xdr:spPr>
        <a:xfrm>
          <a:off x="3924300" y="64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67437</xdr:rowOff>
    </xdr:from>
    <xdr:to>
      <xdr:col>19</xdr:col>
      <xdr:colOff>38100</xdr:colOff>
      <xdr:row>35</xdr:row>
      <xdr:rowOff>169037</xdr:rowOff>
    </xdr:to>
    <xdr:sp macro="" textlink="">
      <xdr:nvSpPr>
        <xdr:cNvPr id="135" name="楕円 134"/>
        <xdr:cNvSpPr/>
      </xdr:nvSpPr>
      <xdr:spPr bwMode="auto">
        <a:xfrm>
          <a:off x="3556000" y="667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179214</xdr:rowOff>
    </xdr:from>
    <xdr:ext cx="762000" cy="259045"/>
    <xdr:sp macro="" textlink="">
      <xdr:nvSpPr>
        <xdr:cNvPr id="136" name="テキスト ボックス 135"/>
        <xdr:cNvSpPr txBox="1"/>
      </xdr:nvSpPr>
      <xdr:spPr>
        <a:xfrm>
          <a:off x="3225800" y="64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113729</xdr:rowOff>
    </xdr:from>
    <xdr:to>
      <xdr:col>15</xdr:col>
      <xdr:colOff>101600</xdr:colOff>
      <xdr:row>35</xdr:row>
      <xdr:rowOff>215329</xdr:rowOff>
    </xdr:to>
    <xdr:sp macro="" textlink="">
      <xdr:nvSpPr>
        <xdr:cNvPr id="137" name="楕円 136"/>
        <xdr:cNvSpPr/>
      </xdr:nvSpPr>
      <xdr:spPr bwMode="auto">
        <a:xfrm>
          <a:off x="2857500" y="672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225506</xdr:rowOff>
    </xdr:from>
    <xdr:ext cx="762000" cy="259045"/>
    <xdr:sp macro="" textlink="">
      <xdr:nvSpPr>
        <xdr:cNvPr id="138" name="テキスト ボックス 137"/>
        <xdr:cNvSpPr txBox="1"/>
      </xdr:nvSpPr>
      <xdr:spPr>
        <a:xfrm>
          <a:off x="2527300" y="64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2,196
87.09
3,147,679
2,816,728
321,714
1,489,981
2,994,580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141300</xdr:rowOff>
    </xdr:from>
    <xdr:to>
      <xdr:col>24</xdr:col>
      <xdr:colOff>63500</xdr:colOff>
      <xdr:row>35</xdr:row>
      <xdr:rowOff>162535</xdr:rowOff>
    </xdr:to>
    <xdr:cxnSp macro="">
      <xdr:nvCxnSpPr>
        <xdr:cNvPr id="58" name="直線コネクタ 57"/>
        <xdr:cNvCxnSpPr/>
      </xdr:nvCxnSpPr>
      <xdr:spPr>
        <a:xfrm flipV="1">
          <a:off x="3797300" y="6142050"/>
          <a:ext cx="8382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162535</xdr:rowOff>
    </xdr:from>
    <xdr:to>
      <xdr:col>19</xdr:col>
      <xdr:colOff>177800</xdr:colOff>
      <xdr:row>35</xdr:row>
      <xdr:rowOff>163797</xdr:rowOff>
    </xdr:to>
    <xdr:cxnSp macro="">
      <xdr:nvCxnSpPr>
        <xdr:cNvPr id="61" name="直線コネクタ 60"/>
        <xdr:cNvCxnSpPr/>
      </xdr:nvCxnSpPr>
      <xdr:spPr>
        <a:xfrm flipV="1">
          <a:off x="2908300" y="6163285"/>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163797</xdr:rowOff>
    </xdr:from>
    <xdr:to>
      <xdr:col>15</xdr:col>
      <xdr:colOff>50800</xdr:colOff>
      <xdr:row>36</xdr:row>
      <xdr:rowOff>2096</xdr:rowOff>
    </xdr:to>
    <xdr:cxnSp macro="">
      <xdr:nvCxnSpPr>
        <xdr:cNvPr id="64" name="直線コネクタ 63"/>
        <xdr:cNvCxnSpPr/>
      </xdr:nvCxnSpPr>
      <xdr:spPr>
        <a:xfrm flipV="1">
          <a:off x="2019300" y="6164547"/>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2096</xdr:rowOff>
    </xdr:from>
    <xdr:to>
      <xdr:col>10</xdr:col>
      <xdr:colOff>114300</xdr:colOff>
      <xdr:row>36</xdr:row>
      <xdr:rowOff>30861</xdr:rowOff>
    </xdr:to>
    <xdr:cxnSp macro="">
      <xdr:nvCxnSpPr>
        <xdr:cNvPr id="67" name="直線コネクタ 66"/>
        <xdr:cNvCxnSpPr/>
      </xdr:nvCxnSpPr>
      <xdr:spPr>
        <a:xfrm flipV="1">
          <a:off x="1130300" y="6174296"/>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90500</xdr:rowOff>
    </xdr:from>
    <xdr:to>
      <xdr:col>24</xdr:col>
      <xdr:colOff>114300</xdr:colOff>
      <xdr:row>36</xdr:row>
      <xdr:rowOff>20650</xdr:rowOff>
    </xdr:to>
    <xdr:sp macro="" textlink="">
      <xdr:nvSpPr>
        <xdr:cNvPr id="77" name="楕円 76"/>
        <xdr:cNvSpPr/>
      </xdr:nvSpPr>
      <xdr:spPr>
        <a:xfrm>
          <a:off x="4584700" y="60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113377</xdr:rowOff>
    </xdr:from>
    <xdr:ext cx="599010" cy="259045"/>
    <xdr:sp macro="" textlink="">
      <xdr:nvSpPr>
        <xdr:cNvPr id="78" name="人件費該当値テキスト"/>
        <xdr:cNvSpPr txBox="1"/>
      </xdr:nvSpPr>
      <xdr:spPr>
        <a:xfrm>
          <a:off x="4686300" y="594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111735</xdr:rowOff>
    </xdr:from>
    <xdr:to>
      <xdr:col>20</xdr:col>
      <xdr:colOff>38100</xdr:colOff>
      <xdr:row>36</xdr:row>
      <xdr:rowOff>41885</xdr:rowOff>
    </xdr:to>
    <xdr:sp macro="" textlink="">
      <xdr:nvSpPr>
        <xdr:cNvPr id="79" name="楕円 78"/>
        <xdr:cNvSpPr/>
      </xdr:nvSpPr>
      <xdr:spPr>
        <a:xfrm>
          <a:off x="3746500" y="61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58412</xdr:rowOff>
    </xdr:from>
    <xdr:ext cx="599010" cy="259045"/>
    <xdr:sp macro="" textlink="">
      <xdr:nvSpPr>
        <xdr:cNvPr id="80" name="テキスト ボックス 79"/>
        <xdr:cNvSpPr txBox="1"/>
      </xdr:nvSpPr>
      <xdr:spPr>
        <a:xfrm>
          <a:off x="3497795" y="588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112997</xdr:rowOff>
    </xdr:from>
    <xdr:to>
      <xdr:col>15</xdr:col>
      <xdr:colOff>101600</xdr:colOff>
      <xdr:row>36</xdr:row>
      <xdr:rowOff>43147</xdr:rowOff>
    </xdr:to>
    <xdr:sp macro="" textlink="">
      <xdr:nvSpPr>
        <xdr:cNvPr id="81" name="楕円 80"/>
        <xdr:cNvSpPr/>
      </xdr:nvSpPr>
      <xdr:spPr>
        <a:xfrm>
          <a:off x="2857500" y="61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59674</xdr:rowOff>
    </xdr:from>
    <xdr:ext cx="599010" cy="259045"/>
    <xdr:sp macro="" textlink="">
      <xdr:nvSpPr>
        <xdr:cNvPr id="82" name="テキスト ボックス 81"/>
        <xdr:cNvSpPr txBox="1"/>
      </xdr:nvSpPr>
      <xdr:spPr>
        <a:xfrm>
          <a:off x="2608795" y="58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122746</xdr:rowOff>
    </xdr:from>
    <xdr:to>
      <xdr:col>10</xdr:col>
      <xdr:colOff>165100</xdr:colOff>
      <xdr:row>36</xdr:row>
      <xdr:rowOff>52896</xdr:rowOff>
    </xdr:to>
    <xdr:sp macro="" textlink="">
      <xdr:nvSpPr>
        <xdr:cNvPr id="83" name="楕円 82"/>
        <xdr:cNvSpPr/>
      </xdr:nvSpPr>
      <xdr:spPr>
        <a:xfrm>
          <a:off x="1968500" y="61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69423</xdr:rowOff>
    </xdr:from>
    <xdr:ext cx="599010" cy="259045"/>
    <xdr:sp macro="" textlink="">
      <xdr:nvSpPr>
        <xdr:cNvPr id="84" name="テキスト ボックス 83"/>
        <xdr:cNvSpPr txBox="1"/>
      </xdr:nvSpPr>
      <xdr:spPr>
        <a:xfrm>
          <a:off x="1719795" y="589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151511</xdr:rowOff>
    </xdr:from>
    <xdr:to>
      <xdr:col>6</xdr:col>
      <xdr:colOff>38100</xdr:colOff>
      <xdr:row>36</xdr:row>
      <xdr:rowOff>81661</xdr:rowOff>
    </xdr:to>
    <xdr:sp macro="" textlink="">
      <xdr:nvSpPr>
        <xdr:cNvPr id="85" name="楕円 84"/>
        <xdr:cNvSpPr/>
      </xdr:nvSpPr>
      <xdr:spPr>
        <a:xfrm>
          <a:off x="1079500" y="6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98188</xdr:rowOff>
    </xdr:from>
    <xdr:ext cx="599010" cy="259045"/>
    <xdr:sp macro="" textlink="">
      <xdr:nvSpPr>
        <xdr:cNvPr id="86" name="テキスト ボックス 85"/>
        <xdr:cNvSpPr txBox="1"/>
      </xdr:nvSpPr>
      <xdr:spPr>
        <a:xfrm>
          <a:off x="830795" y="592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11886</xdr:rowOff>
    </xdr:from>
    <xdr:to>
      <xdr:col>24</xdr:col>
      <xdr:colOff>63500</xdr:colOff>
      <xdr:row>57</xdr:row>
      <xdr:rowOff>15718</xdr:rowOff>
    </xdr:to>
    <xdr:cxnSp macro="">
      <xdr:nvCxnSpPr>
        <xdr:cNvPr id="115" name="直線コネクタ 114"/>
        <xdr:cNvCxnSpPr/>
      </xdr:nvCxnSpPr>
      <xdr:spPr>
        <a:xfrm>
          <a:off x="3797300" y="9784536"/>
          <a:ext cx="8382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11886</xdr:rowOff>
    </xdr:from>
    <xdr:to>
      <xdr:col>19</xdr:col>
      <xdr:colOff>177800</xdr:colOff>
      <xdr:row>57</xdr:row>
      <xdr:rowOff>56052</xdr:rowOff>
    </xdr:to>
    <xdr:cxnSp macro="">
      <xdr:nvCxnSpPr>
        <xdr:cNvPr id="118" name="直線コネクタ 117"/>
        <xdr:cNvCxnSpPr/>
      </xdr:nvCxnSpPr>
      <xdr:spPr>
        <a:xfrm flipV="1">
          <a:off x="2908300" y="9784536"/>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56052</xdr:rowOff>
    </xdr:from>
    <xdr:to>
      <xdr:col>15</xdr:col>
      <xdr:colOff>50800</xdr:colOff>
      <xdr:row>57</xdr:row>
      <xdr:rowOff>113219</xdr:rowOff>
    </xdr:to>
    <xdr:cxnSp macro="">
      <xdr:nvCxnSpPr>
        <xdr:cNvPr id="121" name="直線コネクタ 120"/>
        <xdr:cNvCxnSpPr/>
      </xdr:nvCxnSpPr>
      <xdr:spPr>
        <a:xfrm flipV="1">
          <a:off x="2019300" y="9828702"/>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86458</xdr:rowOff>
    </xdr:from>
    <xdr:to>
      <xdr:col>10</xdr:col>
      <xdr:colOff>114300</xdr:colOff>
      <xdr:row>57</xdr:row>
      <xdr:rowOff>113219</xdr:rowOff>
    </xdr:to>
    <xdr:cxnSp macro="">
      <xdr:nvCxnSpPr>
        <xdr:cNvPr id="124" name="直線コネクタ 123"/>
        <xdr:cNvCxnSpPr/>
      </xdr:nvCxnSpPr>
      <xdr:spPr>
        <a:xfrm>
          <a:off x="1130300" y="9859108"/>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136368</xdr:rowOff>
    </xdr:from>
    <xdr:to>
      <xdr:col>24</xdr:col>
      <xdr:colOff>114300</xdr:colOff>
      <xdr:row>57</xdr:row>
      <xdr:rowOff>66518</xdr:rowOff>
    </xdr:to>
    <xdr:sp macro="" textlink="">
      <xdr:nvSpPr>
        <xdr:cNvPr id="134" name="楕円 133"/>
        <xdr:cNvSpPr/>
      </xdr:nvSpPr>
      <xdr:spPr>
        <a:xfrm>
          <a:off x="4584700" y="97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159245</xdr:rowOff>
    </xdr:from>
    <xdr:ext cx="599010" cy="259045"/>
    <xdr:sp macro="" textlink="">
      <xdr:nvSpPr>
        <xdr:cNvPr id="135" name="物件費該当値テキスト"/>
        <xdr:cNvSpPr txBox="1"/>
      </xdr:nvSpPr>
      <xdr:spPr>
        <a:xfrm>
          <a:off x="4686300" y="95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132536</xdr:rowOff>
    </xdr:from>
    <xdr:to>
      <xdr:col>20</xdr:col>
      <xdr:colOff>38100</xdr:colOff>
      <xdr:row>57</xdr:row>
      <xdr:rowOff>62686</xdr:rowOff>
    </xdr:to>
    <xdr:sp macro="" textlink="">
      <xdr:nvSpPr>
        <xdr:cNvPr id="136" name="楕円 135"/>
        <xdr:cNvSpPr/>
      </xdr:nvSpPr>
      <xdr:spPr>
        <a:xfrm>
          <a:off x="3746500" y="9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79213</xdr:rowOff>
    </xdr:from>
    <xdr:ext cx="599010" cy="259045"/>
    <xdr:sp macro="" textlink="">
      <xdr:nvSpPr>
        <xdr:cNvPr id="137" name="テキスト ボックス 136"/>
        <xdr:cNvSpPr txBox="1"/>
      </xdr:nvSpPr>
      <xdr:spPr>
        <a:xfrm>
          <a:off x="3497795" y="95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5252</xdr:rowOff>
    </xdr:from>
    <xdr:to>
      <xdr:col>15</xdr:col>
      <xdr:colOff>101600</xdr:colOff>
      <xdr:row>57</xdr:row>
      <xdr:rowOff>106852</xdr:rowOff>
    </xdr:to>
    <xdr:sp macro="" textlink="">
      <xdr:nvSpPr>
        <xdr:cNvPr id="138" name="楕円 137"/>
        <xdr:cNvSpPr/>
      </xdr:nvSpPr>
      <xdr:spPr>
        <a:xfrm>
          <a:off x="2857500" y="97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97979</xdr:rowOff>
    </xdr:from>
    <xdr:ext cx="599010" cy="259045"/>
    <xdr:sp macro="" textlink="">
      <xdr:nvSpPr>
        <xdr:cNvPr id="139" name="テキスト ボックス 138"/>
        <xdr:cNvSpPr txBox="1"/>
      </xdr:nvSpPr>
      <xdr:spPr>
        <a:xfrm>
          <a:off x="2608795" y="98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62419</xdr:rowOff>
    </xdr:from>
    <xdr:to>
      <xdr:col>10</xdr:col>
      <xdr:colOff>165100</xdr:colOff>
      <xdr:row>57</xdr:row>
      <xdr:rowOff>164019</xdr:rowOff>
    </xdr:to>
    <xdr:sp macro="" textlink="">
      <xdr:nvSpPr>
        <xdr:cNvPr id="140" name="楕円 139"/>
        <xdr:cNvSpPr/>
      </xdr:nvSpPr>
      <xdr:spPr>
        <a:xfrm>
          <a:off x="1968500" y="98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155146</xdr:rowOff>
    </xdr:from>
    <xdr:ext cx="599010" cy="259045"/>
    <xdr:sp macro="" textlink="">
      <xdr:nvSpPr>
        <xdr:cNvPr id="141" name="テキスト ボックス 140"/>
        <xdr:cNvSpPr txBox="1"/>
      </xdr:nvSpPr>
      <xdr:spPr>
        <a:xfrm>
          <a:off x="1719795" y="992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35658</xdr:rowOff>
    </xdr:from>
    <xdr:to>
      <xdr:col>6</xdr:col>
      <xdr:colOff>38100</xdr:colOff>
      <xdr:row>57</xdr:row>
      <xdr:rowOff>137258</xdr:rowOff>
    </xdr:to>
    <xdr:sp macro="" textlink="">
      <xdr:nvSpPr>
        <xdr:cNvPr id="142" name="楕円 141"/>
        <xdr:cNvSpPr/>
      </xdr:nvSpPr>
      <xdr:spPr>
        <a:xfrm>
          <a:off x="1079500" y="98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128385</xdr:rowOff>
    </xdr:from>
    <xdr:ext cx="599010" cy="259045"/>
    <xdr:sp macro="" textlink="">
      <xdr:nvSpPr>
        <xdr:cNvPr id="143" name="テキスト ボックス 142"/>
        <xdr:cNvSpPr txBox="1"/>
      </xdr:nvSpPr>
      <xdr:spPr>
        <a:xfrm>
          <a:off x="830795" y="990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972</xdr:rowOff>
    </xdr:from>
    <xdr:to>
      <xdr:col>24</xdr:col>
      <xdr:colOff>63500</xdr:colOff>
      <xdr:row>79</xdr:row>
      <xdr:rowOff>35998</xdr:rowOff>
    </xdr:to>
    <xdr:cxnSp macro="">
      <xdr:nvCxnSpPr>
        <xdr:cNvPr id="174" name="直線コネクタ 173"/>
        <xdr:cNvCxnSpPr/>
      </xdr:nvCxnSpPr>
      <xdr:spPr>
        <a:xfrm>
          <a:off x="3797300" y="13545522"/>
          <a:ext cx="8382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95368</xdr:rowOff>
    </xdr:from>
    <xdr:to>
      <xdr:col>19</xdr:col>
      <xdr:colOff>177800</xdr:colOff>
      <xdr:row>79</xdr:row>
      <xdr:rowOff>972</xdr:rowOff>
    </xdr:to>
    <xdr:cxnSp macro="">
      <xdr:nvCxnSpPr>
        <xdr:cNvPr id="177" name="直線コネクタ 176"/>
        <xdr:cNvCxnSpPr/>
      </xdr:nvCxnSpPr>
      <xdr:spPr>
        <a:xfrm>
          <a:off x="2908300" y="13468468"/>
          <a:ext cx="889000" cy="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95368</xdr:rowOff>
    </xdr:from>
    <xdr:to>
      <xdr:col>15</xdr:col>
      <xdr:colOff>50800</xdr:colOff>
      <xdr:row>78</xdr:row>
      <xdr:rowOff>140647</xdr:rowOff>
    </xdr:to>
    <xdr:cxnSp macro="">
      <xdr:nvCxnSpPr>
        <xdr:cNvPr id="180" name="直線コネクタ 179"/>
        <xdr:cNvCxnSpPr/>
      </xdr:nvCxnSpPr>
      <xdr:spPr>
        <a:xfrm flipV="1">
          <a:off x="2019300" y="13468468"/>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113802</xdr:rowOff>
    </xdr:from>
    <xdr:to>
      <xdr:col>10</xdr:col>
      <xdr:colOff>114300</xdr:colOff>
      <xdr:row>78</xdr:row>
      <xdr:rowOff>140647</xdr:rowOff>
    </xdr:to>
    <xdr:cxnSp macro="">
      <xdr:nvCxnSpPr>
        <xdr:cNvPr id="183" name="直線コネクタ 182"/>
        <xdr:cNvCxnSpPr/>
      </xdr:nvCxnSpPr>
      <xdr:spPr>
        <a:xfrm>
          <a:off x="1130300" y="13486902"/>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156648</xdr:rowOff>
    </xdr:from>
    <xdr:to>
      <xdr:col>24</xdr:col>
      <xdr:colOff>114300</xdr:colOff>
      <xdr:row>79</xdr:row>
      <xdr:rowOff>86798</xdr:rowOff>
    </xdr:to>
    <xdr:sp macro="" textlink="">
      <xdr:nvSpPr>
        <xdr:cNvPr id="193" name="楕円 192"/>
        <xdr:cNvSpPr/>
      </xdr:nvSpPr>
      <xdr:spPr>
        <a:xfrm>
          <a:off x="4584700" y="135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71575</xdr:rowOff>
    </xdr:from>
    <xdr:ext cx="469744" cy="259045"/>
    <xdr:sp macro="" textlink="">
      <xdr:nvSpPr>
        <xdr:cNvPr id="194" name="維持補修費該当値テキスト"/>
        <xdr:cNvSpPr txBox="1"/>
      </xdr:nvSpPr>
      <xdr:spPr>
        <a:xfrm>
          <a:off x="4686300" y="1344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121622</xdr:rowOff>
    </xdr:from>
    <xdr:to>
      <xdr:col>20</xdr:col>
      <xdr:colOff>38100</xdr:colOff>
      <xdr:row>79</xdr:row>
      <xdr:rowOff>51772</xdr:rowOff>
    </xdr:to>
    <xdr:sp macro="" textlink="">
      <xdr:nvSpPr>
        <xdr:cNvPr id="195" name="楕円 194"/>
        <xdr:cNvSpPr/>
      </xdr:nvSpPr>
      <xdr:spPr>
        <a:xfrm>
          <a:off x="3746500" y="13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42899</xdr:rowOff>
    </xdr:from>
    <xdr:ext cx="469744" cy="259045"/>
    <xdr:sp macro="" textlink="">
      <xdr:nvSpPr>
        <xdr:cNvPr id="196" name="テキスト ボックス 195"/>
        <xdr:cNvSpPr txBox="1"/>
      </xdr:nvSpPr>
      <xdr:spPr>
        <a:xfrm>
          <a:off x="3562428" y="135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44568</xdr:rowOff>
    </xdr:from>
    <xdr:to>
      <xdr:col>15</xdr:col>
      <xdr:colOff>101600</xdr:colOff>
      <xdr:row>78</xdr:row>
      <xdr:rowOff>146168</xdr:rowOff>
    </xdr:to>
    <xdr:sp macro="" textlink="">
      <xdr:nvSpPr>
        <xdr:cNvPr id="197" name="楕円 196"/>
        <xdr:cNvSpPr/>
      </xdr:nvSpPr>
      <xdr:spPr>
        <a:xfrm>
          <a:off x="2857500" y="134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137295</xdr:rowOff>
    </xdr:from>
    <xdr:ext cx="534377" cy="259045"/>
    <xdr:sp macro="" textlink="">
      <xdr:nvSpPr>
        <xdr:cNvPr id="198" name="テキスト ボックス 197"/>
        <xdr:cNvSpPr txBox="1"/>
      </xdr:nvSpPr>
      <xdr:spPr>
        <a:xfrm>
          <a:off x="2641111" y="135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89847</xdr:rowOff>
    </xdr:from>
    <xdr:to>
      <xdr:col>10</xdr:col>
      <xdr:colOff>165100</xdr:colOff>
      <xdr:row>79</xdr:row>
      <xdr:rowOff>19997</xdr:rowOff>
    </xdr:to>
    <xdr:sp macro="" textlink="">
      <xdr:nvSpPr>
        <xdr:cNvPr id="199" name="楕円 198"/>
        <xdr:cNvSpPr/>
      </xdr:nvSpPr>
      <xdr:spPr>
        <a:xfrm>
          <a:off x="1968500" y="134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11124</xdr:rowOff>
    </xdr:from>
    <xdr:ext cx="469744" cy="259045"/>
    <xdr:sp macro="" textlink="">
      <xdr:nvSpPr>
        <xdr:cNvPr id="200" name="テキスト ボックス 199"/>
        <xdr:cNvSpPr txBox="1"/>
      </xdr:nvSpPr>
      <xdr:spPr>
        <a:xfrm>
          <a:off x="1784428" y="1355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63002</xdr:rowOff>
    </xdr:from>
    <xdr:to>
      <xdr:col>6</xdr:col>
      <xdr:colOff>38100</xdr:colOff>
      <xdr:row>78</xdr:row>
      <xdr:rowOff>164602</xdr:rowOff>
    </xdr:to>
    <xdr:sp macro="" textlink="">
      <xdr:nvSpPr>
        <xdr:cNvPr id="201" name="楕円 200"/>
        <xdr:cNvSpPr/>
      </xdr:nvSpPr>
      <xdr:spPr>
        <a:xfrm>
          <a:off x="1079500" y="134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155729</xdr:rowOff>
    </xdr:from>
    <xdr:ext cx="469744" cy="259045"/>
    <xdr:sp macro="" textlink="">
      <xdr:nvSpPr>
        <xdr:cNvPr id="202" name="テキスト ボックス 201"/>
        <xdr:cNvSpPr txBox="1"/>
      </xdr:nvSpPr>
      <xdr:spPr>
        <a:xfrm>
          <a:off x="895428" y="1352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8243</xdr:rowOff>
    </xdr:from>
    <xdr:to>
      <xdr:col>24</xdr:col>
      <xdr:colOff>63500</xdr:colOff>
      <xdr:row>97</xdr:row>
      <xdr:rowOff>35065</xdr:rowOff>
    </xdr:to>
    <xdr:cxnSp macro="">
      <xdr:nvCxnSpPr>
        <xdr:cNvPr id="232" name="直線コネクタ 231"/>
        <xdr:cNvCxnSpPr/>
      </xdr:nvCxnSpPr>
      <xdr:spPr>
        <a:xfrm flipV="1">
          <a:off x="3797300" y="16638893"/>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35065</xdr:rowOff>
    </xdr:from>
    <xdr:to>
      <xdr:col>19</xdr:col>
      <xdr:colOff>177800</xdr:colOff>
      <xdr:row>97</xdr:row>
      <xdr:rowOff>69965</xdr:rowOff>
    </xdr:to>
    <xdr:cxnSp macro="">
      <xdr:nvCxnSpPr>
        <xdr:cNvPr id="235" name="直線コネクタ 234"/>
        <xdr:cNvCxnSpPr/>
      </xdr:nvCxnSpPr>
      <xdr:spPr>
        <a:xfrm flipV="1">
          <a:off x="2908300" y="16665715"/>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66002</xdr:rowOff>
    </xdr:from>
    <xdr:to>
      <xdr:col>15</xdr:col>
      <xdr:colOff>50800</xdr:colOff>
      <xdr:row>97</xdr:row>
      <xdr:rowOff>69965</xdr:rowOff>
    </xdr:to>
    <xdr:cxnSp macro="">
      <xdr:nvCxnSpPr>
        <xdr:cNvPr id="238" name="直線コネクタ 237"/>
        <xdr:cNvCxnSpPr/>
      </xdr:nvCxnSpPr>
      <xdr:spPr>
        <a:xfrm>
          <a:off x="2019300" y="16525202"/>
          <a:ext cx="8890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66002</xdr:rowOff>
    </xdr:from>
    <xdr:to>
      <xdr:col>10</xdr:col>
      <xdr:colOff>114300</xdr:colOff>
      <xdr:row>97</xdr:row>
      <xdr:rowOff>15342</xdr:rowOff>
    </xdr:to>
    <xdr:cxnSp macro="">
      <xdr:nvCxnSpPr>
        <xdr:cNvPr id="241" name="直線コネクタ 240"/>
        <xdr:cNvCxnSpPr/>
      </xdr:nvCxnSpPr>
      <xdr:spPr>
        <a:xfrm flipV="1">
          <a:off x="1130300" y="16525202"/>
          <a:ext cx="889000" cy="1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128893</xdr:rowOff>
    </xdr:from>
    <xdr:to>
      <xdr:col>24</xdr:col>
      <xdr:colOff>114300</xdr:colOff>
      <xdr:row>97</xdr:row>
      <xdr:rowOff>59043</xdr:rowOff>
    </xdr:to>
    <xdr:sp macro="" textlink="">
      <xdr:nvSpPr>
        <xdr:cNvPr id="251" name="楕円 250"/>
        <xdr:cNvSpPr/>
      </xdr:nvSpPr>
      <xdr:spPr>
        <a:xfrm>
          <a:off x="45847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107320</xdr:rowOff>
    </xdr:from>
    <xdr:ext cx="534377" cy="259045"/>
    <xdr:sp macro="" textlink="">
      <xdr:nvSpPr>
        <xdr:cNvPr id="252" name="扶助費該当値テキスト"/>
        <xdr:cNvSpPr txBox="1"/>
      </xdr:nvSpPr>
      <xdr:spPr>
        <a:xfrm>
          <a:off x="4686300"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155715</xdr:rowOff>
    </xdr:from>
    <xdr:to>
      <xdr:col>20</xdr:col>
      <xdr:colOff>38100</xdr:colOff>
      <xdr:row>97</xdr:row>
      <xdr:rowOff>85865</xdr:rowOff>
    </xdr:to>
    <xdr:sp macro="" textlink="">
      <xdr:nvSpPr>
        <xdr:cNvPr id="253" name="楕円 252"/>
        <xdr:cNvSpPr/>
      </xdr:nvSpPr>
      <xdr:spPr>
        <a:xfrm>
          <a:off x="3746500" y="166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76992</xdr:rowOff>
    </xdr:from>
    <xdr:ext cx="534377" cy="259045"/>
    <xdr:sp macro="" textlink="">
      <xdr:nvSpPr>
        <xdr:cNvPr id="254" name="テキスト ボックス 253"/>
        <xdr:cNvSpPr txBox="1"/>
      </xdr:nvSpPr>
      <xdr:spPr>
        <a:xfrm>
          <a:off x="3530111" y="167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19165</xdr:rowOff>
    </xdr:from>
    <xdr:to>
      <xdr:col>15</xdr:col>
      <xdr:colOff>101600</xdr:colOff>
      <xdr:row>97</xdr:row>
      <xdr:rowOff>120765</xdr:rowOff>
    </xdr:to>
    <xdr:sp macro="" textlink="">
      <xdr:nvSpPr>
        <xdr:cNvPr id="255" name="楕円 254"/>
        <xdr:cNvSpPr/>
      </xdr:nvSpPr>
      <xdr:spPr>
        <a:xfrm>
          <a:off x="2857500" y="166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111892</xdr:rowOff>
    </xdr:from>
    <xdr:ext cx="534377" cy="259045"/>
    <xdr:sp macro="" textlink="">
      <xdr:nvSpPr>
        <xdr:cNvPr id="256" name="テキスト ボックス 255"/>
        <xdr:cNvSpPr txBox="1"/>
      </xdr:nvSpPr>
      <xdr:spPr>
        <a:xfrm>
          <a:off x="2641111" y="167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15202</xdr:rowOff>
    </xdr:from>
    <xdr:to>
      <xdr:col>10</xdr:col>
      <xdr:colOff>165100</xdr:colOff>
      <xdr:row>96</xdr:row>
      <xdr:rowOff>116802</xdr:rowOff>
    </xdr:to>
    <xdr:sp macro="" textlink="">
      <xdr:nvSpPr>
        <xdr:cNvPr id="257" name="楕円 256"/>
        <xdr:cNvSpPr/>
      </xdr:nvSpPr>
      <xdr:spPr>
        <a:xfrm>
          <a:off x="1968500" y="164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133329</xdr:rowOff>
    </xdr:from>
    <xdr:ext cx="534377" cy="259045"/>
    <xdr:sp macro="" textlink="">
      <xdr:nvSpPr>
        <xdr:cNvPr id="258" name="テキスト ボックス 257"/>
        <xdr:cNvSpPr txBox="1"/>
      </xdr:nvSpPr>
      <xdr:spPr>
        <a:xfrm>
          <a:off x="1752111" y="162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135992</xdr:rowOff>
    </xdr:from>
    <xdr:to>
      <xdr:col>6</xdr:col>
      <xdr:colOff>38100</xdr:colOff>
      <xdr:row>97</xdr:row>
      <xdr:rowOff>66142</xdr:rowOff>
    </xdr:to>
    <xdr:sp macro="" textlink="">
      <xdr:nvSpPr>
        <xdr:cNvPr id="259" name="楕円 258"/>
        <xdr:cNvSpPr/>
      </xdr:nvSpPr>
      <xdr:spPr>
        <a:xfrm>
          <a:off x="1079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57269</xdr:rowOff>
    </xdr:from>
    <xdr:ext cx="534377" cy="259045"/>
    <xdr:sp macro="" textlink="">
      <xdr:nvSpPr>
        <xdr:cNvPr id="260" name="テキスト ボックス 259"/>
        <xdr:cNvSpPr txBox="1"/>
      </xdr:nvSpPr>
      <xdr:spPr>
        <a:xfrm>
          <a:off x="863111"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89568</xdr:rowOff>
    </xdr:from>
    <xdr:to>
      <xdr:col>55</xdr:col>
      <xdr:colOff>0</xdr:colOff>
      <xdr:row>35</xdr:row>
      <xdr:rowOff>145849</xdr:rowOff>
    </xdr:to>
    <xdr:cxnSp macro="">
      <xdr:nvCxnSpPr>
        <xdr:cNvPr id="289" name="直線コネクタ 288"/>
        <xdr:cNvCxnSpPr/>
      </xdr:nvCxnSpPr>
      <xdr:spPr>
        <a:xfrm flipV="1">
          <a:off x="9639300" y="6090318"/>
          <a:ext cx="8382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105917</xdr:rowOff>
    </xdr:from>
    <xdr:to>
      <xdr:col>50</xdr:col>
      <xdr:colOff>114300</xdr:colOff>
      <xdr:row>35</xdr:row>
      <xdr:rowOff>145849</xdr:rowOff>
    </xdr:to>
    <xdr:cxnSp macro="">
      <xdr:nvCxnSpPr>
        <xdr:cNvPr id="292" name="直線コネクタ 291"/>
        <xdr:cNvCxnSpPr/>
      </xdr:nvCxnSpPr>
      <xdr:spPr>
        <a:xfrm>
          <a:off x="8750300" y="6106667"/>
          <a:ext cx="889000" cy="3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105917</xdr:rowOff>
    </xdr:from>
    <xdr:to>
      <xdr:col>45</xdr:col>
      <xdr:colOff>177800</xdr:colOff>
      <xdr:row>35</xdr:row>
      <xdr:rowOff>119503</xdr:rowOff>
    </xdr:to>
    <xdr:cxnSp macro="">
      <xdr:nvCxnSpPr>
        <xdr:cNvPr id="295" name="直線コネクタ 294"/>
        <xdr:cNvCxnSpPr/>
      </xdr:nvCxnSpPr>
      <xdr:spPr>
        <a:xfrm flipV="1">
          <a:off x="7861300" y="6106667"/>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119503</xdr:rowOff>
    </xdr:from>
    <xdr:to>
      <xdr:col>41</xdr:col>
      <xdr:colOff>50800</xdr:colOff>
      <xdr:row>36</xdr:row>
      <xdr:rowOff>10072</xdr:rowOff>
    </xdr:to>
    <xdr:cxnSp macro="">
      <xdr:nvCxnSpPr>
        <xdr:cNvPr id="298" name="直線コネクタ 297"/>
        <xdr:cNvCxnSpPr/>
      </xdr:nvCxnSpPr>
      <xdr:spPr>
        <a:xfrm flipV="1">
          <a:off x="6972300" y="6120253"/>
          <a:ext cx="889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38768</xdr:rowOff>
    </xdr:from>
    <xdr:to>
      <xdr:col>55</xdr:col>
      <xdr:colOff>50800</xdr:colOff>
      <xdr:row>35</xdr:row>
      <xdr:rowOff>140368</xdr:rowOff>
    </xdr:to>
    <xdr:sp macro="" textlink="">
      <xdr:nvSpPr>
        <xdr:cNvPr id="308" name="楕円 307"/>
        <xdr:cNvSpPr/>
      </xdr:nvSpPr>
      <xdr:spPr>
        <a:xfrm>
          <a:off x="10426700" y="60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61645</xdr:rowOff>
    </xdr:from>
    <xdr:ext cx="599010" cy="259045"/>
    <xdr:sp macro="" textlink="">
      <xdr:nvSpPr>
        <xdr:cNvPr id="309" name="補助費等該当値テキスト"/>
        <xdr:cNvSpPr txBox="1"/>
      </xdr:nvSpPr>
      <xdr:spPr>
        <a:xfrm>
          <a:off x="10528300" y="589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95049</xdr:rowOff>
    </xdr:from>
    <xdr:to>
      <xdr:col>50</xdr:col>
      <xdr:colOff>165100</xdr:colOff>
      <xdr:row>36</xdr:row>
      <xdr:rowOff>25199</xdr:rowOff>
    </xdr:to>
    <xdr:sp macro="" textlink="">
      <xdr:nvSpPr>
        <xdr:cNvPr id="310" name="楕円 309"/>
        <xdr:cNvSpPr/>
      </xdr:nvSpPr>
      <xdr:spPr>
        <a:xfrm>
          <a:off x="9588500" y="60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41726</xdr:rowOff>
    </xdr:from>
    <xdr:ext cx="599010" cy="259045"/>
    <xdr:sp macro="" textlink="">
      <xdr:nvSpPr>
        <xdr:cNvPr id="311" name="テキスト ボックス 310"/>
        <xdr:cNvSpPr txBox="1"/>
      </xdr:nvSpPr>
      <xdr:spPr>
        <a:xfrm>
          <a:off x="9339795" y="587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55117</xdr:rowOff>
    </xdr:from>
    <xdr:to>
      <xdr:col>46</xdr:col>
      <xdr:colOff>38100</xdr:colOff>
      <xdr:row>35</xdr:row>
      <xdr:rowOff>156717</xdr:rowOff>
    </xdr:to>
    <xdr:sp macro="" textlink="">
      <xdr:nvSpPr>
        <xdr:cNvPr id="312" name="楕円 311"/>
        <xdr:cNvSpPr/>
      </xdr:nvSpPr>
      <xdr:spPr>
        <a:xfrm>
          <a:off x="8699500" y="60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1794</xdr:rowOff>
    </xdr:from>
    <xdr:ext cx="599010" cy="259045"/>
    <xdr:sp macro="" textlink="">
      <xdr:nvSpPr>
        <xdr:cNvPr id="313" name="テキスト ボックス 312"/>
        <xdr:cNvSpPr txBox="1"/>
      </xdr:nvSpPr>
      <xdr:spPr>
        <a:xfrm>
          <a:off x="8450795" y="583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68703</xdr:rowOff>
    </xdr:from>
    <xdr:to>
      <xdr:col>41</xdr:col>
      <xdr:colOff>101600</xdr:colOff>
      <xdr:row>35</xdr:row>
      <xdr:rowOff>170303</xdr:rowOff>
    </xdr:to>
    <xdr:sp macro="" textlink="">
      <xdr:nvSpPr>
        <xdr:cNvPr id="314" name="楕円 313"/>
        <xdr:cNvSpPr/>
      </xdr:nvSpPr>
      <xdr:spPr>
        <a:xfrm>
          <a:off x="7810500" y="60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15380</xdr:rowOff>
    </xdr:from>
    <xdr:ext cx="599010" cy="259045"/>
    <xdr:sp macro="" textlink="">
      <xdr:nvSpPr>
        <xdr:cNvPr id="315" name="テキスト ボックス 314"/>
        <xdr:cNvSpPr txBox="1"/>
      </xdr:nvSpPr>
      <xdr:spPr>
        <a:xfrm>
          <a:off x="7561795" y="584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130722</xdr:rowOff>
    </xdr:from>
    <xdr:to>
      <xdr:col>36</xdr:col>
      <xdr:colOff>165100</xdr:colOff>
      <xdr:row>36</xdr:row>
      <xdr:rowOff>60872</xdr:rowOff>
    </xdr:to>
    <xdr:sp macro="" textlink="">
      <xdr:nvSpPr>
        <xdr:cNvPr id="316" name="楕円 315"/>
        <xdr:cNvSpPr/>
      </xdr:nvSpPr>
      <xdr:spPr>
        <a:xfrm>
          <a:off x="6921500" y="61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77399</xdr:rowOff>
    </xdr:from>
    <xdr:ext cx="599010" cy="259045"/>
    <xdr:sp macro="" textlink="">
      <xdr:nvSpPr>
        <xdr:cNvPr id="317" name="テキスト ボックス 316"/>
        <xdr:cNvSpPr txBox="1"/>
      </xdr:nvSpPr>
      <xdr:spPr>
        <a:xfrm>
          <a:off x="6672795" y="590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25200</xdr:rowOff>
    </xdr:from>
    <xdr:to>
      <xdr:col>55</xdr:col>
      <xdr:colOff>0</xdr:colOff>
      <xdr:row>57</xdr:row>
      <xdr:rowOff>116887</xdr:rowOff>
    </xdr:to>
    <xdr:cxnSp macro="">
      <xdr:nvCxnSpPr>
        <xdr:cNvPr id="342" name="直線コネクタ 341"/>
        <xdr:cNvCxnSpPr/>
      </xdr:nvCxnSpPr>
      <xdr:spPr>
        <a:xfrm flipV="1">
          <a:off x="9639300" y="9797850"/>
          <a:ext cx="8382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73974</xdr:rowOff>
    </xdr:from>
    <xdr:to>
      <xdr:col>50</xdr:col>
      <xdr:colOff>114300</xdr:colOff>
      <xdr:row>57</xdr:row>
      <xdr:rowOff>116887</xdr:rowOff>
    </xdr:to>
    <xdr:cxnSp macro="">
      <xdr:nvCxnSpPr>
        <xdr:cNvPr id="345" name="直線コネクタ 344"/>
        <xdr:cNvCxnSpPr/>
      </xdr:nvCxnSpPr>
      <xdr:spPr>
        <a:xfrm>
          <a:off x="8750300" y="9846624"/>
          <a:ext cx="8890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52980</xdr:rowOff>
    </xdr:from>
    <xdr:to>
      <xdr:col>45</xdr:col>
      <xdr:colOff>177800</xdr:colOff>
      <xdr:row>57</xdr:row>
      <xdr:rowOff>73974</xdr:rowOff>
    </xdr:to>
    <xdr:cxnSp macro="">
      <xdr:nvCxnSpPr>
        <xdr:cNvPr id="348" name="直線コネクタ 347"/>
        <xdr:cNvCxnSpPr/>
      </xdr:nvCxnSpPr>
      <xdr:spPr>
        <a:xfrm>
          <a:off x="7861300" y="9825630"/>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52980</xdr:rowOff>
    </xdr:from>
    <xdr:to>
      <xdr:col>41</xdr:col>
      <xdr:colOff>50800</xdr:colOff>
      <xdr:row>57</xdr:row>
      <xdr:rowOff>83815</xdr:rowOff>
    </xdr:to>
    <xdr:cxnSp macro="">
      <xdr:nvCxnSpPr>
        <xdr:cNvPr id="351" name="直線コネクタ 350"/>
        <xdr:cNvCxnSpPr/>
      </xdr:nvCxnSpPr>
      <xdr:spPr>
        <a:xfrm flipV="1">
          <a:off x="6972300" y="9825630"/>
          <a:ext cx="889000" cy="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145850</xdr:rowOff>
    </xdr:from>
    <xdr:to>
      <xdr:col>55</xdr:col>
      <xdr:colOff>50800</xdr:colOff>
      <xdr:row>57</xdr:row>
      <xdr:rowOff>76000</xdr:rowOff>
    </xdr:to>
    <xdr:sp macro="" textlink="">
      <xdr:nvSpPr>
        <xdr:cNvPr id="361" name="楕円 360"/>
        <xdr:cNvSpPr/>
      </xdr:nvSpPr>
      <xdr:spPr>
        <a:xfrm>
          <a:off x="10426700" y="9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168727</xdr:rowOff>
    </xdr:from>
    <xdr:ext cx="599010" cy="259045"/>
    <xdr:sp macro="" textlink="">
      <xdr:nvSpPr>
        <xdr:cNvPr id="362" name="普通建設事業費該当値テキスト"/>
        <xdr:cNvSpPr txBox="1"/>
      </xdr:nvSpPr>
      <xdr:spPr>
        <a:xfrm>
          <a:off x="10528300" y="959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66087</xdr:rowOff>
    </xdr:from>
    <xdr:to>
      <xdr:col>50</xdr:col>
      <xdr:colOff>165100</xdr:colOff>
      <xdr:row>57</xdr:row>
      <xdr:rowOff>167687</xdr:rowOff>
    </xdr:to>
    <xdr:sp macro="" textlink="">
      <xdr:nvSpPr>
        <xdr:cNvPr id="363" name="楕円 362"/>
        <xdr:cNvSpPr/>
      </xdr:nvSpPr>
      <xdr:spPr>
        <a:xfrm>
          <a:off x="9588500" y="983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158814</xdr:rowOff>
    </xdr:from>
    <xdr:ext cx="599010" cy="259045"/>
    <xdr:sp macro="" textlink="">
      <xdr:nvSpPr>
        <xdr:cNvPr id="364" name="テキスト ボックス 363"/>
        <xdr:cNvSpPr txBox="1"/>
      </xdr:nvSpPr>
      <xdr:spPr>
        <a:xfrm>
          <a:off x="9339795" y="993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23174</xdr:rowOff>
    </xdr:from>
    <xdr:to>
      <xdr:col>46</xdr:col>
      <xdr:colOff>38100</xdr:colOff>
      <xdr:row>57</xdr:row>
      <xdr:rowOff>124774</xdr:rowOff>
    </xdr:to>
    <xdr:sp macro="" textlink="">
      <xdr:nvSpPr>
        <xdr:cNvPr id="365" name="楕円 364"/>
        <xdr:cNvSpPr/>
      </xdr:nvSpPr>
      <xdr:spPr>
        <a:xfrm>
          <a:off x="8699500" y="9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115901</xdr:rowOff>
    </xdr:from>
    <xdr:ext cx="599010" cy="259045"/>
    <xdr:sp macro="" textlink="">
      <xdr:nvSpPr>
        <xdr:cNvPr id="366" name="テキスト ボックス 365"/>
        <xdr:cNvSpPr txBox="1"/>
      </xdr:nvSpPr>
      <xdr:spPr>
        <a:xfrm>
          <a:off x="8450795" y="98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2180</xdr:rowOff>
    </xdr:from>
    <xdr:to>
      <xdr:col>41</xdr:col>
      <xdr:colOff>101600</xdr:colOff>
      <xdr:row>57</xdr:row>
      <xdr:rowOff>103780</xdr:rowOff>
    </xdr:to>
    <xdr:sp macro="" textlink="">
      <xdr:nvSpPr>
        <xdr:cNvPr id="367" name="楕円 366"/>
        <xdr:cNvSpPr/>
      </xdr:nvSpPr>
      <xdr:spPr>
        <a:xfrm>
          <a:off x="7810500" y="97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120307</xdr:rowOff>
    </xdr:from>
    <xdr:ext cx="599010" cy="259045"/>
    <xdr:sp macro="" textlink="">
      <xdr:nvSpPr>
        <xdr:cNvPr id="368" name="テキスト ボックス 367"/>
        <xdr:cNvSpPr txBox="1"/>
      </xdr:nvSpPr>
      <xdr:spPr>
        <a:xfrm>
          <a:off x="7561795" y="955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33015</xdr:rowOff>
    </xdr:from>
    <xdr:to>
      <xdr:col>36</xdr:col>
      <xdr:colOff>165100</xdr:colOff>
      <xdr:row>57</xdr:row>
      <xdr:rowOff>134615</xdr:rowOff>
    </xdr:to>
    <xdr:sp macro="" textlink="">
      <xdr:nvSpPr>
        <xdr:cNvPr id="369" name="楕円 368"/>
        <xdr:cNvSpPr/>
      </xdr:nvSpPr>
      <xdr:spPr>
        <a:xfrm>
          <a:off x="6921500" y="98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125742</xdr:rowOff>
    </xdr:from>
    <xdr:ext cx="599010" cy="259045"/>
    <xdr:sp macro="" textlink="">
      <xdr:nvSpPr>
        <xdr:cNvPr id="370" name="テキスト ボックス 369"/>
        <xdr:cNvSpPr txBox="1"/>
      </xdr:nvSpPr>
      <xdr:spPr>
        <a:xfrm>
          <a:off x="6672795" y="98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170027</xdr:rowOff>
    </xdr:from>
    <xdr:to>
      <xdr:col>55</xdr:col>
      <xdr:colOff>0</xdr:colOff>
      <xdr:row>79</xdr:row>
      <xdr:rowOff>16168</xdr:rowOff>
    </xdr:to>
    <xdr:cxnSp macro="">
      <xdr:nvCxnSpPr>
        <xdr:cNvPr id="399" name="直線コネクタ 398"/>
        <xdr:cNvCxnSpPr/>
      </xdr:nvCxnSpPr>
      <xdr:spPr>
        <a:xfrm flipV="1">
          <a:off x="9639300" y="13543127"/>
          <a:ext cx="8382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115945</xdr:rowOff>
    </xdr:from>
    <xdr:to>
      <xdr:col>50</xdr:col>
      <xdr:colOff>114300</xdr:colOff>
      <xdr:row>79</xdr:row>
      <xdr:rowOff>16168</xdr:rowOff>
    </xdr:to>
    <xdr:cxnSp macro="">
      <xdr:nvCxnSpPr>
        <xdr:cNvPr id="402" name="直線コネクタ 401"/>
        <xdr:cNvCxnSpPr/>
      </xdr:nvCxnSpPr>
      <xdr:spPr>
        <a:xfrm>
          <a:off x="8750300" y="13489045"/>
          <a:ext cx="889000" cy="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44847</xdr:rowOff>
    </xdr:from>
    <xdr:to>
      <xdr:col>45</xdr:col>
      <xdr:colOff>177800</xdr:colOff>
      <xdr:row>78</xdr:row>
      <xdr:rowOff>115945</xdr:rowOff>
    </xdr:to>
    <xdr:cxnSp macro="">
      <xdr:nvCxnSpPr>
        <xdr:cNvPr id="405" name="直線コネクタ 404"/>
        <xdr:cNvCxnSpPr/>
      </xdr:nvCxnSpPr>
      <xdr:spPr>
        <a:xfrm>
          <a:off x="7861300" y="13417947"/>
          <a:ext cx="889000" cy="7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44847</xdr:rowOff>
    </xdr:from>
    <xdr:to>
      <xdr:col>41</xdr:col>
      <xdr:colOff>50800</xdr:colOff>
      <xdr:row>78</xdr:row>
      <xdr:rowOff>77660</xdr:rowOff>
    </xdr:to>
    <xdr:cxnSp macro="">
      <xdr:nvCxnSpPr>
        <xdr:cNvPr id="408" name="直線コネクタ 407"/>
        <xdr:cNvCxnSpPr/>
      </xdr:nvCxnSpPr>
      <xdr:spPr>
        <a:xfrm flipV="1">
          <a:off x="6972300" y="13417947"/>
          <a:ext cx="8890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119227</xdr:rowOff>
    </xdr:from>
    <xdr:to>
      <xdr:col>55</xdr:col>
      <xdr:colOff>50800</xdr:colOff>
      <xdr:row>79</xdr:row>
      <xdr:rowOff>49377</xdr:rowOff>
    </xdr:to>
    <xdr:sp macro="" textlink="">
      <xdr:nvSpPr>
        <xdr:cNvPr id="418" name="楕円 417"/>
        <xdr:cNvSpPr/>
      </xdr:nvSpPr>
      <xdr:spPr>
        <a:xfrm>
          <a:off x="10426700" y="13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49598</xdr:rowOff>
    </xdr:from>
    <xdr:ext cx="534377" cy="259045"/>
    <xdr:sp macro="" textlink="">
      <xdr:nvSpPr>
        <xdr:cNvPr id="419" name="普通建設事業費 （ うち新規整備　）該当値テキスト"/>
        <xdr:cNvSpPr txBox="1"/>
      </xdr:nvSpPr>
      <xdr:spPr>
        <a:xfrm>
          <a:off x="10528300" y="134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136818</xdr:rowOff>
    </xdr:from>
    <xdr:to>
      <xdr:col>50</xdr:col>
      <xdr:colOff>165100</xdr:colOff>
      <xdr:row>79</xdr:row>
      <xdr:rowOff>66968</xdr:rowOff>
    </xdr:to>
    <xdr:sp macro="" textlink="">
      <xdr:nvSpPr>
        <xdr:cNvPr id="420" name="楕円 419"/>
        <xdr:cNvSpPr/>
      </xdr:nvSpPr>
      <xdr:spPr>
        <a:xfrm>
          <a:off x="9588500" y="135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58095</xdr:rowOff>
    </xdr:from>
    <xdr:ext cx="534377" cy="259045"/>
    <xdr:sp macro="" textlink="">
      <xdr:nvSpPr>
        <xdr:cNvPr id="421" name="テキスト ボックス 420"/>
        <xdr:cNvSpPr txBox="1"/>
      </xdr:nvSpPr>
      <xdr:spPr>
        <a:xfrm>
          <a:off x="9372111" y="136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65145</xdr:rowOff>
    </xdr:from>
    <xdr:to>
      <xdr:col>46</xdr:col>
      <xdr:colOff>38100</xdr:colOff>
      <xdr:row>78</xdr:row>
      <xdr:rowOff>166745</xdr:rowOff>
    </xdr:to>
    <xdr:sp macro="" textlink="">
      <xdr:nvSpPr>
        <xdr:cNvPr id="422" name="楕円 421"/>
        <xdr:cNvSpPr/>
      </xdr:nvSpPr>
      <xdr:spPr>
        <a:xfrm>
          <a:off x="8699500" y="13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157872</xdr:rowOff>
    </xdr:from>
    <xdr:ext cx="534377" cy="259045"/>
    <xdr:sp macro="" textlink="">
      <xdr:nvSpPr>
        <xdr:cNvPr id="423" name="テキスト ボックス 422"/>
        <xdr:cNvSpPr txBox="1"/>
      </xdr:nvSpPr>
      <xdr:spPr>
        <a:xfrm>
          <a:off x="8483111" y="135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165497</xdr:rowOff>
    </xdr:from>
    <xdr:to>
      <xdr:col>41</xdr:col>
      <xdr:colOff>101600</xdr:colOff>
      <xdr:row>78</xdr:row>
      <xdr:rowOff>95647</xdr:rowOff>
    </xdr:to>
    <xdr:sp macro="" textlink="">
      <xdr:nvSpPr>
        <xdr:cNvPr id="424" name="楕円 423"/>
        <xdr:cNvSpPr/>
      </xdr:nvSpPr>
      <xdr:spPr>
        <a:xfrm>
          <a:off x="7810500" y="133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112174</xdr:rowOff>
    </xdr:from>
    <xdr:ext cx="599010" cy="259045"/>
    <xdr:sp macro="" textlink="">
      <xdr:nvSpPr>
        <xdr:cNvPr id="425" name="テキスト ボックス 424"/>
        <xdr:cNvSpPr txBox="1"/>
      </xdr:nvSpPr>
      <xdr:spPr>
        <a:xfrm>
          <a:off x="7561795" y="1314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26860</xdr:rowOff>
    </xdr:from>
    <xdr:to>
      <xdr:col>36</xdr:col>
      <xdr:colOff>165100</xdr:colOff>
      <xdr:row>78</xdr:row>
      <xdr:rowOff>128460</xdr:rowOff>
    </xdr:to>
    <xdr:sp macro="" textlink="">
      <xdr:nvSpPr>
        <xdr:cNvPr id="426" name="楕円 425"/>
        <xdr:cNvSpPr/>
      </xdr:nvSpPr>
      <xdr:spPr>
        <a:xfrm>
          <a:off x="6921500" y="133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144987</xdr:rowOff>
    </xdr:from>
    <xdr:ext cx="599010" cy="259045"/>
    <xdr:sp macro="" textlink="">
      <xdr:nvSpPr>
        <xdr:cNvPr id="427" name="テキスト ボックス 426"/>
        <xdr:cNvSpPr txBox="1"/>
      </xdr:nvSpPr>
      <xdr:spPr>
        <a:xfrm>
          <a:off x="6672795" y="131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24043</xdr:rowOff>
    </xdr:from>
    <xdr:to>
      <xdr:col>55</xdr:col>
      <xdr:colOff>0</xdr:colOff>
      <xdr:row>98</xdr:row>
      <xdr:rowOff>138523</xdr:rowOff>
    </xdr:to>
    <xdr:cxnSp macro="">
      <xdr:nvCxnSpPr>
        <xdr:cNvPr id="456" name="直線コネクタ 455"/>
        <xdr:cNvCxnSpPr/>
      </xdr:nvCxnSpPr>
      <xdr:spPr>
        <a:xfrm flipV="1">
          <a:off x="9639300" y="16826143"/>
          <a:ext cx="8382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127929</xdr:rowOff>
    </xdr:from>
    <xdr:to>
      <xdr:col>50</xdr:col>
      <xdr:colOff>114300</xdr:colOff>
      <xdr:row>98</xdr:row>
      <xdr:rowOff>138523</xdr:rowOff>
    </xdr:to>
    <xdr:cxnSp macro="">
      <xdr:nvCxnSpPr>
        <xdr:cNvPr id="459" name="直線コネクタ 458"/>
        <xdr:cNvCxnSpPr/>
      </xdr:nvCxnSpPr>
      <xdr:spPr>
        <a:xfrm>
          <a:off x="8750300" y="16930029"/>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127929</xdr:rowOff>
    </xdr:from>
    <xdr:to>
      <xdr:col>45</xdr:col>
      <xdr:colOff>177800</xdr:colOff>
      <xdr:row>98</xdr:row>
      <xdr:rowOff>141563</xdr:rowOff>
    </xdr:to>
    <xdr:cxnSp macro="">
      <xdr:nvCxnSpPr>
        <xdr:cNvPr id="462" name="直線コネクタ 461"/>
        <xdr:cNvCxnSpPr/>
      </xdr:nvCxnSpPr>
      <xdr:spPr>
        <a:xfrm flipV="1">
          <a:off x="7861300" y="16930029"/>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141563</xdr:rowOff>
    </xdr:from>
    <xdr:to>
      <xdr:col>41</xdr:col>
      <xdr:colOff>50800</xdr:colOff>
      <xdr:row>98</xdr:row>
      <xdr:rowOff>156001</xdr:rowOff>
    </xdr:to>
    <xdr:cxnSp macro="">
      <xdr:nvCxnSpPr>
        <xdr:cNvPr id="465" name="直線コネクタ 464"/>
        <xdr:cNvCxnSpPr/>
      </xdr:nvCxnSpPr>
      <xdr:spPr>
        <a:xfrm flipV="1">
          <a:off x="6972300" y="16943663"/>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144693</xdr:rowOff>
    </xdr:from>
    <xdr:to>
      <xdr:col>55</xdr:col>
      <xdr:colOff>50800</xdr:colOff>
      <xdr:row>98</xdr:row>
      <xdr:rowOff>74843</xdr:rowOff>
    </xdr:to>
    <xdr:sp macro="" textlink="">
      <xdr:nvSpPr>
        <xdr:cNvPr id="475" name="楕円 474"/>
        <xdr:cNvSpPr/>
      </xdr:nvSpPr>
      <xdr:spPr>
        <a:xfrm>
          <a:off x="10426700" y="167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167570</xdr:rowOff>
    </xdr:from>
    <xdr:ext cx="599010" cy="259045"/>
    <xdr:sp macro="" textlink="">
      <xdr:nvSpPr>
        <xdr:cNvPr id="476" name="普通建設事業費 （ うち更新整備　）該当値テキスト"/>
        <xdr:cNvSpPr txBox="1"/>
      </xdr:nvSpPr>
      <xdr:spPr>
        <a:xfrm>
          <a:off x="10528300" y="1662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87723</xdr:rowOff>
    </xdr:from>
    <xdr:to>
      <xdr:col>50</xdr:col>
      <xdr:colOff>165100</xdr:colOff>
      <xdr:row>99</xdr:row>
      <xdr:rowOff>17873</xdr:rowOff>
    </xdr:to>
    <xdr:sp macro="" textlink="">
      <xdr:nvSpPr>
        <xdr:cNvPr id="477" name="楕円 476"/>
        <xdr:cNvSpPr/>
      </xdr:nvSpPr>
      <xdr:spPr>
        <a:xfrm>
          <a:off x="9588500" y="168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9000</xdr:rowOff>
    </xdr:from>
    <xdr:ext cx="599010" cy="259045"/>
    <xdr:sp macro="" textlink="">
      <xdr:nvSpPr>
        <xdr:cNvPr id="478" name="テキスト ボックス 477"/>
        <xdr:cNvSpPr txBox="1"/>
      </xdr:nvSpPr>
      <xdr:spPr>
        <a:xfrm>
          <a:off x="9339795" y="1698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77129</xdr:rowOff>
    </xdr:from>
    <xdr:to>
      <xdr:col>46</xdr:col>
      <xdr:colOff>38100</xdr:colOff>
      <xdr:row>99</xdr:row>
      <xdr:rowOff>7279</xdr:rowOff>
    </xdr:to>
    <xdr:sp macro="" textlink="">
      <xdr:nvSpPr>
        <xdr:cNvPr id="479" name="楕円 478"/>
        <xdr:cNvSpPr/>
      </xdr:nvSpPr>
      <xdr:spPr>
        <a:xfrm>
          <a:off x="8699500" y="16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169856</xdr:rowOff>
    </xdr:from>
    <xdr:ext cx="599010" cy="259045"/>
    <xdr:sp macro="" textlink="">
      <xdr:nvSpPr>
        <xdr:cNvPr id="480" name="テキスト ボックス 479"/>
        <xdr:cNvSpPr txBox="1"/>
      </xdr:nvSpPr>
      <xdr:spPr>
        <a:xfrm>
          <a:off x="8450795" y="1697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90763</xdr:rowOff>
    </xdr:from>
    <xdr:to>
      <xdr:col>41</xdr:col>
      <xdr:colOff>101600</xdr:colOff>
      <xdr:row>99</xdr:row>
      <xdr:rowOff>20913</xdr:rowOff>
    </xdr:to>
    <xdr:sp macro="" textlink="">
      <xdr:nvSpPr>
        <xdr:cNvPr id="481" name="楕円 480"/>
        <xdr:cNvSpPr/>
      </xdr:nvSpPr>
      <xdr:spPr>
        <a:xfrm>
          <a:off x="7810500" y="168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12040</xdr:rowOff>
    </xdr:from>
    <xdr:ext cx="534377" cy="259045"/>
    <xdr:sp macro="" textlink="">
      <xdr:nvSpPr>
        <xdr:cNvPr id="482" name="テキスト ボックス 481"/>
        <xdr:cNvSpPr txBox="1"/>
      </xdr:nvSpPr>
      <xdr:spPr>
        <a:xfrm>
          <a:off x="7594111" y="169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105201</xdr:rowOff>
    </xdr:from>
    <xdr:to>
      <xdr:col>36</xdr:col>
      <xdr:colOff>165100</xdr:colOff>
      <xdr:row>99</xdr:row>
      <xdr:rowOff>35351</xdr:rowOff>
    </xdr:to>
    <xdr:sp macro="" textlink="">
      <xdr:nvSpPr>
        <xdr:cNvPr id="483" name="楕円 482"/>
        <xdr:cNvSpPr/>
      </xdr:nvSpPr>
      <xdr:spPr>
        <a:xfrm>
          <a:off x="6921500" y="169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26478</xdr:rowOff>
    </xdr:from>
    <xdr:ext cx="534377" cy="259045"/>
    <xdr:sp macro="" textlink="">
      <xdr:nvSpPr>
        <xdr:cNvPr id="484" name="テキスト ボックス 483"/>
        <xdr:cNvSpPr txBox="1"/>
      </xdr:nvSpPr>
      <xdr:spPr>
        <a:xfrm>
          <a:off x="6705111" y="170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44037</xdr:rowOff>
    </xdr:from>
    <xdr:to>
      <xdr:col>76</xdr:col>
      <xdr:colOff>114300</xdr:colOff>
      <xdr:row>39</xdr:row>
      <xdr:rowOff>44450</xdr:rowOff>
    </xdr:to>
    <xdr:cxnSp macro="">
      <xdr:nvCxnSpPr>
        <xdr:cNvPr id="519" name="直線コネクタ 518"/>
        <xdr:cNvCxnSpPr/>
      </xdr:nvCxnSpPr>
      <xdr:spPr>
        <a:xfrm>
          <a:off x="13703300" y="673058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42436</xdr:rowOff>
    </xdr:from>
    <xdr:to>
      <xdr:col>71</xdr:col>
      <xdr:colOff>177800</xdr:colOff>
      <xdr:row>39</xdr:row>
      <xdr:rowOff>44037</xdr:rowOff>
    </xdr:to>
    <xdr:cxnSp macro="">
      <xdr:nvCxnSpPr>
        <xdr:cNvPr id="522" name="直線コネクタ 521"/>
        <xdr:cNvCxnSpPr/>
      </xdr:nvCxnSpPr>
      <xdr:spPr>
        <a:xfrm>
          <a:off x="12814300" y="672898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164687</xdr:rowOff>
    </xdr:from>
    <xdr:to>
      <xdr:col>72</xdr:col>
      <xdr:colOff>38100</xdr:colOff>
      <xdr:row>39</xdr:row>
      <xdr:rowOff>94837</xdr:rowOff>
    </xdr:to>
    <xdr:sp macro="" textlink="">
      <xdr:nvSpPr>
        <xdr:cNvPr id="538" name="楕円 537"/>
        <xdr:cNvSpPr/>
      </xdr:nvSpPr>
      <xdr:spPr>
        <a:xfrm>
          <a:off x="13652500" y="66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85964</xdr:rowOff>
    </xdr:from>
    <xdr:ext cx="378565" cy="259045"/>
    <xdr:sp macro="" textlink="">
      <xdr:nvSpPr>
        <xdr:cNvPr id="539" name="テキスト ボックス 538"/>
        <xdr:cNvSpPr txBox="1"/>
      </xdr:nvSpPr>
      <xdr:spPr>
        <a:xfrm>
          <a:off x="13514017" y="677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163086</xdr:rowOff>
    </xdr:from>
    <xdr:to>
      <xdr:col>67</xdr:col>
      <xdr:colOff>101600</xdr:colOff>
      <xdr:row>39</xdr:row>
      <xdr:rowOff>93236</xdr:rowOff>
    </xdr:to>
    <xdr:sp macro="" textlink="">
      <xdr:nvSpPr>
        <xdr:cNvPr id="540" name="楕円 539"/>
        <xdr:cNvSpPr/>
      </xdr:nvSpPr>
      <xdr:spPr>
        <a:xfrm>
          <a:off x="12763500" y="66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84363</xdr:rowOff>
    </xdr:from>
    <xdr:ext cx="469744" cy="259045"/>
    <xdr:sp macro="" textlink="">
      <xdr:nvSpPr>
        <xdr:cNvPr id="541" name="テキスト ボックス 540"/>
        <xdr:cNvSpPr txBox="1"/>
      </xdr:nvSpPr>
      <xdr:spPr>
        <a:xfrm>
          <a:off x="12579428" y="67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65275</xdr:rowOff>
    </xdr:from>
    <xdr:to>
      <xdr:col>85</xdr:col>
      <xdr:colOff>127000</xdr:colOff>
      <xdr:row>77</xdr:row>
      <xdr:rowOff>96321</xdr:rowOff>
    </xdr:to>
    <xdr:cxnSp macro="">
      <xdr:nvCxnSpPr>
        <xdr:cNvPr id="621" name="直線コネクタ 620"/>
        <xdr:cNvCxnSpPr/>
      </xdr:nvCxnSpPr>
      <xdr:spPr>
        <a:xfrm flipV="1">
          <a:off x="15481300" y="13266925"/>
          <a:ext cx="8382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82612</xdr:rowOff>
    </xdr:from>
    <xdr:to>
      <xdr:col>81</xdr:col>
      <xdr:colOff>50800</xdr:colOff>
      <xdr:row>77</xdr:row>
      <xdr:rowOff>96321</xdr:rowOff>
    </xdr:to>
    <xdr:cxnSp macro="">
      <xdr:nvCxnSpPr>
        <xdr:cNvPr id="624" name="直線コネクタ 623"/>
        <xdr:cNvCxnSpPr/>
      </xdr:nvCxnSpPr>
      <xdr:spPr>
        <a:xfrm>
          <a:off x="14592300" y="13284262"/>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77102</xdr:rowOff>
    </xdr:from>
    <xdr:to>
      <xdr:col>76</xdr:col>
      <xdr:colOff>114300</xdr:colOff>
      <xdr:row>77</xdr:row>
      <xdr:rowOff>82612</xdr:rowOff>
    </xdr:to>
    <xdr:cxnSp macro="">
      <xdr:nvCxnSpPr>
        <xdr:cNvPr id="627" name="直線コネクタ 626"/>
        <xdr:cNvCxnSpPr/>
      </xdr:nvCxnSpPr>
      <xdr:spPr>
        <a:xfrm>
          <a:off x="13703300" y="13278752"/>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77102</xdr:rowOff>
    </xdr:from>
    <xdr:to>
      <xdr:col>71</xdr:col>
      <xdr:colOff>177800</xdr:colOff>
      <xdr:row>77</xdr:row>
      <xdr:rowOff>92259</xdr:rowOff>
    </xdr:to>
    <xdr:cxnSp macro="">
      <xdr:nvCxnSpPr>
        <xdr:cNvPr id="630" name="直線コネクタ 629"/>
        <xdr:cNvCxnSpPr/>
      </xdr:nvCxnSpPr>
      <xdr:spPr>
        <a:xfrm flipV="1">
          <a:off x="12814300" y="13278752"/>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14475</xdr:rowOff>
    </xdr:from>
    <xdr:to>
      <xdr:col>85</xdr:col>
      <xdr:colOff>177800</xdr:colOff>
      <xdr:row>77</xdr:row>
      <xdr:rowOff>116075</xdr:rowOff>
    </xdr:to>
    <xdr:sp macro="" textlink="">
      <xdr:nvSpPr>
        <xdr:cNvPr id="640" name="楕円 639"/>
        <xdr:cNvSpPr/>
      </xdr:nvSpPr>
      <xdr:spPr>
        <a:xfrm>
          <a:off x="16268700" y="132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37352</xdr:rowOff>
    </xdr:from>
    <xdr:ext cx="599010" cy="259045"/>
    <xdr:sp macro="" textlink="">
      <xdr:nvSpPr>
        <xdr:cNvPr id="641" name="公債費該当値テキスト"/>
        <xdr:cNvSpPr txBox="1"/>
      </xdr:nvSpPr>
      <xdr:spPr>
        <a:xfrm>
          <a:off x="16370300" y="1306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45521</xdr:rowOff>
    </xdr:from>
    <xdr:to>
      <xdr:col>81</xdr:col>
      <xdr:colOff>101600</xdr:colOff>
      <xdr:row>77</xdr:row>
      <xdr:rowOff>147121</xdr:rowOff>
    </xdr:to>
    <xdr:sp macro="" textlink="">
      <xdr:nvSpPr>
        <xdr:cNvPr id="642" name="楕円 641"/>
        <xdr:cNvSpPr/>
      </xdr:nvSpPr>
      <xdr:spPr>
        <a:xfrm>
          <a:off x="15430500" y="13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138248</xdr:rowOff>
    </xdr:from>
    <xdr:ext cx="599010" cy="259045"/>
    <xdr:sp macro="" textlink="">
      <xdr:nvSpPr>
        <xdr:cNvPr id="643" name="テキスト ボックス 642"/>
        <xdr:cNvSpPr txBox="1"/>
      </xdr:nvSpPr>
      <xdr:spPr>
        <a:xfrm>
          <a:off x="15181795" y="1333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31812</xdr:rowOff>
    </xdr:from>
    <xdr:to>
      <xdr:col>76</xdr:col>
      <xdr:colOff>165100</xdr:colOff>
      <xdr:row>77</xdr:row>
      <xdr:rowOff>133412</xdr:rowOff>
    </xdr:to>
    <xdr:sp macro="" textlink="">
      <xdr:nvSpPr>
        <xdr:cNvPr id="644" name="楕円 643"/>
        <xdr:cNvSpPr/>
      </xdr:nvSpPr>
      <xdr:spPr>
        <a:xfrm>
          <a:off x="14541500" y="132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149939</xdr:rowOff>
    </xdr:from>
    <xdr:ext cx="599010" cy="259045"/>
    <xdr:sp macro="" textlink="">
      <xdr:nvSpPr>
        <xdr:cNvPr id="645" name="テキスト ボックス 644"/>
        <xdr:cNvSpPr txBox="1"/>
      </xdr:nvSpPr>
      <xdr:spPr>
        <a:xfrm>
          <a:off x="14292795" y="1300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26302</xdr:rowOff>
    </xdr:from>
    <xdr:to>
      <xdr:col>72</xdr:col>
      <xdr:colOff>38100</xdr:colOff>
      <xdr:row>77</xdr:row>
      <xdr:rowOff>127902</xdr:rowOff>
    </xdr:to>
    <xdr:sp macro="" textlink="">
      <xdr:nvSpPr>
        <xdr:cNvPr id="646" name="楕円 645"/>
        <xdr:cNvSpPr/>
      </xdr:nvSpPr>
      <xdr:spPr>
        <a:xfrm>
          <a:off x="136525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144429</xdr:rowOff>
    </xdr:from>
    <xdr:ext cx="599010" cy="259045"/>
    <xdr:sp macro="" textlink="">
      <xdr:nvSpPr>
        <xdr:cNvPr id="647" name="テキスト ボックス 646"/>
        <xdr:cNvSpPr txBox="1"/>
      </xdr:nvSpPr>
      <xdr:spPr>
        <a:xfrm>
          <a:off x="13403795" y="130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41459</xdr:rowOff>
    </xdr:from>
    <xdr:to>
      <xdr:col>67</xdr:col>
      <xdr:colOff>101600</xdr:colOff>
      <xdr:row>77</xdr:row>
      <xdr:rowOff>143059</xdr:rowOff>
    </xdr:to>
    <xdr:sp macro="" textlink="">
      <xdr:nvSpPr>
        <xdr:cNvPr id="648" name="楕円 647"/>
        <xdr:cNvSpPr/>
      </xdr:nvSpPr>
      <xdr:spPr>
        <a:xfrm>
          <a:off x="12763500" y="132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134186</xdr:rowOff>
    </xdr:from>
    <xdr:ext cx="599010" cy="259045"/>
    <xdr:sp macro="" textlink="">
      <xdr:nvSpPr>
        <xdr:cNvPr id="649" name="テキスト ボックス 648"/>
        <xdr:cNvSpPr txBox="1"/>
      </xdr:nvSpPr>
      <xdr:spPr>
        <a:xfrm>
          <a:off x="12514795" y="133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30415</xdr:rowOff>
    </xdr:from>
    <xdr:to>
      <xdr:col>85</xdr:col>
      <xdr:colOff>127000</xdr:colOff>
      <xdr:row>98</xdr:row>
      <xdr:rowOff>48364</xdr:rowOff>
    </xdr:to>
    <xdr:cxnSp macro="">
      <xdr:nvCxnSpPr>
        <xdr:cNvPr id="676" name="直線コネクタ 675"/>
        <xdr:cNvCxnSpPr/>
      </xdr:nvCxnSpPr>
      <xdr:spPr>
        <a:xfrm flipV="1">
          <a:off x="15481300" y="16832515"/>
          <a:ext cx="8382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8479</xdr:rowOff>
    </xdr:from>
    <xdr:to>
      <xdr:col>81</xdr:col>
      <xdr:colOff>50800</xdr:colOff>
      <xdr:row>98</xdr:row>
      <xdr:rowOff>48364</xdr:rowOff>
    </xdr:to>
    <xdr:cxnSp macro="">
      <xdr:nvCxnSpPr>
        <xdr:cNvPr id="679" name="直線コネクタ 678"/>
        <xdr:cNvCxnSpPr/>
      </xdr:nvCxnSpPr>
      <xdr:spPr>
        <a:xfrm>
          <a:off x="14592300" y="16810579"/>
          <a:ext cx="889000" cy="3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8479</xdr:rowOff>
    </xdr:from>
    <xdr:to>
      <xdr:col>76</xdr:col>
      <xdr:colOff>114300</xdr:colOff>
      <xdr:row>98</xdr:row>
      <xdr:rowOff>76336</xdr:rowOff>
    </xdr:to>
    <xdr:cxnSp macro="">
      <xdr:nvCxnSpPr>
        <xdr:cNvPr id="682" name="直線コネクタ 681"/>
        <xdr:cNvCxnSpPr/>
      </xdr:nvCxnSpPr>
      <xdr:spPr>
        <a:xfrm flipV="1">
          <a:off x="13703300" y="16810579"/>
          <a:ext cx="889000" cy="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130775</xdr:rowOff>
    </xdr:from>
    <xdr:to>
      <xdr:col>71</xdr:col>
      <xdr:colOff>177800</xdr:colOff>
      <xdr:row>98</xdr:row>
      <xdr:rowOff>76336</xdr:rowOff>
    </xdr:to>
    <xdr:cxnSp macro="">
      <xdr:nvCxnSpPr>
        <xdr:cNvPr id="685" name="直線コネクタ 684"/>
        <xdr:cNvCxnSpPr/>
      </xdr:nvCxnSpPr>
      <xdr:spPr>
        <a:xfrm>
          <a:off x="12814300" y="16761425"/>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151065</xdr:rowOff>
    </xdr:from>
    <xdr:to>
      <xdr:col>85</xdr:col>
      <xdr:colOff>177800</xdr:colOff>
      <xdr:row>98</xdr:row>
      <xdr:rowOff>81215</xdr:rowOff>
    </xdr:to>
    <xdr:sp macro="" textlink="">
      <xdr:nvSpPr>
        <xdr:cNvPr id="695" name="楕円 694"/>
        <xdr:cNvSpPr/>
      </xdr:nvSpPr>
      <xdr:spPr>
        <a:xfrm>
          <a:off x="16268700" y="167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65992</xdr:rowOff>
    </xdr:from>
    <xdr:ext cx="534377" cy="259045"/>
    <xdr:sp macro="" textlink="">
      <xdr:nvSpPr>
        <xdr:cNvPr id="696" name="積立金該当値テキスト"/>
        <xdr:cNvSpPr txBox="1"/>
      </xdr:nvSpPr>
      <xdr:spPr>
        <a:xfrm>
          <a:off x="16370300" y="166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169014</xdr:rowOff>
    </xdr:from>
    <xdr:to>
      <xdr:col>81</xdr:col>
      <xdr:colOff>101600</xdr:colOff>
      <xdr:row>98</xdr:row>
      <xdr:rowOff>99164</xdr:rowOff>
    </xdr:to>
    <xdr:sp macro="" textlink="">
      <xdr:nvSpPr>
        <xdr:cNvPr id="697" name="楕円 696"/>
        <xdr:cNvSpPr/>
      </xdr:nvSpPr>
      <xdr:spPr>
        <a:xfrm>
          <a:off x="15430500" y="167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90291</xdr:rowOff>
    </xdr:from>
    <xdr:ext cx="534377" cy="259045"/>
    <xdr:sp macro="" textlink="">
      <xdr:nvSpPr>
        <xdr:cNvPr id="698" name="テキスト ボックス 697"/>
        <xdr:cNvSpPr txBox="1"/>
      </xdr:nvSpPr>
      <xdr:spPr>
        <a:xfrm>
          <a:off x="15214111" y="1689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129129</xdr:rowOff>
    </xdr:from>
    <xdr:to>
      <xdr:col>76</xdr:col>
      <xdr:colOff>165100</xdr:colOff>
      <xdr:row>98</xdr:row>
      <xdr:rowOff>59279</xdr:rowOff>
    </xdr:to>
    <xdr:sp macro="" textlink="">
      <xdr:nvSpPr>
        <xdr:cNvPr id="699" name="楕円 698"/>
        <xdr:cNvSpPr/>
      </xdr:nvSpPr>
      <xdr:spPr>
        <a:xfrm>
          <a:off x="14541500" y="167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50406</xdr:rowOff>
    </xdr:from>
    <xdr:ext cx="534377" cy="259045"/>
    <xdr:sp macro="" textlink="">
      <xdr:nvSpPr>
        <xdr:cNvPr id="700" name="テキスト ボックス 699"/>
        <xdr:cNvSpPr txBox="1"/>
      </xdr:nvSpPr>
      <xdr:spPr>
        <a:xfrm>
          <a:off x="14325111" y="168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25536</xdr:rowOff>
    </xdr:from>
    <xdr:to>
      <xdr:col>72</xdr:col>
      <xdr:colOff>38100</xdr:colOff>
      <xdr:row>98</xdr:row>
      <xdr:rowOff>127136</xdr:rowOff>
    </xdr:to>
    <xdr:sp macro="" textlink="">
      <xdr:nvSpPr>
        <xdr:cNvPr id="701" name="楕円 700"/>
        <xdr:cNvSpPr/>
      </xdr:nvSpPr>
      <xdr:spPr>
        <a:xfrm>
          <a:off x="13652500" y="168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118263</xdr:rowOff>
    </xdr:from>
    <xdr:ext cx="534377" cy="259045"/>
    <xdr:sp macro="" textlink="">
      <xdr:nvSpPr>
        <xdr:cNvPr id="702" name="テキスト ボックス 701"/>
        <xdr:cNvSpPr txBox="1"/>
      </xdr:nvSpPr>
      <xdr:spPr>
        <a:xfrm>
          <a:off x="13436111" y="169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79975</xdr:rowOff>
    </xdr:from>
    <xdr:to>
      <xdr:col>67</xdr:col>
      <xdr:colOff>101600</xdr:colOff>
      <xdr:row>98</xdr:row>
      <xdr:rowOff>10125</xdr:rowOff>
    </xdr:to>
    <xdr:sp macro="" textlink="">
      <xdr:nvSpPr>
        <xdr:cNvPr id="703" name="楕円 702"/>
        <xdr:cNvSpPr/>
      </xdr:nvSpPr>
      <xdr:spPr>
        <a:xfrm>
          <a:off x="12763500" y="167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1252</xdr:rowOff>
    </xdr:from>
    <xdr:ext cx="534377" cy="259045"/>
    <xdr:sp macro="" textlink="">
      <xdr:nvSpPr>
        <xdr:cNvPr id="704" name="テキスト ボックス 703"/>
        <xdr:cNvSpPr txBox="1"/>
      </xdr:nvSpPr>
      <xdr:spPr>
        <a:xfrm>
          <a:off x="12547111" y="168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165074</xdr:rowOff>
    </xdr:from>
    <xdr:to>
      <xdr:col>116</xdr:col>
      <xdr:colOff>62864</xdr:colOff>
      <xdr:row>38</xdr:row>
      <xdr:rowOff>139700</xdr:rowOff>
    </xdr:to>
    <xdr:cxnSp macro="">
      <xdr:nvCxnSpPr>
        <xdr:cNvPr id="726" name="直線コネクタ 725"/>
        <xdr:cNvCxnSpPr/>
      </xdr:nvCxnSpPr>
      <xdr:spPr>
        <a:xfrm flipV="1">
          <a:off x="22159595" y="5651474"/>
          <a:ext cx="1269" cy="100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111751</xdr:rowOff>
    </xdr:from>
    <xdr:ext cx="469744" cy="259045"/>
    <xdr:sp macro="" textlink="">
      <xdr:nvSpPr>
        <xdr:cNvPr id="729" name="投資及び出資金最大値テキスト"/>
        <xdr:cNvSpPr txBox="1"/>
      </xdr:nvSpPr>
      <xdr:spPr>
        <a:xfrm>
          <a:off x="22212300" y="5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165074</xdr:rowOff>
    </xdr:from>
    <xdr:to>
      <xdr:col>116</xdr:col>
      <xdr:colOff>152400</xdr:colOff>
      <xdr:row>32</xdr:row>
      <xdr:rowOff>165074</xdr:rowOff>
    </xdr:to>
    <xdr:cxnSp macro="">
      <xdr:nvCxnSpPr>
        <xdr:cNvPr id="730" name="直線コネクタ 729"/>
        <xdr:cNvCxnSpPr/>
      </xdr:nvCxnSpPr>
      <xdr:spPr>
        <a:xfrm>
          <a:off x="22072600" y="565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60570</xdr:rowOff>
    </xdr:from>
    <xdr:ext cx="378565" cy="259045"/>
    <xdr:sp macro="" textlink="">
      <xdr:nvSpPr>
        <xdr:cNvPr id="732" name="投資及び出資金平均値テキスト"/>
        <xdr:cNvSpPr txBox="1"/>
      </xdr:nvSpPr>
      <xdr:spPr>
        <a:xfrm>
          <a:off x="22212300" y="64042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37694</xdr:rowOff>
    </xdr:from>
    <xdr:to>
      <xdr:col>116</xdr:col>
      <xdr:colOff>114300</xdr:colOff>
      <xdr:row>38</xdr:row>
      <xdr:rowOff>139294</xdr:rowOff>
    </xdr:to>
    <xdr:sp macro="" textlink="">
      <xdr:nvSpPr>
        <xdr:cNvPr id="733" name="フローチャート: 判断 732"/>
        <xdr:cNvSpPr/>
      </xdr:nvSpPr>
      <xdr:spPr>
        <a:xfrm>
          <a:off x="22110700" y="655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54153</xdr:rowOff>
    </xdr:from>
    <xdr:to>
      <xdr:col>112</xdr:col>
      <xdr:colOff>38100</xdr:colOff>
      <xdr:row>38</xdr:row>
      <xdr:rowOff>155753</xdr:rowOff>
    </xdr:to>
    <xdr:sp macro="" textlink="">
      <xdr:nvSpPr>
        <xdr:cNvPr id="735" name="フローチャート: 判断 734"/>
        <xdr:cNvSpPr/>
      </xdr:nvSpPr>
      <xdr:spPr>
        <a:xfrm>
          <a:off x="21272500" y="65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830</xdr:rowOff>
    </xdr:from>
    <xdr:ext cx="378565" cy="259045"/>
    <xdr:sp macro="" textlink="">
      <xdr:nvSpPr>
        <xdr:cNvPr id="736" name="テキスト ボックス 735"/>
        <xdr:cNvSpPr txBox="1"/>
      </xdr:nvSpPr>
      <xdr:spPr>
        <a:xfrm>
          <a:off x="21134017" y="63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139471</xdr:rowOff>
    </xdr:from>
    <xdr:to>
      <xdr:col>107</xdr:col>
      <xdr:colOff>50800</xdr:colOff>
      <xdr:row>38</xdr:row>
      <xdr:rowOff>139700</xdr:rowOff>
    </xdr:to>
    <xdr:cxnSp macro="">
      <xdr:nvCxnSpPr>
        <xdr:cNvPr id="737" name="直線コネクタ 736"/>
        <xdr:cNvCxnSpPr/>
      </xdr:nvCxnSpPr>
      <xdr:spPr>
        <a:xfrm>
          <a:off x="19545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51181</xdr:rowOff>
    </xdr:from>
    <xdr:to>
      <xdr:col>107</xdr:col>
      <xdr:colOff>101600</xdr:colOff>
      <xdr:row>38</xdr:row>
      <xdr:rowOff>152781</xdr:rowOff>
    </xdr:to>
    <xdr:sp macro="" textlink="">
      <xdr:nvSpPr>
        <xdr:cNvPr id="738" name="フローチャート: 判断 737"/>
        <xdr:cNvSpPr/>
      </xdr:nvSpPr>
      <xdr:spPr>
        <a:xfrm>
          <a:off x="20383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169308</xdr:rowOff>
    </xdr:from>
    <xdr:ext cx="378565" cy="259045"/>
    <xdr:sp macro="" textlink="">
      <xdr:nvSpPr>
        <xdr:cNvPr id="739" name="テキスト ボックス 738"/>
        <xdr:cNvSpPr txBox="1"/>
      </xdr:nvSpPr>
      <xdr:spPr>
        <a:xfrm>
          <a:off x="20245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101067</xdr:rowOff>
    </xdr:from>
    <xdr:to>
      <xdr:col>102</xdr:col>
      <xdr:colOff>114300</xdr:colOff>
      <xdr:row>38</xdr:row>
      <xdr:rowOff>139471</xdr:rowOff>
    </xdr:to>
    <xdr:cxnSp macro="">
      <xdr:nvCxnSpPr>
        <xdr:cNvPr id="740" name="直線コネクタ 739"/>
        <xdr:cNvCxnSpPr/>
      </xdr:nvCxnSpPr>
      <xdr:spPr>
        <a:xfrm>
          <a:off x="18656300" y="5244567"/>
          <a:ext cx="889000" cy="14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149479</xdr:rowOff>
    </xdr:from>
    <xdr:to>
      <xdr:col>102</xdr:col>
      <xdr:colOff>165100</xdr:colOff>
      <xdr:row>38</xdr:row>
      <xdr:rowOff>79629</xdr:rowOff>
    </xdr:to>
    <xdr:sp macro="" textlink="">
      <xdr:nvSpPr>
        <xdr:cNvPr id="741" name="フローチャート: 判断 740"/>
        <xdr:cNvSpPr/>
      </xdr:nvSpPr>
      <xdr:spPr>
        <a:xfrm>
          <a:off x="194945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96156</xdr:rowOff>
    </xdr:from>
    <xdr:ext cx="378565" cy="259045"/>
    <xdr:sp macro="" textlink="">
      <xdr:nvSpPr>
        <xdr:cNvPr id="742" name="テキスト ボックス 741"/>
        <xdr:cNvSpPr txBox="1"/>
      </xdr:nvSpPr>
      <xdr:spPr>
        <a:xfrm>
          <a:off x="19356017" y="62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50267</xdr:rowOff>
    </xdr:from>
    <xdr:to>
      <xdr:col>98</xdr:col>
      <xdr:colOff>38100</xdr:colOff>
      <xdr:row>37</xdr:row>
      <xdr:rowOff>151867</xdr:rowOff>
    </xdr:to>
    <xdr:sp macro="" textlink="">
      <xdr:nvSpPr>
        <xdr:cNvPr id="743" name="フローチャート: 判断 742"/>
        <xdr:cNvSpPr/>
      </xdr:nvSpPr>
      <xdr:spPr>
        <a:xfrm>
          <a:off x="18605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142994</xdr:rowOff>
    </xdr:from>
    <xdr:ext cx="378565" cy="259045"/>
    <xdr:sp macro="" textlink="">
      <xdr:nvSpPr>
        <xdr:cNvPr id="744" name="テキスト ボックス 743"/>
        <xdr:cNvSpPr txBox="1"/>
      </xdr:nvSpPr>
      <xdr:spPr>
        <a:xfrm>
          <a:off x="18467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16121</xdr:rowOff>
    </xdr:from>
    <xdr:ext cx="249299" cy="259045"/>
    <xdr:sp macro="" textlink="">
      <xdr:nvSpPr>
        <xdr:cNvPr id="751" name="投資及び出資金該当値テキスト"/>
        <xdr:cNvSpPr txBox="1"/>
      </xdr:nvSpPr>
      <xdr:spPr>
        <a:xfrm>
          <a:off x="22212300" y="6531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88671</xdr:rowOff>
    </xdr:from>
    <xdr:to>
      <xdr:col>102</xdr:col>
      <xdr:colOff>165100</xdr:colOff>
      <xdr:row>39</xdr:row>
      <xdr:rowOff>18821</xdr:rowOff>
    </xdr:to>
    <xdr:sp macro="" textlink="">
      <xdr:nvSpPr>
        <xdr:cNvPr id="756" name="楕円 755"/>
        <xdr:cNvSpPr/>
      </xdr:nvSpPr>
      <xdr:spPr>
        <a:xfrm>
          <a:off x="19494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9948</xdr:rowOff>
    </xdr:from>
    <xdr:ext cx="249299" cy="259045"/>
    <xdr:sp macro="" textlink="">
      <xdr:nvSpPr>
        <xdr:cNvPr id="757" name="テキスト ボックス 756"/>
        <xdr:cNvSpPr txBox="1"/>
      </xdr:nvSpPr>
      <xdr:spPr>
        <a:xfrm>
          <a:off x="19420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50267</xdr:rowOff>
    </xdr:from>
    <xdr:to>
      <xdr:col>98</xdr:col>
      <xdr:colOff>38100</xdr:colOff>
      <xdr:row>30</xdr:row>
      <xdr:rowOff>151867</xdr:rowOff>
    </xdr:to>
    <xdr:sp macro="" textlink="">
      <xdr:nvSpPr>
        <xdr:cNvPr id="758" name="楕円 757"/>
        <xdr:cNvSpPr/>
      </xdr:nvSpPr>
      <xdr:spPr>
        <a:xfrm>
          <a:off x="18605500" y="51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168394</xdr:rowOff>
    </xdr:from>
    <xdr:ext cx="469744" cy="259045"/>
    <xdr:sp macro="" textlink="">
      <xdr:nvSpPr>
        <xdr:cNvPr id="759" name="テキスト ボックス 758"/>
        <xdr:cNvSpPr txBox="1"/>
      </xdr:nvSpPr>
      <xdr:spPr>
        <a:xfrm>
          <a:off x="18421428" y="496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5" name="テキスト ボックス 774"/>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7" name="テキスト ボックス 776"/>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1" name="直線コネクタ 780"/>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4"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5" name="直線コネクタ 784"/>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87"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88" name="フローチャート: 判断 787"/>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0" name="フローチャート: 判断 789"/>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1" name="テキスト ボックス 790"/>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3" name="フローチャート: 判断 792"/>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4" name="テキスト ボックス 793"/>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796" name="フローチャート: 判断 795"/>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797" name="テキスト ボックス 796"/>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798" name="フローチャート: 判断 797"/>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799" name="テキスト ボックス 798"/>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6" name="テキスト ボックス 82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8" name="テキスト ボックス 82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0" name="テキスト ボックス 82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2" name="テキスト ボックス 83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36" name="直線コネクタ 835"/>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37"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38" name="直線コネクタ 837"/>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39"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0" name="直線コネクタ 839"/>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130858</xdr:rowOff>
    </xdr:from>
    <xdr:to>
      <xdr:col>116</xdr:col>
      <xdr:colOff>63500</xdr:colOff>
      <xdr:row>73</xdr:row>
      <xdr:rowOff>167365</xdr:rowOff>
    </xdr:to>
    <xdr:cxnSp macro="">
      <xdr:nvCxnSpPr>
        <xdr:cNvPr id="841" name="直線コネクタ 840"/>
        <xdr:cNvCxnSpPr/>
      </xdr:nvCxnSpPr>
      <xdr:spPr>
        <a:xfrm>
          <a:off x="21323300" y="12132358"/>
          <a:ext cx="838200" cy="5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2" name="繰出金平均値テキスト"/>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3" name="フローチャート: 判断 842"/>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130858</xdr:rowOff>
    </xdr:from>
    <xdr:to>
      <xdr:col>111</xdr:col>
      <xdr:colOff>177800</xdr:colOff>
      <xdr:row>74</xdr:row>
      <xdr:rowOff>131068</xdr:rowOff>
    </xdr:to>
    <xdr:cxnSp macro="">
      <xdr:nvCxnSpPr>
        <xdr:cNvPr id="844" name="直線コネクタ 843"/>
        <xdr:cNvCxnSpPr/>
      </xdr:nvCxnSpPr>
      <xdr:spPr>
        <a:xfrm flipV="1">
          <a:off x="20434300" y="12132358"/>
          <a:ext cx="889000" cy="6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5" name="フローチャート: 判断 844"/>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46" name="テキスト ボックス 845"/>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34873</xdr:rowOff>
    </xdr:from>
    <xdr:to>
      <xdr:col>107</xdr:col>
      <xdr:colOff>50800</xdr:colOff>
      <xdr:row>74</xdr:row>
      <xdr:rowOff>131068</xdr:rowOff>
    </xdr:to>
    <xdr:cxnSp macro="">
      <xdr:nvCxnSpPr>
        <xdr:cNvPr id="847" name="直線コネクタ 846"/>
        <xdr:cNvCxnSpPr/>
      </xdr:nvCxnSpPr>
      <xdr:spPr>
        <a:xfrm>
          <a:off x="19545300" y="12722173"/>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48" name="フローチャート: 判断 847"/>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49" name="テキスト ボックス 848"/>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34873</xdr:rowOff>
    </xdr:from>
    <xdr:to>
      <xdr:col>102</xdr:col>
      <xdr:colOff>114300</xdr:colOff>
      <xdr:row>74</xdr:row>
      <xdr:rowOff>128691</xdr:rowOff>
    </xdr:to>
    <xdr:cxnSp macro="">
      <xdr:nvCxnSpPr>
        <xdr:cNvPr id="850" name="直線コネクタ 849"/>
        <xdr:cNvCxnSpPr/>
      </xdr:nvCxnSpPr>
      <xdr:spPr>
        <a:xfrm flipV="1">
          <a:off x="18656300" y="12722173"/>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1" name="フローチャート: 判断 850"/>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2" name="テキスト ボックス 851"/>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3" name="フローチャート: 判断 852"/>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4" name="テキスト ボックス 853"/>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116565</xdr:rowOff>
    </xdr:from>
    <xdr:to>
      <xdr:col>116</xdr:col>
      <xdr:colOff>114300</xdr:colOff>
      <xdr:row>74</xdr:row>
      <xdr:rowOff>46715</xdr:rowOff>
    </xdr:to>
    <xdr:sp macro="" textlink="">
      <xdr:nvSpPr>
        <xdr:cNvPr id="860" name="楕円 859"/>
        <xdr:cNvSpPr/>
      </xdr:nvSpPr>
      <xdr:spPr>
        <a:xfrm>
          <a:off x="22110700" y="126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139442</xdr:rowOff>
    </xdr:from>
    <xdr:ext cx="599010" cy="259045"/>
    <xdr:sp macro="" textlink="">
      <xdr:nvSpPr>
        <xdr:cNvPr id="861" name="繰出金該当値テキスト"/>
        <xdr:cNvSpPr txBox="1"/>
      </xdr:nvSpPr>
      <xdr:spPr>
        <a:xfrm>
          <a:off x="22212300" y="1248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80058</xdr:rowOff>
    </xdr:from>
    <xdr:to>
      <xdr:col>112</xdr:col>
      <xdr:colOff>38100</xdr:colOff>
      <xdr:row>71</xdr:row>
      <xdr:rowOff>10208</xdr:rowOff>
    </xdr:to>
    <xdr:sp macro="" textlink="">
      <xdr:nvSpPr>
        <xdr:cNvPr id="862" name="楕円 861"/>
        <xdr:cNvSpPr/>
      </xdr:nvSpPr>
      <xdr:spPr>
        <a:xfrm>
          <a:off x="21272500" y="12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26735</xdr:rowOff>
    </xdr:from>
    <xdr:ext cx="599010" cy="259045"/>
    <xdr:sp macro="" textlink="">
      <xdr:nvSpPr>
        <xdr:cNvPr id="863" name="テキスト ボックス 862"/>
        <xdr:cNvSpPr txBox="1"/>
      </xdr:nvSpPr>
      <xdr:spPr>
        <a:xfrm>
          <a:off x="21023795" y="11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80268</xdr:rowOff>
    </xdr:from>
    <xdr:to>
      <xdr:col>107</xdr:col>
      <xdr:colOff>101600</xdr:colOff>
      <xdr:row>75</xdr:row>
      <xdr:rowOff>10418</xdr:rowOff>
    </xdr:to>
    <xdr:sp macro="" textlink="">
      <xdr:nvSpPr>
        <xdr:cNvPr id="864" name="楕円 863"/>
        <xdr:cNvSpPr/>
      </xdr:nvSpPr>
      <xdr:spPr>
        <a:xfrm>
          <a:off x="20383500" y="127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26945</xdr:rowOff>
    </xdr:from>
    <xdr:ext cx="599010" cy="259045"/>
    <xdr:sp macro="" textlink="">
      <xdr:nvSpPr>
        <xdr:cNvPr id="865" name="テキスト ボックス 864"/>
        <xdr:cNvSpPr txBox="1"/>
      </xdr:nvSpPr>
      <xdr:spPr>
        <a:xfrm>
          <a:off x="20134795" y="1254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155523</xdr:rowOff>
    </xdr:from>
    <xdr:to>
      <xdr:col>102</xdr:col>
      <xdr:colOff>165100</xdr:colOff>
      <xdr:row>74</xdr:row>
      <xdr:rowOff>85673</xdr:rowOff>
    </xdr:to>
    <xdr:sp macro="" textlink="">
      <xdr:nvSpPr>
        <xdr:cNvPr id="866" name="楕円 865"/>
        <xdr:cNvSpPr/>
      </xdr:nvSpPr>
      <xdr:spPr>
        <a:xfrm>
          <a:off x="19494500" y="12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102200</xdr:rowOff>
    </xdr:from>
    <xdr:ext cx="599010" cy="259045"/>
    <xdr:sp macro="" textlink="">
      <xdr:nvSpPr>
        <xdr:cNvPr id="867" name="テキスト ボックス 866"/>
        <xdr:cNvSpPr txBox="1"/>
      </xdr:nvSpPr>
      <xdr:spPr>
        <a:xfrm>
          <a:off x="19245795" y="124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77891</xdr:rowOff>
    </xdr:from>
    <xdr:to>
      <xdr:col>98</xdr:col>
      <xdr:colOff>38100</xdr:colOff>
      <xdr:row>75</xdr:row>
      <xdr:rowOff>8041</xdr:rowOff>
    </xdr:to>
    <xdr:sp macro="" textlink="">
      <xdr:nvSpPr>
        <xdr:cNvPr id="868" name="楕円 867"/>
        <xdr:cNvSpPr/>
      </xdr:nvSpPr>
      <xdr:spPr>
        <a:xfrm>
          <a:off x="18605500" y="127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24568</xdr:rowOff>
    </xdr:from>
    <xdr:ext cx="599010" cy="259045"/>
    <xdr:sp macro="" textlink="">
      <xdr:nvSpPr>
        <xdr:cNvPr id="869" name="テキスト ボックス 868"/>
        <xdr:cNvSpPr txBox="1"/>
      </xdr:nvSpPr>
      <xdr:spPr>
        <a:xfrm>
          <a:off x="18356795" y="125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本村の人口規模は、類似団体の中でも少ない方であり、スケールメリットが働かず、住民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人当たりの経費については、全体で</a:t>
          </a:r>
          <a:r>
            <a:rPr kumimoji="1" lang="en-US" altLang="ja-JP" sz="1300">
              <a:latin typeface="ＭＳ Ｐゴシック" panose="020B0600070205080204" pitchFamily="50" charset="-128"/>
              <a:ea typeface="ＭＳ Ｐゴシック" panose="020B0600070205080204" pitchFamily="50" charset="-128"/>
            </a:rPr>
            <a:t>1,272,234</a:t>
          </a:r>
          <a:r>
            <a:rPr kumimoji="1" lang="ja-JP" altLang="en-US" sz="1300">
              <a:latin typeface="ＭＳ Ｐゴシック" panose="020B0600070205080204" pitchFamily="50" charset="-128"/>
              <a:ea typeface="ＭＳ Ｐゴシック" panose="020B0600070205080204" pitchFamily="50" charset="-128"/>
            </a:rPr>
            <a:t>円と非効率にならざるを得ない状況となっている。特に人件費と繰出金で高いが、人件費については、地方創生事業等、地域活性化のため新たな事業展開に対応するため、人員の充実を図ったものである。人口対策など政策的業務については、人員体制も充実させていきたいと考えている。また、繰出金については、直営で行っている国保診療所事業や簡易水道施設への施設維持管理費や元利償還金への繰出金が必要と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2,196
87.09
3,147,679
2,816,728
321,714
1,489,981
2,994,580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158657</xdr:rowOff>
    </xdr:from>
    <xdr:to>
      <xdr:col>24</xdr:col>
      <xdr:colOff>63500</xdr:colOff>
      <xdr:row>38</xdr:row>
      <xdr:rowOff>1038</xdr:rowOff>
    </xdr:to>
    <xdr:cxnSp macro="">
      <xdr:nvCxnSpPr>
        <xdr:cNvPr id="62" name="直線コネクタ 61"/>
        <xdr:cNvCxnSpPr/>
      </xdr:nvCxnSpPr>
      <xdr:spPr>
        <a:xfrm flipV="1">
          <a:off x="3797300" y="6502307"/>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1038</xdr:rowOff>
    </xdr:from>
    <xdr:to>
      <xdr:col>19</xdr:col>
      <xdr:colOff>177800</xdr:colOff>
      <xdr:row>38</xdr:row>
      <xdr:rowOff>3209</xdr:rowOff>
    </xdr:to>
    <xdr:cxnSp macro="">
      <xdr:nvCxnSpPr>
        <xdr:cNvPr id="65" name="直線コネクタ 64"/>
        <xdr:cNvCxnSpPr/>
      </xdr:nvCxnSpPr>
      <xdr:spPr>
        <a:xfrm flipV="1">
          <a:off x="2908300" y="651613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3209</xdr:rowOff>
    </xdr:from>
    <xdr:to>
      <xdr:col>15</xdr:col>
      <xdr:colOff>50800</xdr:colOff>
      <xdr:row>38</xdr:row>
      <xdr:rowOff>11896</xdr:rowOff>
    </xdr:to>
    <xdr:cxnSp macro="">
      <xdr:nvCxnSpPr>
        <xdr:cNvPr id="68" name="直線コネクタ 67"/>
        <xdr:cNvCxnSpPr/>
      </xdr:nvCxnSpPr>
      <xdr:spPr>
        <a:xfrm flipV="1">
          <a:off x="2019300" y="651830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169483</xdr:rowOff>
    </xdr:from>
    <xdr:to>
      <xdr:col>10</xdr:col>
      <xdr:colOff>114300</xdr:colOff>
      <xdr:row>38</xdr:row>
      <xdr:rowOff>11896</xdr:rowOff>
    </xdr:to>
    <xdr:cxnSp macro="">
      <xdr:nvCxnSpPr>
        <xdr:cNvPr id="71" name="直線コネクタ 70"/>
        <xdr:cNvCxnSpPr/>
      </xdr:nvCxnSpPr>
      <xdr:spPr>
        <a:xfrm>
          <a:off x="1130300" y="6513133"/>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107857</xdr:rowOff>
    </xdr:from>
    <xdr:to>
      <xdr:col>24</xdr:col>
      <xdr:colOff>114300</xdr:colOff>
      <xdr:row>38</xdr:row>
      <xdr:rowOff>38007</xdr:rowOff>
    </xdr:to>
    <xdr:sp macro="" textlink="">
      <xdr:nvSpPr>
        <xdr:cNvPr id="81" name="楕円 80"/>
        <xdr:cNvSpPr/>
      </xdr:nvSpPr>
      <xdr:spPr>
        <a:xfrm>
          <a:off x="4584700" y="64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130734</xdr:rowOff>
    </xdr:from>
    <xdr:ext cx="534377" cy="259045"/>
    <xdr:sp macro="" textlink="">
      <xdr:nvSpPr>
        <xdr:cNvPr id="82" name="議会費該当値テキスト"/>
        <xdr:cNvSpPr txBox="1"/>
      </xdr:nvSpPr>
      <xdr:spPr>
        <a:xfrm>
          <a:off x="4686300" y="63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121688</xdr:rowOff>
    </xdr:from>
    <xdr:to>
      <xdr:col>20</xdr:col>
      <xdr:colOff>38100</xdr:colOff>
      <xdr:row>38</xdr:row>
      <xdr:rowOff>51838</xdr:rowOff>
    </xdr:to>
    <xdr:sp macro="" textlink="">
      <xdr:nvSpPr>
        <xdr:cNvPr id="83" name="楕円 82"/>
        <xdr:cNvSpPr/>
      </xdr:nvSpPr>
      <xdr:spPr>
        <a:xfrm>
          <a:off x="3746500" y="64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42965</xdr:rowOff>
    </xdr:from>
    <xdr:ext cx="534377" cy="259045"/>
    <xdr:sp macro="" textlink="">
      <xdr:nvSpPr>
        <xdr:cNvPr id="84" name="テキスト ボックス 83"/>
        <xdr:cNvSpPr txBox="1"/>
      </xdr:nvSpPr>
      <xdr:spPr>
        <a:xfrm>
          <a:off x="3530111" y="655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123859</xdr:rowOff>
    </xdr:from>
    <xdr:to>
      <xdr:col>15</xdr:col>
      <xdr:colOff>101600</xdr:colOff>
      <xdr:row>38</xdr:row>
      <xdr:rowOff>54009</xdr:rowOff>
    </xdr:to>
    <xdr:sp macro="" textlink="">
      <xdr:nvSpPr>
        <xdr:cNvPr id="85" name="楕円 84"/>
        <xdr:cNvSpPr/>
      </xdr:nvSpPr>
      <xdr:spPr>
        <a:xfrm>
          <a:off x="2857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70536</xdr:rowOff>
    </xdr:from>
    <xdr:ext cx="534377" cy="259045"/>
    <xdr:sp macro="" textlink="">
      <xdr:nvSpPr>
        <xdr:cNvPr id="86" name="テキスト ボックス 85"/>
        <xdr:cNvSpPr txBox="1"/>
      </xdr:nvSpPr>
      <xdr:spPr>
        <a:xfrm>
          <a:off x="2641111" y="62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132546</xdr:rowOff>
    </xdr:from>
    <xdr:to>
      <xdr:col>10</xdr:col>
      <xdr:colOff>165100</xdr:colOff>
      <xdr:row>38</xdr:row>
      <xdr:rowOff>62696</xdr:rowOff>
    </xdr:to>
    <xdr:sp macro="" textlink="">
      <xdr:nvSpPr>
        <xdr:cNvPr id="87" name="楕円 86"/>
        <xdr:cNvSpPr/>
      </xdr:nvSpPr>
      <xdr:spPr>
        <a:xfrm>
          <a:off x="1968500" y="64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53823</xdr:rowOff>
    </xdr:from>
    <xdr:ext cx="534377" cy="259045"/>
    <xdr:sp macro="" textlink="">
      <xdr:nvSpPr>
        <xdr:cNvPr id="88" name="テキスト ボックス 87"/>
        <xdr:cNvSpPr txBox="1"/>
      </xdr:nvSpPr>
      <xdr:spPr>
        <a:xfrm>
          <a:off x="1752111" y="65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118683</xdr:rowOff>
    </xdr:from>
    <xdr:to>
      <xdr:col>6</xdr:col>
      <xdr:colOff>38100</xdr:colOff>
      <xdr:row>38</xdr:row>
      <xdr:rowOff>48833</xdr:rowOff>
    </xdr:to>
    <xdr:sp macro="" textlink="">
      <xdr:nvSpPr>
        <xdr:cNvPr id="89" name="楕円 88"/>
        <xdr:cNvSpPr/>
      </xdr:nvSpPr>
      <xdr:spPr>
        <a:xfrm>
          <a:off x="1079500" y="64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65360</xdr:rowOff>
    </xdr:from>
    <xdr:ext cx="534377" cy="259045"/>
    <xdr:sp macro="" textlink="">
      <xdr:nvSpPr>
        <xdr:cNvPr id="90" name="テキスト ボックス 89"/>
        <xdr:cNvSpPr txBox="1"/>
      </xdr:nvSpPr>
      <xdr:spPr>
        <a:xfrm>
          <a:off x="863111" y="62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139185</xdr:rowOff>
    </xdr:from>
    <xdr:to>
      <xdr:col>24</xdr:col>
      <xdr:colOff>63500</xdr:colOff>
      <xdr:row>57</xdr:row>
      <xdr:rowOff>130805</xdr:rowOff>
    </xdr:to>
    <xdr:cxnSp macro="">
      <xdr:nvCxnSpPr>
        <xdr:cNvPr id="119" name="直線コネクタ 118"/>
        <xdr:cNvCxnSpPr/>
      </xdr:nvCxnSpPr>
      <xdr:spPr>
        <a:xfrm flipV="1">
          <a:off x="3797300" y="9740385"/>
          <a:ext cx="838200" cy="1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119955</xdr:rowOff>
    </xdr:from>
    <xdr:to>
      <xdr:col>19</xdr:col>
      <xdr:colOff>177800</xdr:colOff>
      <xdr:row>57</xdr:row>
      <xdr:rowOff>130805</xdr:rowOff>
    </xdr:to>
    <xdr:cxnSp macro="">
      <xdr:nvCxnSpPr>
        <xdr:cNvPr id="122" name="直線コネクタ 121"/>
        <xdr:cNvCxnSpPr/>
      </xdr:nvCxnSpPr>
      <xdr:spPr>
        <a:xfrm>
          <a:off x="2908300" y="9892605"/>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119955</xdr:rowOff>
    </xdr:from>
    <xdr:to>
      <xdr:col>15</xdr:col>
      <xdr:colOff>50800</xdr:colOff>
      <xdr:row>57</xdr:row>
      <xdr:rowOff>162144</xdr:rowOff>
    </xdr:to>
    <xdr:cxnSp macro="">
      <xdr:nvCxnSpPr>
        <xdr:cNvPr id="125" name="直線コネクタ 124"/>
        <xdr:cNvCxnSpPr/>
      </xdr:nvCxnSpPr>
      <xdr:spPr>
        <a:xfrm flipV="1">
          <a:off x="2019300" y="9892605"/>
          <a:ext cx="8890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92972</xdr:rowOff>
    </xdr:from>
    <xdr:to>
      <xdr:col>10</xdr:col>
      <xdr:colOff>114300</xdr:colOff>
      <xdr:row>57</xdr:row>
      <xdr:rowOff>162144</xdr:rowOff>
    </xdr:to>
    <xdr:cxnSp macro="">
      <xdr:nvCxnSpPr>
        <xdr:cNvPr id="128" name="直線コネクタ 127"/>
        <xdr:cNvCxnSpPr/>
      </xdr:nvCxnSpPr>
      <xdr:spPr>
        <a:xfrm>
          <a:off x="1130300" y="9865622"/>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88385</xdr:rowOff>
    </xdr:from>
    <xdr:to>
      <xdr:col>24</xdr:col>
      <xdr:colOff>114300</xdr:colOff>
      <xdr:row>57</xdr:row>
      <xdr:rowOff>18535</xdr:rowOff>
    </xdr:to>
    <xdr:sp macro="" textlink="">
      <xdr:nvSpPr>
        <xdr:cNvPr id="138" name="楕円 137"/>
        <xdr:cNvSpPr/>
      </xdr:nvSpPr>
      <xdr:spPr>
        <a:xfrm>
          <a:off x="4584700" y="9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111262</xdr:rowOff>
    </xdr:from>
    <xdr:ext cx="599010" cy="259045"/>
    <xdr:sp macro="" textlink="">
      <xdr:nvSpPr>
        <xdr:cNvPr id="139" name="総務費該当値テキスト"/>
        <xdr:cNvSpPr txBox="1"/>
      </xdr:nvSpPr>
      <xdr:spPr>
        <a:xfrm>
          <a:off x="4686300" y="954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80005</xdr:rowOff>
    </xdr:from>
    <xdr:to>
      <xdr:col>20</xdr:col>
      <xdr:colOff>38100</xdr:colOff>
      <xdr:row>58</xdr:row>
      <xdr:rowOff>10155</xdr:rowOff>
    </xdr:to>
    <xdr:sp macro="" textlink="">
      <xdr:nvSpPr>
        <xdr:cNvPr id="140" name="楕円 139"/>
        <xdr:cNvSpPr/>
      </xdr:nvSpPr>
      <xdr:spPr>
        <a:xfrm>
          <a:off x="3746500" y="98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1282</xdr:rowOff>
    </xdr:from>
    <xdr:ext cx="599010" cy="259045"/>
    <xdr:sp macro="" textlink="">
      <xdr:nvSpPr>
        <xdr:cNvPr id="141" name="テキスト ボックス 140"/>
        <xdr:cNvSpPr txBox="1"/>
      </xdr:nvSpPr>
      <xdr:spPr>
        <a:xfrm>
          <a:off x="3497795" y="994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69155</xdr:rowOff>
    </xdr:from>
    <xdr:to>
      <xdr:col>15</xdr:col>
      <xdr:colOff>101600</xdr:colOff>
      <xdr:row>57</xdr:row>
      <xdr:rowOff>170755</xdr:rowOff>
    </xdr:to>
    <xdr:sp macro="" textlink="">
      <xdr:nvSpPr>
        <xdr:cNvPr id="142" name="楕円 141"/>
        <xdr:cNvSpPr/>
      </xdr:nvSpPr>
      <xdr:spPr>
        <a:xfrm>
          <a:off x="2857500" y="9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161882</xdr:rowOff>
    </xdr:from>
    <xdr:ext cx="599010" cy="259045"/>
    <xdr:sp macro="" textlink="">
      <xdr:nvSpPr>
        <xdr:cNvPr id="143" name="テキスト ボックス 142"/>
        <xdr:cNvSpPr txBox="1"/>
      </xdr:nvSpPr>
      <xdr:spPr>
        <a:xfrm>
          <a:off x="2608795" y="993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111344</xdr:rowOff>
    </xdr:from>
    <xdr:to>
      <xdr:col>10</xdr:col>
      <xdr:colOff>165100</xdr:colOff>
      <xdr:row>58</xdr:row>
      <xdr:rowOff>41494</xdr:rowOff>
    </xdr:to>
    <xdr:sp macro="" textlink="">
      <xdr:nvSpPr>
        <xdr:cNvPr id="144" name="楕円 143"/>
        <xdr:cNvSpPr/>
      </xdr:nvSpPr>
      <xdr:spPr>
        <a:xfrm>
          <a:off x="1968500" y="98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32621</xdr:rowOff>
    </xdr:from>
    <xdr:ext cx="599010" cy="259045"/>
    <xdr:sp macro="" textlink="">
      <xdr:nvSpPr>
        <xdr:cNvPr id="145" name="テキスト ボックス 144"/>
        <xdr:cNvSpPr txBox="1"/>
      </xdr:nvSpPr>
      <xdr:spPr>
        <a:xfrm>
          <a:off x="1719795" y="997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42172</xdr:rowOff>
    </xdr:from>
    <xdr:to>
      <xdr:col>6</xdr:col>
      <xdr:colOff>38100</xdr:colOff>
      <xdr:row>57</xdr:row>
      <xdr:rowOff>143772</xdr:rowOff>
    </xdr:to>
    <xdr:sp macro="" textlink="">
      <xdr:nvSpPr>
        <xdr:cNvPr id="146" name="楕円 145"/>
        <xdr:cNvSpPr/>
      </xdr:nvSpPr>
      <xdr:spPr>
        <a:xfrm>
          <a:off x="1079500" y="98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160299</xdr:rowOff>
    </xdr:from>
    <xdr:ext cx="599010" cy="259045"/>
    <xdr:sp macro="" textlink="">
      <xdr:nvSpPr>
        <xdr:cNvPr id="147" name="テキスト ボックス 146"/>
        <xdr:cNvSpPr txBox="1"/>
      </xdr:nvSpPr>
      <xdr:spPr>
        <a:xfrm>
          <a:off x="830795" y="959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119185</xdr:rowOff>
    </xdr:from>
    <xdr:to>
      <xdr:col>24</xdr:col>
      <xdr:colOff>63500</xdr:colOff>
      <xdr:row>76</xdr:row>
      <xdr:rowOff>30612</xdr:rowOff>
    </xdr:to>
    <xdr:cxnSp macro="">
      <xdr:nvCxnSpPr>
        <xdr:cNvPr id="179" name="直線コネクタ 178"/>
        <xdr:cNvCxnSpPr/>
      </xdr:nvCxnSpPr>
      <xdr:spPr>
        <a:xfrm flipV="1">
          <a:off x="3797300" y="12977935"/>
          <a:ext cx="838200" cy="8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137532</xdr:rowOff>
    </xdr:from>
    <xdr:to>
      <xdr:col>19</xdr:col>
      <xdr:colOff>177800</xdr:colOff>
      <xdr:row>76</xdr:row>
      <xdr:rowOff>30612</xdr:rowOff>
    </xdr:to>
    <xdr:cxnSp macro="">
      <xdr:nvCxnSpPr>
        <xdr:cNvPr id="182" name="直線コネクタ 181"/>
        <xdr:cNvCxnSpPr/>
      </xdr:nvCxnSpPr>
      <xdr:spPr>
        <a:xfrm>
          <a:off x="2908300" y="12996282"/>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28143</xdr:rowOff>
    </xdr:from>
    <xdr:to>
      <xdr:col>15</xdr:col>
      <xdr:colOff>50800</xdr:colOff>
      <xdr:row>75</xdr:row>
      <xdr:rowOff>137532</xdr:rowOff>
    </xdr:to>
    <xdr:cxnSp macro="">
      <xdr:nvCxnSpPr>
        <xdr:cNvPr id="185" name="直線コネクタ 184"/>
        <xdr:cNvCxnSpPr/>
      </xdr:nvCxnSpPr>
      <xdr:spPr>
        <a:xfrm>
          <a:off x="2019300" y="12886893"/>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28143</xdr:rowOff>
    </xdr:from>
    <xdr:to>
      <xdr:col>10</xdr:col>
      <xdr:colOff>114300</xdr:colOff>
      <xdr:row>75</xdr:row>
      <xdr:rowOff>102569</xdr:rowOff>
    </xdr:to>
    <xdr:cxnSp macro="">
      <xdr:nvCxnSpPr>
        <xdr:cNvPr id="188" name="直線コネクタ 187"/>
        <xdr:cNvCxnSpPr/>
      </xdr:nvCxnSpPr>
      <xdr:spPr>
        <a:xfrm flipV="1">
          <a:off x="1130300" y="12886893"/>
          <a:ext cx="889000" cy="7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68385</xdr:rowOff>
    </xdr:from>
    <xdr:to>
      <xdr:col>24</xdr:col>
      <xdr:colOff>114300</xdr:colOff>
      <xdr:row>75</xdr:row>
      <xdr:rowOff>169985</xdr:rowOff>
    </xdr:to>
    <xdr:sp macro="" textlink="">
      <xdr:nvSpPr>
        <xdr:cNvPr id="198" name="楕円 197"/>
        <xdr:cNvSpPr/>
      </xdr:nvSpPr>
      <xdr:spPr>
        <a:xfrm>
          <a:off x="4584700" y="129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46812</xdr:rowOff>
    </xdr:from>
    <xdr:ext cx="599010" cy="259045"/>
    <xdr:sp macro="" textlink="">
      <xdr:nvSpPr>
        <xdr:cNvPr id="199" name="民生費該当値テキスト"/>
        <xdr:cNvSpPr txBox="1"/>
      </xdr:nvSpPr>
      <xdr:spPr>
        <a:xfrm>
          <a:off x="4686300" y="1290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151262</xdr:rowOff>
    </xdr:from>
    <xdr:to>
      <xdr:col>20</xdr:col>
      <xdr:colOff>38100</xdr:colOff>
      <xdr:row>76</xdr:row>
      <xdr:rowOff>81412</xdr:rowOff>
    </xdr:to>
    <xdr:sp macro="" textlink="">
      <xdr:nvSpPr>
        <xdr:cNvPr id="200" name="楕円 199"/>
        <xdr:cNvSpPr/>
      </xdr:nvSpPr>
      <xdr:spPr>
        <a:xfrm>
          <a:off x="3746500" y="130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97939</xdr:rowOff>
    </xdr:from>
    <xdr:ext cx="599010" cy="259045"/>
    <xdr:sp macro="" textlink="">
      <xdr:nvSpPr>
        <xdr:cNvPr id="201" name="テキスト ボックス 200"/>
        <xdr:cNvSpPr txBox="1"/>
      </xdr:nvSpPr>
      <xdr:spPr>
        <a:xfrm>
          <a:off x="3497795" y="12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86732</xdr:rowOff>
    </xdr:from>
    <xdr:to>
      <xdr:col>15</xdr:col>
      <xdr:colOff>101600</xdr:colOff>
      <xdr:row>76</xdr:row>
      <xdr:rowOff>16883</xdr:rowOff>
    </xdr:to>
    <xdr:sp macro="" textlink="">
      <xdr:nvSpPr>
        <xdr:cNvPr id="202" name="楕円 201"/>
        <xdr:cNvSpPr/>
      </xdr:nvSpPr>
      <xdr:spPr>
        <a:xfrm>
          <a:off x="2857500" y="129454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33409</xdr:rowOff>
    </xdr:from>
    <xdr:ext cx="599010" cy="259045"/>
    <xdr:sp macro="" textlink="">
      <xdr:nvSpPr>
        <xdr:cNvPr id="203" name="テキスト ボックス 202"/>
        <xdr:cNvSpPr txBox="1"/>
      </xdr:nvSpPr>
      <xdr:spPr>
        <a:xfrm>
          <a:off x="2608795" y="1272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148793</xdr:rowOff>
    </xdr:from>
    <xdr:to>
      <xdr:col>10</xdr:col>
      <xdr:colOff>165100</xdr:colOff>
      <xdr:row>75</xdr:row>
      <xdr:rowOff>78943</xdr:rowOff>
    </xdr:to>
    <xdr:sp macro="" textlink="">
      <xdr:nvSpPr>
        <xdr:cNvPr id="204" name="楕円 203"/>
        <xdr:cNvSpPr/>
      </xdr:nvSpPr>
      <xdr:spPr>
        <a:xfrm>
          <a:off x="1968500" y="12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95470</xdr:rowOff>
    </xdr:from>
    <xdr:ext cx="599010" cy="259045"/>
    <xdr:sp macro="" textlink="">
      <xdr:nvSpPr>
        <xdr:cNvPr id="205" name="テキスト ボックス 204"/>
        <xdr:cNvSpPr txBox="1"/>
      </xdr:nvSpPr>
      <xdr:spPr>
        <a:xfrm>
          <a:off x="1719795" y="1261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51769</xdr:rowOff>
    </xdr:from>
    <xdr:to>
      <xdr:col>6</xdr:col>
      <xdr:colOff>38100</xdr:colOff>
      <xdr:row>75</xdr:row>
      <xdr:rowOff>153369</xdr:rowOff>
    </xdr:to>
    <xdr:sp macro="" textlink="">
      <xdr:nvSpPr>
        <xdr:cNvPr id="206" name="楕円 205"/>
        <xdr:cNvSpPr/>
      </xdr:nvSpPr>
      <xdr:spPr>
        <a:xfrm>
          <a:off x="1079500" y="129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169896</xdr:rowOff>
    </xdr:from>
    <xdr:ext cx="599010" cy="259045"/>
    <xdr:sp macro="" textlink="">
      <xdr:nvSpPr>
        <xdr:cNvPr id="207" name="テキスト ボックス 206"/>
        <xdr:cNvSpPr txBox="1"/>
      </xdr:nvSpPr>
      <xdr:spPr>
        <a:xfrm>
          <a:off x="830795" y="1268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28818</xdr:rowOff>
    </xdr:from>
    <xdr:to>
      <xdr:col>24</xdr:col>
      <xdr:colOff>63500</xdr:colOff>
      <xdr:row>97</xdr:row>
      <xdr:rowOff>164830</xdr:rowOff>
    </xdr:to>
    <xdr:cxnSp macro="">
      <xdr:nvCxnSpPr>
        <xdr:cNvPr id="236" name="直線コネクタ 235"/>
        <xdr:cNvCxnSpPr/>
      </xdr:nvCxnSpPr>
      <xdr:spPr>
        <a:xfrm>
          <a:off x="3797300" y="16659468"/>
          <a:ext cx="838200" cy="1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28818</xdr:rowOff>
    </xdr:from>
    <xdr:to>
      <xdr:col>19</xdr:col>
      <xdr:colOff>177800</xdr:colOff>
      <xdr:row>98</xdr:row>
      <xdr:rowOff>39094</xdr:rowOff>
    </xdr:to>
    <xdr:cxnSp macro="">
      <xdr:nvCxnSpPr>
        <xdr:cNvPr id="239" name="直線コネクタ 238"/>
        <xdr:cNvCxnSpPr/>
      </xdr:nvCxnSpPr>
      <xdr:spPr>
        <a:xfrm flipV="1">
          <a:off x="2908300" y="16659468"/>
          <a:ext cx="889000" cy="18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34114</xdr:rowOff>
    </xdr:from>
    <xdr:to>
      <xdr:col>15</xdr:col>
      <xdr:colOff>50800</xdr:colOff>
      <xdr:row>98</xdr:row>
      <xdr:rowOff>39094</xdr:rowOff>
    </xdr:to>
    <xdr:cxnSp macro="">
      <xdr:nvCxnSpPr>
        <xdr:cNvPr id="242" name="直線コネクタ 241"/>
        <xdr:cNvCxnSpPr/>
      </xdr:nvCxnSpPr>
      <xdr:spPr>
        <a:xfrm>
          <a:off x="2019300" y="16836214"/>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10926</xdr:rowOff>
    </xdr:from>
    <xdr:to>
      <xdr:col>10</xdr:col>
      <xdr:colOff>114300</xdr:colOff>
      <xdr:row>98</xdr:row>
      <xdr:rowOff>34114</xdr:rowOff>
    </xdr:to>
    <xdr:cxnSp macro="">
      <xdr:nvCxnSpPr>
        <xdr:cNvPr id="245" name="直線コネクタ 244"/>
        <xdr:cNvCxnSpPr/>
      </xdr:nvCxnSpPr>
      <xdr:spPr>
        <a:xfrm>
          <a:off x="1130300" y="16813026"/>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114030</xdr:rowOff>
    </xdr:from>
    <xdr:to>
      <xdr:col>24</xdr:col>
      <xdr:colOff>114300</xdr:colOff>
      <xdr:row>98</xdr:row>
      <xdr:rowOff>44180</xdr:rowOff>
    </xdr:to>
    <xdr:sp macro="" textlink="">
      <xdr:nvSpPr>
        <xdr:cNvPr id="255" name="楕円 254"/>
        <xdr:cNvSpPr/>
      </xdr:nvSpPr>
      <xdr:spPr>
        <a:xfrm>
          <a:off x="4584700" y="167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136907</xdr:rowOff>
    </xdr:from>
    <xdr:ext cx="599010" cy="259045"/>
    <xdr:sp macro="" textlink="">
      <xdr:nvSpPr>
        <xdr:cNvPr id="256" name="衛生費該当値テキスト"/>
        <xdr:cNvSpPr txBox="1"/>
      </xdr:nvSpPr>
      <xdr:spPr>
        <a:xfrm>
          <a:off x="4686300" y="1659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149468</xdr:rowOff>
    </xdr:from>
    <xdr:to>
      <xdr:col>20</xdr:col>
      <xdr:colOff>38100</xdr:colOff>
      <xdr:row>97</xdr:row>
      <xdr:rowOff>79618</xdr:rowOff>
    </xdr:to>
    <xdr:sp macro="" textlink="">
      <xdr:nvSpPr>
        <xdr:cNvPr id="257" name="楕円 256"/>
        <xdr:cNvSpPr/>
      </xdr:nvSpPr>
      <xdr:spPr>
        <a:xfrm>
          <a:off x="3746500" y="166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96145</xdr:rowOff>
    </xdr:from>
    <xdr:ext cx="599010" cy="259045"/>
    <xdr:sp macro="" textlink="">
      <xdr:nvSpPr>
        <xdr:cNvPr id="258" name="テキスト ボックス 257"/>
        <xdr:cNvSpPr txBox="1"/>
      </xdr:nvSpPr>
      <xdr:spPr>
        <a:xfrm>
          <a:off x="3497795" y="1638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159744</xdr:rowOff>
    </xdr:from>
    <xdr:to>
      <xdr:col>15</xdr:col>
      <xdr:colOff>101600</xdr:colOff>
      <xdr:row>98</xdr:row>
      <xdr:rowOff>89894</xdr:rowOff>
    </xdr:to>
    <xdr:sp macro="" textlink="">
      <xdr:nvSpPr>
        <xdr:cNvPr id="259" name="楕円 258"/>
        <xdr:cNvSpPr/>
      </xdr:nvSpPr>
      <xdr:spPr>
        <a:xfrm>
          <a:off x="2857500" y="167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106421</xdr:rowOff>
    </xdr:from>
    <xdr:ext cx="599010" cy="259045"/>
    <xdr:sp macro="" textlink="">
      <xdr:nvSpPr>
        <xdr:cNvPr id="260" name="テキスト ボックス 259"/>
        <xdr:cNvSpPr txBox="1"/>
      </xdr:nvSpPr>
      <xdr:spPr>
        <a:xfrm>
          <a:off x="2608795" y="165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154764</xdr:rowOff>
    </xdr:from>
    <xdr:to>
      <xdr:col>10</xdr:col>
      <xdr:colOff>165100</xdr:colOff>
      <xdr:row>98</xdr:row>
      <xdr:rowOff>84914</xdr:rowOff>
    </xdr:to>
    <xdr:sp macro="" textlink="">
      <xdr:nvSpPr>
        <xdr:cNvPr id="261" name="楕円 260"/>
        <xdr:cNvSpPr/>
      </xdr:nvSpPr>
      <xdr:spPr>
        <a:xfrm>
          <a:off x="1968500" y="167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101441</xdr:rowOff>
    </xdr:from>
    <xdr:ext cx="599010" cy="259045"/>
    <xdr:sp macro="" textlink="">
      <xdr:nvSpPr>
        <xdr:cNvPr id="262" name="テキスト ボックス 261"/>
        <xdr:cNvSpPr txBox="1"/>
      </xdr:nvSpPr>
      <xdr:spPr>
        <a:xfrm>
          <a:off x="1719795" y="1656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131576</xdr:rowOff>
    </xdr:from>
    <xdr:to>
      <xdr:col>6</xdr:col>
      <xdr:colOff>38100</xdr:colOff>
      <xdr:row>98</xdr:row>
      <xdr:rowOff>61726</xdr:rowOff>
    </xdr:to>
    <xdr:sp macro="" textlink="">
      <xdr:nvSpPr>
        <xdr:cNvPr id="263" name="楕円 262"/>
        <xdr:cNvSpPr/>
      </xdr:nvSpPr>
      <xdr:spPr>
        <a:xfrm>
          <a:off x="1079500" y="167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78253</xdr:rowOff>
    </xdr:from>
    <xdr:ext cx="599010" cy="259045"/>
    <xdr:sp macro="" textlink="">
      <xdr:nvSpPr>
        <xdr:cNvPr id="264" name="テキスト ボックス 263"/>
        <xdr:cNvSpPr txBox="1"/>
      </xdr:nvSpPr>
      <xdr:spPr>
        <a:xfrm>
          <a:off x="830795" y="1653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124558</xdr:rowOff>
    </xdr:from>
    <xdr:to>
      <xdr:col>55</xdr:col>
      <xdr:colOff>0</xdr:colOff>
      <xdr:row>57</xdr:row>
      <xdr:rowOff>144454</xdr:rowOff>
    </xdr:to>
    <xdr:cxnSp macro="">
      <xdr:nvCxnSpPr>
        <xdr:cNvPr id="346" name="直線コネクタ 345"/>
        <xdr:cNvCxnSpPr/>
      </xdr:nvCxnSpPr>
      <xdr:spPr>
        <a:xfrm flipV="1">
          <a:off x="9639300" y="9897208"/>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134326</xdr:rowOff>
    </xdr:from>
    <xdr:to>
      <xdr:col>50</xdr:col>
      <xdr:colOff>114300</xdr:colOff>
      <xdr:row>57</xdr:row>
      <xdr:rowOff>144454</xdr:rowOff>
    </xdr:to>
    <xdr:cxnSp macro="">
      <xdr:nvCxnSpPr>
        <xdr:cNvPr id="349" name="直線コネクタ 348"/>
        <xdr:cNvCxnSpPr/>
      </xdr:nvCxnSpPr>
      <xdr:spPr>
        <a:xfrm>
          <a:off x="8750300" y="9906976"/>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116232</xdr:rowOff>
    </xdr:from>
    <xdr:to>
      <xdr:col>45</xdr:col>
      <xdr:colOff>177800</xdr:colOff>
      <xdr:row>57</xdr:row>
      <xdr:rowOff>134326</xdr:rowOff>
    </xdr:to>
    <xdr:cxnSp macro="">
      <xdr:nvCxnSpPr>
        <xdr:cNvPr id="352" name="直線コネクタ 351"/>
        <xdr:cNvCxnSpPr/>
      </xdr:nvCxnSpPr>
      <xdr:spPr>
        <a:xfrm>
          <a:off x="7861300" y="9888882"/>
          <a:ext cx="8890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116232</xdr:rowOff>
    </xdr:from>
    <xdr:to>
      <xdr:col>41</xdr:col>
      <xdr:colOff>50800</xdr:colOff>
      <xdr:row>57</xdr:row>
      <xdr:rowOff>136581</xdr:rowOff>
    </xdr:to>
    <xdr:cxnSp macro="">
      <xdr:nvCxnSpPr>
        <xdr:cNvPr id="355" name="直線コネクタ 354"/>
        <xdr:cNvCxnSpPr/>
      </xdr:nvCxnSpPr>
      <xdr:spPr>
        <a:xfrm flipV="1">
          <a:off x="6972300" y="9888882"/>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73758</xdr:rowOff>
    </xdr:from>
    <xdr:to>
      <xdr:col>55</xdr:col>
      <xdr:colOff>50800</xdr:colOff>
      <xdr:row>58</xdr:row>
      <xdr:rowOff>3908</xdr:rowOff>
    </xdr:to>
    <xdr:sp macro="" textlink="">
      <xdr:nvSpPr>
        <xdr:cNvPr id="365" name="楕円 364"/>
        <xdr:cNvSpPr/>
      </xdr:nvSpPr>
      <xdr:spPr>
        <a:xfrm>
          <a:off x="10426700" y="98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33135</xdr:rowOff>
    </xdr:from>
    <xdr:ext cx="599010" cy="259045"/>
    <xdr:sp macro="" textlink="">
      <xdr:nvSpPr>
        <xdr:cNvPr id="366" name="農林水産業費該当値テキスト"/>
        <xdr:cNvSpPr txBox="1"/>
      </xdr:nvSpPr>
      <xdr:spPr>
        <a:xfrm>
          <a:off x="10528300" y="96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93654</xdr:rowOff>
    </xdr:from>
    <xdr:to>
      <xdr:col>50</xdr:col>
      <xdr:colOff>165100</xdr:colOff>
      <xdr:row>58</xdr:row>
      <xdr:rowOff>23804</xdr:rowOff>
    </xdr:to>
    <xdr:sp macro="" textlink="">
      <xdr:nvSpPr>
        <xdr:cNvPr id="367" name="楕円 366"/>
        <xdr:cNvSpPr/>
      </xdr:nvSpPr>
      <xdr:spPr>
        <a:xfrm>
          <a:off x="9588500" y="98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14931</xdr:rowOff>
    </xdr:from>
    <xdr:ext cx="534377" cy="259045"/>
    <xdr:sp macro="" textlink="">
      <xdr:nvSpPr>
        <xdr:cNvPr id="368" name="テキスト ボックス 367"/>
        <xdr:cNvSpPr txBox="1"/>
      </xdr:nvSpPr>
      <xdr:spPr>
        <a:xfrm>
          <a:off x="9372111" y="995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83526</xdr:rowOff>
    </xdr:from>
    <xdr:to>
      <xdr:col>46</xdr:col>
      <xdr:colOff>38100</xdr:colOff>
      <xdr:row>58</xdr:row>
      <xdr:rowOff>13676</xdr:rowOff>
    </xdr:to>
    <xdr:sp macro="" textlink="">
      <xdr:nvSpPr>
        <xdr:cNvPr id="369" name="楕円 368"/>
        <xdr:cNvSpPr/>
      </xdr:nvSpPr>
      <xdr:spPr>
        <a:xfrm>
          <a:off x="8699500" y="98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4803</xdr:rowOff>
    </xdr:from>
    <xdr:ext cx="599010" cy="259045"/>
    <xdr:sp macro="" textlink="">
      <xdr:nvSpPr>
        <xdr:cNvPr id="370" name="テキスト ボックス 369"/>
        <xdr:cNvSpPr txBox="1"/>
      </xdr:nvSpPr>
      <xdr:spPr>
        <a:xfrm>
          <a:off x="8450795" y="994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65432</xdr:rowOff>
    </xdr:from>
    <xdr:to>
      <xdr:col>41</xdr:col>
      <xdr:colOff>101600</xdr:colOff>
      <xdr:row>57</xdr:row>
      <xdr:rowOff>167032</xdr:rowOff>
    </xdr:to>
    <xdr:sp macro="" textlink="">
      <xdr:nvSpPr>
        <xdr:cNvPr id="371" name="楕円 370"/>
        <xdr:cNvSpPr/>
      </xdr:nvSpPr>
      <xdr:spPr>
        <a:xfrm>
          <a:off x="7810500" y="9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12109</xdr:rowOff>
    </xdr:from>
    <xdr:ext cx="599010" cy="259045"/>
    <xdr:sp macro="" textlink="">
      <xdr:nvSpPr>
        <xdr:cNvPr id="372" name="テキスト ボックス 371"/>
        <xdr:cNvSpPr txBox="1"/>
      </xdr:nvSpPr>
      <xdr:spPr>
        <a:xfrm>
          <a:off x="7561795" y="961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85781</xdr:rowOff>
    </xdr:from>
    <xdr:to>
      <xdr:col>36</xdr:col>
      <xdr:colOff>165100</xdr:colOff>
      <xdr:row>58</xdr:row>
      <xdr:rowOff>15931</xdr:rowOff>
    </xdr:to>
    <xdr:sp macro="" textlink="">
      <xdr:nvSpPr>
        <xdr:cNvPr id="373" name="楕円 372"/>
        <xdr:cNvSpPr/>
      </xdr:nvSpPr>
      <xdr:spPr>
        <a:xfrm>
          <a:off x="6921500" y="98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32458</xdr:rowOff>
    </xdr:from>
    <xdr:ext cx="599010" cy="259045"/>
    <xdr:sp macro="" textlink="">
      <xdr:nvSpPr>
        <xdr:cNvPr id="374" name="テキスト ボックス 373"/>
        <xdr:cNvSpPr txBox="1"/>
      </xdr:nvSpPr>
      <xdr:spPr>
        <a:xfrm>
          <a:off x="6672795" y="963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144421</xdr:rowOff>
    </xdr:from>
    <xdr:to>
      <xdr:col>55</xdr:col>
      <xdr:colOff>0</xdr:colOff>
      <xdr:row>77</xdr:row>
      <xdr:rowOff>161589</xdr:rowOff>
    </xdr:to>
    <xdr:cxnSp macro="">
      <xdr:nvCxnSpPr>
        <xdr:cNvPr id="401" name="直線コネクタ 400"/>
        <xdr:cNvCxnSpPr/>
      </xdr:nvCxnSpPr>
      <xdr:spPr>
        <a:xfrm>
          <a:off x="9639300" y="13346071"/>
          <a:ext cx="8382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107628</xdr:rowOff>
    </xdr:from>
    <xdr:to>
      <xdr:col>50</xdr:col>
      <xdr:colOff>114300</xdr:colOff>
      <xdr:row>77</xdr:row>
      <xdr:rowOff>144421</xdr:rowOff>
    </xdr:to>
    <xdr:cxnSp macro="">
      <xdr:nvCxnSpPr>
        <xdr:cNvPr id="404" name="直線コネクタ 403"/>
        <xdr:cNvCxnSpPr/>
      </xdr:nvCxnSpPr>
      <xdr:spPr>
        <a:xfrm>
          <a:off x="8750300" y="13309278"/>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107628</xdr:rowOff>
    </xdr:from>
    <xdr:to>
      <xdr:col>45</xdr:col>
      <xdr:colOff>177800</xdr:colOff>
      <xdr:row>77</xdr:row>
      <xdr:rowOff>157764</xdr:rowOff>
    </xdr:to>
    <xdr:cxnSp macro="">
      <xdr:nvCxnSpPr>
        <xdr:cNvPr id="407" name="直線コネクタ 406"/>
        <xdr:cNvCxnSpPr/>
      </xdr:nvCxnSpPr>
      <xdr:spPr>
        <a:xfrm flipV="1">
          <a:off x="7861300" y="13309278"/>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157764</xdr:rowOff>
    </xdr:from>
    <xdr:to>
      <xdr:col>41</xdr:col>
      <xdr:colOff>50800</xdr:colOff>
      <xdr:row>78</xdr:row>
      <xdr:rowOff>19955</xdr:rowOff>
    </xdr:to>
    <xdr:cxnSp macro="">
      <xdr:nvCxnSpPr>
        <xdr:cNvPr id="410" name="直線コネクタ 409"/>
        <xdr:cNvCxnSpPr/>
      </xdr:nvCxnSpPr>
      <xdr:spPr>
        <a:xfrm flipV="1">
          <a:off x="6972300" y="13359414"/>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110789</xdr:rowOff>
    </xdr:from>
    <xdr:to>
      <xdr:col>55</xdr:col>
      <xdr:colOff>50800</xdr:colOff>
      <xdr:row>78</xdr:row>
      <xdr:rowOff>40939</xdr:rowOff>
    </xdr:to>
    <xdr:sp macro="" textlink="">
      <xdr:nvSpPr>
        <xdr:cNvPr id="420" name="楕円 419"/>
        <xdr:cNvSpPr/>
      </xdr:nvSpPr>
      <xdr:spPr>
        <a:xfrm>
          <a:off x="10426700" y="133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133666</xdr:rowOff>
    </xdr:from>
    <xdr:ext cx="534377" cy="259045"/>
    <xdr:sp macro="" textlink="">
      <xdr:nvSpPr>
        <xdr:cNvPr id="421" name="商工費該当値テキスト"/>
        <xdr:cNvSpPr txBox="1"/>
      </xdr:nvSpPr>
      <xdr:spPr>
        <a:xfrm>
          <a:off x="10528300" y="131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93621</xdr:rowOff>
    </xdr:from>
    <xdr:to>
      <xdr:col>50</xdr:col>
      <xdr:colOff>165100</xdr:colOff>
      <xdr:row>78</xdr:row>
      <xdr:rowOff>23771</xdr:rowOff>
    </xdr:to>
    <xdr:sp macro="" textlink="">
      <xdr:nvSpPr>
        <xdr:cNvPr id="422" name="楕円 421"/>
        <xdr:cNvSpPr/>
      </xdr:nvSpPr>
      <xdr:spPr>
        <a:xfrm>
          <a:off x="9588500" y="132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40298</xdr:rowOff>
    </xdr:from>
    <xdr:ext cx="534377" cy="259045"/>
    <xdr:sp macro="" textlink="">
      <xdr:nvSpPr>
        <xdr:cNvPr id="423" name="テキスト ボックス 422"/>
        <xdr:cNvSpPr txBox="1"/>
      </xdr:nvSpPr>
      <xdr:spPr>
        <a:xfrm>
          <a:off x="9372111" y="130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56828</xdr:rowOff>
    </xdr:from>
    <xdr:to>
      <xdr:col>46</xdr:col>
      <xdr:colOff>38100</xdr:colOff>
      <xdr:row>77</xdr:row>
      <xdr:rowOff>158428</xdr:rowOff>
    </xdr:to>
    <xdr:sp macro="" textlink="">
      <xdr:nvSpPr>
        <xdr:cNvPr id="424" name="楕円 423"/>
        <xdr:cNvSpPr/>
      </xdr:nvSpPr>
      <xdr:spPr>
        <a:xfrm>
          <a:off x="8699500" y="132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3505</xdr:rowOff>
    </xdr:from>
    <xdr:ext cx="534377" cy="259045"/>
    <xdr:sp macro="" textlink="">
      <xdr:nvSpPr>
        <xdr:cNvPr id="425" name="テキスト ボックス 424"/>
        <xdr:cNvSpPr txBox="1"/>
      </xdr:nvSpPr>
      <xdr:spPr>
        <a:xfrm>
          <a:off x="8483111" y="130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106964</xdr:rowOff>
    </xdr:from>
    <xdr:to>
      <xdr:col>41</xdr:col>
      <xdr:colOff>101600</xdr:colOff>
      <xdr:row>78</xdr:row>
      <xdr:rowOff>37114</xdr:rowOff>
    </xdr:to>
    <xdr:sp macro="" textlink="">
      <xdr:nvSpPr>
        <xdr:cNvPr id="426" name="楕円 425"/>
        <xdr:cNvSpPr/>
      </xdr:nvSpPr>
      <xdr:spPr>
        <a:xfrm>
          <a:off x="7810500" y="133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53641</xdr:rowOff>
    </xdr:from>
    <xdr:ext cx="534377" cy="259045"/>
    <xdr:sp macro="" textlink="">
      <xdr:nvSpPr>
        <xdr:cNvPr id="427" name="テキスト ボックス 426"/>
        <xdr:cNvSpPr txBox="1"/>
      </xdr:nvSpPr>
      <xdr:spPr>
        <a:xfrm>
          <a:off x="7594111" y="1308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140605</xdr:rowOff>
    </xdr:from>
    <xdr:to>
      <xdr:col>36</xdr:col>
      <xdr:colOff>165100</xdr:colOff>
      <xdr:row>78</xdr:row>
      <xdr:rowOff>70755</xdr:rowOff>
    </xdr:to>
    <xdr:sp macro="" textlink="">
      <xdr:nvSpPr>
        <xdr:cNvPr id="428" name="楕円 427"/>
        <xdr:cNvSpPr/>
      </xdr:nvSpPr>
      <xdr:spPr>
        <a:xfrm>
          <a:off x="6921500" y="133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87282</xdr:rowOff>
    </xdr:from>
    <xdr:ext cx="534377" cy="259045"/>
    <xdr:sp macro="" textlink="">
      <xdr:nvSpPr>
        <xdr:cNvPr id="429" name="テキスト ボックス 428"/>
        <xdr:cNvSpPr txBox="1"/>
      </xdr:nvSpPr>
      <xdr:spPr>
        <a:xfrm>
          <a:off x="6705111" y="1311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40171</xdr:rowOff>
    </xdr:from>
    <xdr:to>
      <xdr:col>55</xdr:col>
      <xdr:colOff>0</xdr:colOff>
      <xdr:row>97</xdr:row>
      <xdr:rowOff>52524</xdr:rowOff>
    </xdr:to>
    <xdr:cxnSp macro="">
      <xdr:nvCxnSpPr>
        <xdr:cNvPr id="458" name="直線コネクタ 457"/>
        <xdr:cNvCxnSpPr/>
      </xdr:nvCxnSpPr>
      <xdr:spPr>
        <a:xfrm flipV="1">
          <a:off x="9639300" y="16670821"/>
          <a:ext cx="838200" cy="1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52524</xdr:rowOff>
    </xdr:from>
    <xdr:to>
      <xdr:col>50</xdr:col>
      <xdr:colOff>114300</xdr:colOff>
      <xdr:row>97</xdr:row>
      <xdr:rowOff>71825</xdr:rowOff>
    </xdr:to>
    <xdr:cxnSp macro="">
      <xdr:nvCxnSpPr>
        <xdr:cNvPr id="461" name="直線コネクタ 460"/>
        <xdr:cNvCxnSpPr/>
      </xdr:nvCxnSpPr>
      <xdr:spPr>
        <a:xfrm flipV="1">
          <a:off x="8750300" y="16683174"/>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19456</xdr:rowOff>
    </xdr:from>
    <xdr:to>
      <xdr:col>45</xdr:col>
      <xdr:colOff>177800</xdr:colOff>
      <xdr:row>97</xdr:row>
      <xdr:rowOff>71825</xdr:rowOff>
    </xdr:to>
    <xdr:cxnSp macro="">
      <xdr:nvCxnSpPr>
        <xdr:cNvPr id="464" name="直線コネクタ 463"/>
        <xdr:cNvCxnSpPr/>
      </xdr:nvCxnSpPr>
      <xdr:spPr>
        <a:xfrm>
          <a:off x="7861300" y="16650106"/>
          <a:ext cx="8890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19456</xdr:rowOff>
    </xdr:from>
    <xdr:to>
      <xdr:col>41</xdr:col>
      <xdr:colOff>50800</xdr:colOff>
      <xdr:row>97</xdr:row>
      <xdr:rowOff>124887</xdr:rowOff>
    </xdr:to>
    <xdr:cxnSp macro="">
      <xdr:nvCxnSpPr>
        <xdr:cNvPr id="467" name="直線コネクタ 466"/>
        <xdr:cNvCxnSpPr/>
      </xdr:nvCxnSpPr>
      <xdr:spPr>
        <a:xfrm flipV="1">
          <a:off x="6972300" y="16650106"/>
          <a:ext cx="8890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160821</xdr:rowOff>
    </xdr:from>
    <xdr:to>
      <xdr:col>55</xdr:col>
      <xdr:colOff>50800</xdr:colOff>
      <xdr:row>97</xdr:row>
      <xdr:rowOff>90971</xdr:rowOff>
    </xdr:to>
    <xdr:sp macro="" textlink="">
      <xdr:nvSpPr>
        <xdr:cNvPr id="477" name="楕円 476"/>
        <xdr:cNvSpPr/>
      </xdr:nvSpPr>
      <xdr:spPr>
        <a:xfrm>
          <a:off x="10426700" y="166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139248</xdr:rowOff>
    </xdr:from>
    <xdr:ext cx="534377" cy="259045"/>
    <xdr:sp macro="" textlink="">
      <xdr:nvSpPr>
        <xdr:cNvPr id="478" name="土木費該当値テキスト"/>
        <xdr:cNvSpPr txBox="1"/>
      </xdr:nvSpPr>
      <xdr:spPr>
        <a:xfrm>
          <a:off x="10528300"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1724</xdr:rowOff>
    </xdr:from>
    <xdr:to>
      <xdr:col>50</xdr:col>
      <xdr:colOff>165100</xdr:colOff>
      <xdr:row>97</xdr:row>
      <xdr:rowOff>103324</xdr:rowOff>
    </xdr:to>
    <xdr:sp macro="" textlink="">
      <xdr:nvSpPr>
        <xdr:cNvPr id="479" name="楕円 478"/>
        <xdr:cNvSpPr/>
      </xdr:nvSpPr>
      <xdr:spPr>
        <a:xfrm>
          <a:off x="9588500" y="166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94451</xdr:rowOff>
    </xdr:from>
    <xdr:ext cx="534377" cy="259045"/>
    <xdr:sp macro="" textlink="">
      <xdr:nvSpPr>
        <xdr:cNvPr id="480" name="テキスト ボックス 479"/>
        <xdr:cNvSpPr txBox="1"/>
      </xdr:nvSpPr>
      <xdr:spPr>
        <a:xfrm>
          <a:off x="9372111" y="167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21025</xdr:rowOff>
    </xdr:from>
    <xdr:to>
      <xdr:col>46</xdr:col>
      <xdr:colOff>38100</xdr:colOff>
      <xdr:row>97</xdr:row>
      <xdr:rowOff>122625</xdr:rowOff>
    </xdr:to>
    <xdr:sp macro="" textlink="">
      <xdr:nvSpPr>
        <xdr:cNvPr id="481" name="楕円 480"/>
        <xdr:cNvSpPr/>
      </xdr:nvSpPr>
      <xdr:spPr>
        <a:xfrm>
          <a:off x="8699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113752</xdr:rowOff>
    </xdr:from>
    <xdr:ext cx="534377" cy="259045"/>
    <xdr:sp macro="" textlink="">
      <xdr:nvSpPr>
        <xdr:cNvPr id="482" name="テキスト ボックス 481"/>
        <xdr:cNvSpPr txBox="1"/>
      </xdr:nvSpPr>
      <xdr:spPr>
        <a:xfrm>
          <a:off x="8483111" y="16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140106</xdr:rowOff>
    </xdr:from>
    <xdr:to>
      <xdr:col>41</xdr:col>
      <xdr:colOff>101600</xdr:colOff>
      <xdr:row>97</xdr:row>
      <xdr:rowOff>70256</xdr:rowOff>
    </xdr:to>
    <xdr:sp macro="" textlink="">
      <xdr:nvSpPr>
        <xdr:cNvPr id="483" name="楕円 482"/>
        <xdr:cNvSpPr/>
      </xdr:nvSpPr>
      <xdr:spPr>
        <a:xfrm>
          <a:off x="7810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61383</xdr:rowOff>
    </xdr:from>
    <xdr:ext cx="534377" cy="259045"/>
    <xdr:sp macro="" textlink="">
      <xdr:nvSpPr>
        <xdr:cNvPr id="484" name="テキスト ボックス 483"/>
        <xdr:cNvSpPr txBox="1"/>
      </xdr:nvSpPr>
      <xdr:spPr>
        <a:xfrm>
          <a:off x="7594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74087</xdr:rowOff>
    </xdr:from>
    <xdr:to>
      <xdr:col>36</xdr:col>
      <xdr:colOff>165100</xdr:colOff>
      <xdr:row>98</xdr:row>
      <xdr:rowOff>4237</xdr:rowOff>
    </xdr:to>
    <xdr:sp macro="" textlink="">
      <xdr:nvSpPr>
        <xdr:cNvPr id="485" name="楕円 484"/>
        <xdr:cNvSpPr/>
      </xdr:nvSpPr>
      <xdr:spPr>
        <a:xfrm>
          <a:off x="6921500" y="167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166814</xdr:rowOff>
    </xdr:from>
    <xdr:ext cx="534377" cy="259045"/>
    <xdr:sp macro="" textlink="">
      <xdr:nvSpPr>
        <xdr:cNvPr id="486" name="テキスト ボックス 485"/>
        <xdr:cNvSpPr txBox="1"/>
      </xdr:nvSpPr>
      <xdr:spPr>
        <a:xfrm>
          <a:off x="6705111" y="167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90638</xdr:rowOff>
    </xdr:from>
    <xdr:to>
      <xdr:col>85</xdr:col>
      <xdr:colOff>127000</xdr:colOff>
      <xdr:row>37</xdr:row>
      <xdr:rowOff>108354</xdr:rowOff>
    </xdr:to>
    <xdr:cxnSp macro="">
      <xdr:nvCxnSpPr>
        <xdr:cNvPr id="513" name="直線コネクタ 512"/>
        <xdr:cNvCxnSpPr/>
      </xdr:nvCxnSpPr>
      <xdr:spPr>
        <a:xfrm>
          <a:off x="15481300" y="6434288"/>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90638</xdr:rowOff>
    </xdr:from>
    <xdr:to>
      <xdr:col>81</xdr:col>
      <xdr:colOff>50800</xdr:colOff>
      <xdr:row>37</xdr:row>
      <xdr:rowOff>104175</xdr:rowOff>
    </xdr:to>
    <xdr:cxnSp macro="">
      <xdr:nvCxnSpPr>
        <xdr:cNvPr id="516" name="直線コネクタ 515"/>
        <xdr:cNvCxnSpPr/>
      </xdr:nvCxnSpPr>
      <xdr:spPr>
        <a:xfrm flipV="1">
          <a:off x="14592300" y="6434288"/>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163904</xdr:rowOff>
    </xdr:from>
    <xdr:to>
      <xdr:col>76</xdr:col>
      <xdr:colOff>114300</xdr:colOff>
      <xdr:row>37</xdr:row>
      <xdr:rowOff>104175</xdr:rowOff>
    </xdr:to>
    <xdr:cxnSp macro="">
      <xdr:nvCxnSpPr>
        <xdr:cNvPr id="519" name="直線コネクタ 518"/>
        <xdr:cNvCxnSpPr/>
      </xdr:nvCxnSpPr>
      <xdr:spPr>
        <a:xfrm>
          <a:off x="13703300" y="6336104"/>
          <a:ext cx="889000" cy="1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163904</xdr:rowOff>
    </xdr:from>
    <xdr:to>
      <xdr:col>71</xdr:col>
      <xdr:colOff>177800</xdr:colOff>
      <xdr:row>37</xdr:row>
      <xdr:rowOff>92814</xdr:rowOff>
    </xdr:to>
    <xdr:cxnSp macro="">
      <xdr:nvCxnSpPr>
        <xdr:cNvPr id="522" name="直線コネクタ 521"/>
        <xdr:cNvCxnSpPr/>
      </xdr:nvCxnSpPr>
      <xdr:spPr>
        <a:xfrm flipV="1">
          <a:off x="12814300" y="6336104"/>
          <a:ext cx="889000" cy="10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57554</xdr:rowOff>
    </xdr:from>
    <xdr:to>
      <xdr:col>85</xdr:col>
      <xdr:colOff>177800</xdr:colOff>
      <xdr:row>37</xdr:row>
      <xdr:rowOff>159155</xdr:rowOff>
    </xdr:to>
    <xdr:sp macro="" textlink="">
      <xdr:nvSpPr>
        <xdr:cNvPr id="532" name="楕円 531"/>
        <xdr:cNvSpPr/>
      </xdr:nvSpPr>
      <xdr:spPr>
        <a:xfrm>
          <a:off x="16268700" y="64012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35981</xdr:rowOff>
    </xdr:from>
    <xdr:ext cx="534377" cy="259045"/>
    <xdr:sp macro="" textlink="">
      <xdr:nvSpPr>
        <xdr:cNvPr id="533" name="消防費該当値テキスト"/>
        <xdr:cNvSpPr txBox="1"/>
      </xdr:nvSpPr>
      <xdr:spPr>
        <a:xfrm>
          <a:off x="16370300" y="63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39838</xdr:rowOff>
    </xdr:from>
    <xdr:to>
      <xdr:col>81</xdr:col>
      <xdr:colOff>101600</xdr:colOff>
      <xdr:row>37</xdr:row>
      <xdr:rowOff>141438</xdr:rowOff>
    </xdr:to>
    <xdr:sp macro="" textlink="">
      <xdr:nvSpPr>
        <xdr:cNvPr id="534" name="楕円 533"/>
        <xdr:cNvSpPr/>
      </xdr:nvSpPr>
      <xdr:spPr>
        <a:xfrm>
          <a:off x="15430500" y="63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132565</xdr:rowOff>
    </xdr:from>
    <xdr:ext cx="534377" cy="259045"/>
    <xdr:sp macro="" textlink="">
      <xdr:nvSpPr>
        <xdr:cNvPr id="535" name="テキスト ボックス 534"/>
        <xdr:cNvSpPr txBox="1"/>
      </xdr:nvSpPr>
      <xdr:spPr>
        <a:xfrm>
          <a:off x="15214111" y="64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53375</xdr:rowOff>
    </xdr:from>
    <xdr:to>
      <xdr:col>76</xdr:col>
      <xdr:colOff>165100</xdr:colOff>
      <xdr:row>37</xdr:row>
      <xdr:rowOff>154975</xdr:rowOff>
    </xdr:to>
    <xdr:sp macro="" textlink="">
      <xdr:nvSpPr>
        <xdr:cNvPr id="536" name="楕円 535"/>
        <xdr:cNvSpPr/>
      </xdr:nvSpPr>
      <xdr:spPr>
        <a:xfrm>
          <a:off x="14541500" y="63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xdr:rowOff>
    </xdr:from>
    <xdr:ext cx="534377" cy="259045"/>
    <xdr:sp macro="" textlink="">
      <xdr:nvSpPr>
        <xdr:cNvPr id="537" name="テキスト ボックス 536"/>
        <xdr:cNvSpPr txBox="1"/>
      </xdr:nvSpPr>
      <xdr:spPr>
        <a:xfrm>
          <a:off x="14325111" y="61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113104</xdr:rowOff>
    </xdr:from>
    <xdr:to>
      <xdr:col>72</xdr:col>
      <xdr:colOff>38100</xdr:colOff>
      <xdr:row>37</xdr:row>
      <xdr:rowOff>43254</xdr:rowOff>
    </xdr:to>
    <xdr:sp macro="" textlink="">
      <xdr:nvSpPr>
        <xdr:cNvPr id="538" name="楕円 537"/>
        <xdr:cNvSpPr/>
      </xdr:nvSpPr>
      <xdr:spPr>
        <a:xfrm>
          <a:off x="13652500" y="62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59781</xdr:rowOff>
    </xdr:from>
    <xdr:ext cx="534377" cy="259045"/>
    <xdr:sp macro="" textlink="">
      <xdr:nvSpPr>
        <xdr:cNvPr id="539" name="テキスト ボックス 538"/>
        <xdr:cNvSpPr txBox="1"/>
      </xdr:nvSpPr>
      <xdr:spPr>
        <a:xfrm>
          <a:off x="13436111" y="60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42014</xdr:rowOff>
    </xdr:from>
    <xdr:to>
      <xdr:col>67</xdr:col>
      <xdr:colOff>101600</xdr:colOff>
      <xdr:row>37</xdr:row>
      <xdr:rowOff>143614</xdr:rowOff>
    </xdr:to>
    <xdr:sp macro="" textlink="">
      <xdr:nvSpPr>
        <xdr:cNvPr id="540" name="楕円 539"/>
        <xdr:cNvSpPr/>
      </xdr:nvSpPr>
      <xdr:spPr>
        <a:xfrm>
          <a:off x="12763500" y="6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134741</xdr:rowOff>
    </xdr:from>
    <xdr:ext cx="534377" cy="259045"/>
    <xdr:sp macro="" textlink="">
      <xdr:nvSpPr>
        <xdr:cNvPr id="541" name="テキスト ボックス 540"/>
        <xdr:cNvSpPr txBox="1"/>
      </xdr:nvSpPr>
      <xdr:spPr>
        <a:xfrm>
          <a:off x="12547111" y="64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159904</xdr:rowOff>
    </xdr:from>
    <xdr:to>
      <xdr:col>85</xdr:col>
      <xdr:colOff>127000</xdr:colOff>
      <xdr:row>57</xdr:row>
      <xdr:rowOff>5127</xdr:rowOff>
    </xdr:to>
    <xdr:cxnSp macro="">
      <xdr:nvCxnSpPr>
        <xdr:cNvPr id="570" name="直線コネクタ 569"/>
        <xdr:cNvCxnSpPr/>
      </xdr:nvCxnSpPr>
      <xdr:spPr>
        <a:xfrm flipV="1">
          <a:off x="15481300" y="9761104"/>
          <a:ext cx="8382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94693</xdr:rowOff>
    </xdr:from>
    <xdr:to>
      <xdr:col>81</xdr:col>
      <xdr:colOff>50800</xdr:colOff>
      <xdr:row>57</xdr:row>
      <xdr:rowOff>5127</xdr:rowOff>
    </xdr:to>
    <xdr:cxnSp macro="">
      <xdr:nvCxnSpPr>
        <xdr:cNvPr id="573" name="直線コネクタ 572"/>
        <xdr:cNvCxnSpPr/>
      </xdr:nvCxnSpPr>
      <xdr:spPr>
        <a:xfrm>
          <a:off x="14592300" y="9695893"/>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94693</xdr:rowOff>
    </xdr:from>
    <xdr:to>
      <xdr:col>76</xdr:col>
      <xdr:colOff>114300</xdr:colOff>
      <xdr:row>56</xdr:row>
      <xdr:rowOff>165924</xdr:rowOff>
    </xdr:to>
    <xdr:cxnSp macro="">
      <xdr:nvCxnSpPr>
        <xdr:cNvPr id="576" name="直線コネクタ 575"/>
        <xdr:cNvCxnSpPr/>
      </xdr:nvCxnSpPr>
      <xdr:spPr>
        <a:xfrm flipV="1">
          <a:off x="13703300" y="9695893"/>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165924</xdr:rowOff>
    </xdr:from>
    <xdr:to>
      <xdr:col>71</xdr:col>
      <xdr:colOff>177800</xdr:colOff>
      <xdr:row>57</xdr:row>
      <xdr:rowOff>99726</xdr:rowOff>
    </xdr:to>
    <xdr:cxnSp macro="">
      <xdr:nvCxnSpPr>
        <xdr:cNvPr id="579" name="直線コネクタ 578"/>
        <xdr:cNvCxnSpPr/>
      </xdr:nvCxnSpPr>
      <xdr:spPr>
        <a:xfrm flipV="1">
          <a:off x="12814300" y="9767124"/>
          <a:ext cx="889000" cy="10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109104</xdr:rowOff>
    </xdr:from>
    <xdr:to>
      <xdr:col>85</xdr:col>
      <xdr:colOff>177800</xdr:colOff>
      <xdr:row>57</xdr:row>
      <xdr:rowOff>39254</xdr:rowOff>
    </xdr:to>
    <xdr:sp macro="" textlink="">
      <xdr:nvSpPr>
        <xdr:cNvPr id="589" name="楕円 588"/>
        <xdr:cNvSpPr/>
      </xdr:nvSpPr>
      <xdr:spPr>
        <a:xfrm>
          <a:off x="16268700" y="97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87531</xdr:rowOff>
    </xdr:from>
    <xdr:ext cx="599010" cy="259045"/>
    <xdr:sp macro="" textlink="">
      <xdr:nvSpPr>
        <xdr:cNvPr id="590" name="教育費該当値テキスト"/>
        <xdr:cNvSpPr txBox="1"/>
      </xdr:nvSpPr>
      <xdr:spPr>
        <a:xfrm>
          <a:off x="16370300" y="968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125777</xdr:rowOff>
    </xdr:from>
    <xdr:to>
      <xdr:col>81</xdr:col>
      <xdr:colOff>101600</xdr:colOff>
      <xdr:row>57</xdr:row>
      <xdr:rowOff>55927</xdr:rowOff>
    </xdr:to>
    <xdr:sp macro="" textlink="">
      <xdr:nvSpPr>
        <xdr:cNvPr id="591" name="楕円 590"/>
        <xdr:cNvSpPr/>
      </xdr:nvSpPr>
      <xdr:spPr>
        <a:xfrm>
          <a:off x="15430500" y="97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47054</xdr:rowOff>
    </xdr:from>
    <xdr:ext cx="599010" cy="259045"/>
    <xdr:sp macro="" textlink="">
      <xdr:nvSpPr>
        <xdr:cNvPr id="592" name="テキスト ボックス 591"/>
        <xdr:cNvSpPr txBox="1"/>
      </xdr:nvSpPr>
      <xdr:spPr>
        <a:xfrm>
          <a:off x="15181795" y="98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43893</xdr:rowOff>
    </xdr:from>
    <xdr:to>
      <xdr:col>76</xdr:col>
      <xdr:colOff>165100</xdr:colOff>
      <xdr:row>56</xdr:row>
      <xdr:rowOff>145493</xdr:rowOff>
    </xdr:to>
    <xdr:sp macro="" textlink="">
      <xdr:nvSpPr>
        <xdr:cNvPr id="593" name="楕円 592"/>
        <xdr:cNvSpPr/>
      </xdr:nvSpPr>
      <xdr:spPr>
        <a:xfrm>
          <a:off x="14541500" y="96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136620</xdr:rowOff>
    </xdr:from>
    <xdr:ext cx="599010" cy="259045"/>
    <xdr:sp macro="" textlink="">
      <xdr:nvSpPr>
        <xdr:cNvPr id="594" name="テキスト ボックス 593"/>
        <xdr:cNvSpPr txBox="1"/>
      </xdr:nvSpPr>
      <xdr:spPr>
        <a:xfrm>
          <a:off x="14292795" y="973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115124</xdr:rowOff>
    </xdr:from>
    <xdr:to>
      <xdr:col>72</xdr:col>
      <xdr:colOff>38100</xdr:colOff>
      <xdr:row>57</xdr:row>
      <xdr:rowOff>45274</xdr:rowOff>
    </xdr:to>
    <xdr:sp macro="" textlink="">
      <xdr:nvSpPr>
        <xdr:cNvPr id="595" name="楕円 594"/>
        <xdr:cNvSpPr/>
      </xdr:nvSpPr>
      <xdr:spPr>
        <a:xfrm>
          <a:off x="13652500" y="97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36401</xdr:rowOff>
    </xdr:from>
    <xdr:ext cx="599010" cy="259045"/>
    <xdr:sp macro="" textlink="">
      <xdr:nvSpPr>
        <xdr:cNvPr id="596" name="テキスト ボックス 595"/>
        <xdr:cNvSpPr txBox="1"/>
      </xdr:nvSpPr>
      <xdr:spPr>
        <a:xfrm>
          <a:off x="13403795" y="980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48926</xdr:rowOff>
    </xdr:from>
    <xdr:to>
      <xdr:col>67</xdr:col>
      <xdr:colOff>101600</xdr:colOff>
      <xdr:row>57</xdr:row>
      <xdr:rowOff>150526</xdr:rowOff>
    </xdr:to>
    <xdr:sp macro="" textlink="">
      <xdr:nvSpPr>
        <xdr:cNvPr id="597" name="楕円 596"/>
        <xdr:cNvSpPr/>
      </xdr:nvSpPr>
      <xdr:spPr>
        <a:xfrm>
          <a:off x="12763500" y="98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141653</xdr:rowOff>
    </xdr:from>
    <xdr:ext cx="534377" cy="259045"/>
    <xdr:sp macro="" textlink="">
      <xdr:nvSpPr>
        <xdr:cNvPr id="598" name="テキスト ボックス 597"/>
        <xdr:cNvSpPr txBox="1"/>
      </xdr:nvSpPr>
      <xdr:spPr>
        <a:xfrm>
          <a:off x="12547111" y="99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44036</xdr:rowOff>
    </xdr:from>
    <xdr:to>
      <xdr:col>76</xdr:col>
      <xdr:colOff>114300</xdr:colOff>
      <xdr:row>79</xdr:row>
      <xdr:rowOff>44450</xdr:rowOff>
    </xdr:to>
    <xdr:cxnSp macro="">
      <xdr:nvCxnSpPr>
        <xdr:cNvPr id="633" name="直線コネクタ 632"/>
        <xdr:cNvCxnSpPr/>
      </xdr:nvCxnSpPr>
      <xdr:spPr>
        <a:xfrm>
          <a:off x="13703300" y="13588586"/>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42436</xdr:rowOff>
    </xdr:from>
    <xdr:to>
      <xdr:col>71</xdr:col>
      <xdr:colOff>177800</xdr:colOff>
      <xdr:row>79</xdr:row>
      <xdr:rowOff>44036</xdr:rowOff>
    </xdr:to>
    <xdr:cxnSp macro="">
      <xdr:nvCxnSpPr>
        <xdr:cNvPr id="636" name="直線コネクタ 635"/>
        <xdr:cNvCxnSpPr/>
      </xdr:nvCxnSpPr>
      <xdr:spPr>
        <a:xfrm>
          <a:off x="12814300" y="1358698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7" name="災害復旧費該当値テキスト"/>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164686</xdr:rowOff>
    </xdr:from>
    <xdr:to>
      <xdr:col>72</xdr:col>
      <xdr:colOff>38100</xdr:colOff>
      <xdr:row>79</xdr:row>
      <xdr:rowOff>94836</xdr:rowOff>
    </xdr:to>
    <xdr:sp macro="" textlink="">
      <xdr:nvSpPr>
        <xdr:cNvPr id="652" name="楕円 651"/>
        <xdr:cNvSpPr/>
      </xdr:nvSpPr>
      <xdr:spPr>
        <a:xfrm>
          <a:off x="13652500" y="135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85963</xdr:rowOff>
    </xdr:from>
    <xdr:ext cx="378565" cy="259045"/>
    <xdr:sp macro="" textlink="">
      <xdr:nvSpPr>
        <xdr:cNvPr id="653" name="テキスト ボックス 652"/>
        <xdr:cNvSpPr txBox="1"/>
      </xdr:nvSpPr>
      <xdr:spPr>
        <a:xfrm>
          <a:off x="13514017" y="13630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163086</xdr:rowOff>
    </xdr:from>
    <xdr:to>
      <xdr:col>67</xdr:col>
      <xdr:colOff>101600</xdr:colOff>
      <xdr:row>79</xdr:row>
      <xdr:rowOff>93236</xdr:rowOff>
    </xdr:to>
    <xdr:sp macro="" textlink="">
      <xdr:nvSpPr>
        <xdr:cNvPr id="654" name="楕円 653"/>
        <xdr:cNvSpPr/>
      </xdr:nvSpPr>
      <xdr:spPr>
        <a:xfrm>
          <a:off x="12763500" y="135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84363</xdr:rowOff>
    </xdr:from>
    <xdr:ext cx="469744" cy="259045"/>
    <xdr:sp macro="" textlink="">
      <xdr:nvSpPr>
        <xdr:cNvPr id="655" name="テキスト ボックス 654"/>
        <xdr:cNvSpPr txBox="1"/>
      </xdr:nvSpPr>
      <xdr:spPr>
        <a:xfrm>
          <a:off x="12579428" y="136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65275</xdr:rowOff>
    </xdr:from>
    <xdr:to>
      <xdr:col>85</xdr:col>
      <xdr:colOff>127000</xdr:colOff>
      <xdr:row>97</xdr:row>
      <xdr:rowOff>96321</xdr:rowOff>
    </xdr:to>
    <xdr:cxnSp macro="">
      <xdr:nvCxnSpPr>
        <xdr:cNvPr id="686" name="直線コネクタ 685"/>
        <xdr:cNvCxnSpPr/>
      </xdr:nvCxnSpPr>
      <xdr:spPr>
        <a:xfrm flipV="1">
          <a:off x="15481300" y="16695925"/>
          <a:ext cx="8382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82612</xdr:rowOff>
    </xdr:from>
    <xdr:to>
      <xdr:col>81</xdr:col>
      <xdr:colOff>50800</xdr:colOff>
      <xdr:row>97</xdr:row>
      <xdr:rowOff>96321</xdr:rowOff>
    </xdr:to>
    <xdr:cxnSp macro="">
      <xdr:nvCxnSpPr>
        <xdr:cNvPr id="689" name="直線コネクタ 688"/>
        <xdr:cNvCxnSpPr/>
      </xdr:nvCxnSpPr>
      <xdr:spPr>
        <a:xfrm>
          <a:off x="14592300" y="16713262"/>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77102</xdr:rowOff>
    </xdr:from>
    <xdr:to>
      <xdr:col>76</xdr:col>
      <xdr:colOff>114300</xdr:colOff>
      <xdr:row>97</xdr:row>
      <xdr:rowOff>82612</xdr:rowOff>
    </xdr:to>
    <xdr:cxnSp macro="">
      <xdr:nvCxnSpPr>
        <xdr:cNvPr id="692" name="直線コネクタ 691"/>
        <xdr:cNvCxnSpPr/>
      </xdr:nvCxnSpPr>
      <xdr:spPr>
        <a:xfrm>
          <a:off x="13703300" y="16707752"/>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77102</xdr:rowOff>
    </xdr:from>
    <xdr:to>
      <xdr:col>71</xdr:col>
      <xdr:colOff>177800</xdr:colOff>
      <xdr:row>97</xdr:row>
      <xdr:rowOff>92259</xdr:rowOff>
    </xdr:to>
    <xdr:cxnSp macro="">
      <xdr:nvCxnSpPr>
        <xdr:cNvPr id="695" name="直線コネクタ 694"/>
        <xdr:cNvCxnSpPr/>
      </xdr:nvCxnSpPr>
      <xdr:spPr>
        <a:xfrm flipV="1">
          <a:off x="12814300" y="16707752"/>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14475</xdr:rowOff>
    </xdr:from>
    <xdr:to>
      <xdr:col>85</xdr:col>
      <xdr:colOff>177800</xdr:colOff>
      <xdr:row>97</xdr:row>
      <xdr:rowOff>116075</xdr:rowOff>
    </xdr:to>
    <xdr:sp macro="" textlink="">
      <xdr:nvSpPr>
        <xdr:cNvPr id="705" name="楕円 704"/>
        <xdr:cNvSpPr/>
      </xdr:nvSpPr>
      <xdr:spPr>
        <a:xfrm>
          <a:off x="16268700" y="166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37352</xdr:rowOff>
    </xdr:from>
    <xdr:ext cx="599010" cy="259045"/>
    <xdr:sp macro="" textlink="">
      <xdr:nvSpPr>
        <xdr:cNvPr id="706" name="公債費該当値テキスト"/>
        <xdr:cNvSpPr txBox="1"/>
      </xdr:nvSpPr>
      <xdr:spPr>
        <a:xfrm>
          <a:off x="16370300" y="164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45521</xdr:rowOff>
    </xdr:from>
    <xdr:to>
      <xdr:col>81</xdr:col>
      <xdr:colOff>101600</xdr:colOff>
      <xdr:row>97</xdr:row>
      <xdr:rowOff>147121</xdr:rowOff>
    </xdr:to>
    <xdr:sp macro="" textlink="">
      <xdr:nvSpPr>
        <xdr:cNvPr id="707" name="楕円 706"/>
        <xdr:cNvSpPr/>
      </xdr:nvSpPr>
      <xdr:spPr>
        <a:xfrm>
          <a:off x="15430500" y="166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138248</xdr:rowOff>
    </xdr:from>
    <xdr:ext cx="599010" cy="259045"/>
    <xdr:sp macro="" textlink="">
      <xdr:nvSpPr>
        <xdr:cNvPr id="708" name="テキスト ボックス 707"/>
        <xdr:cNvSpPr txBox="1"/>
      </xdr:nvSpPr>
      <xdr:spPr>
        <a:xfrm>
          <a:off x="15181795" y="1676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31812</xdr:rowOff>
    </xdr:from>
    <xdr:to>
      <xdr:col>76</xdr:col>
      <xdr:colOff>165100</xdr:colOff>
      <xdr:row>97</xdr:row>
      <xdr:rowOff>133412</xdr:rowOff>
    </xdr:to>
    <xdr:sp macro="" textlink="">
      <xdr:nvSpPr>
        <xdr:cNvPr id="709" name="楕円 708"/>
        <xdr:cNvSpPr/>
      </xdr:nvSpPr>
      <xdr:spPr>
        <a:xfrm>
          <a:off x="14541500" y="166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149939</xdr:rowOff>
    </xdr:from>
    <xdr:ext cx="599010" cy="259045"/>
    <xdr:sp macro="" textlink="">
      <xdr:nvSpPr>
        <xdr:cNvPr id="710" name="テキスト ボックス 709"/>
        <xdr:cNvSpPr txBox="1"/>
      </xdr:nvSpPr>
      <xdr:spPr>
        <a:xfrm>
          <a:off x="14292795" y="1643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26302</xdr:rowOff>
    </xdr:from>
    <xdr:to>
      <xdr:col>72</xdr:col>
      <xdr:colOff>38100</xdr:colOff>
      <xdr:row>97</xdr:row>
      <xdr:rowOff>127902</xdr:rowOff>
    </xdr:to>
    <xdr:sp macro="" textlink="">
      <xdr:nvSpPr>
        <xdr:cNvPr id="711" name="楕円 710"/>
        <xdr:cNvSpPr/>
      </xdr:nvSpPr>
      <xdr:spPr>
        <a:xfrm>
          <a:off x="136525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144429</xdr:rowOff>
    </xdr:from>
    <xdr:ext cx="599010" cy="259045"/>
    <xdr:sp macro="" textlink="">
      <xdr:nvSpPr>
        <xdr:cNvPr id="712" name="テキスト ボックス 711"/>
        <xdr:cNvSpPr txBox="1"/>
      </xdr:nvSpPr>
      <xdr:spPr>
        <a:xfrm>
          <a:off x="13403795" y="1643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41459</xdr:rowOff>
    </xdr:from>
    <xdr:to>
      <xdr:col>67</xdr:col>
      <xdr:colOff>101600</xdr:colOff>
      <xdr:row>97</xdr:row>
      <xdr:rowOff>143059</xdr:rowOff>
    </xdr:to>
    <xdr:sp macro="" textlink="">
      <xdr:nvSpPr>
        <xdr:cNvPr id="713" name="楕円 712"/>
        <xdr:cNvSpPr/>
      </xdr:nvSpPr>
      <xdr:spPr>
        <a:xfrm>
          <a:off x="12763500" y="166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134186</xdr:rowOff>
    </xdr:from>
    <xdr:ext cx="599010" cy="259045"/>
    <xdr:sp macro="" textlink="">
      <xdr:nvSpPr>
        <xdr:cNvPr id="714" name="テキスト ボックス 713"/>
        <xdr:cNvSpPr txBox="1"/>
      </xdr:nvSpPr>
      <xdr:spPr>
        <a:xfrm>
          <a:off x="12514795" y="1676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本村の人口規模は、類似団体の中でも少ない方であり、スケールメリットが働かず、住民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については、非効率にならざるを得ない状況となっている。特に衛生費においては、類似団体を上回る状況であるが、保健衛生部門で国保診療所会計への繰出金の影響が考えられる。また、商工費においても、類似団体を上回っているが、経済力が弱い過疎地域においての経済の活性化については、行政主導型で取り組む必要があ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までは、実質収支額、財政調整基金残額とも、年々増加する傾向にあった。</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年度ほど前から積立を続けてきた財政調整基金であったが、地方創生や地域活性化に向けて投資する時という位置づけから、Ｈ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から基金を繰り入れ各種施策を行った。</a:t>
          </a:r>
        </a:p>
        <a:p>
          <a:r>
            <a:rPr kumimoji="1" lang="ja-JP" altLang="en-US" sz="1400">
              <a:latin typeface="ＭＳ ゴシック" pitchFamily="49" charset="-128"/>
              <a:ea typeface="ＭＳ ゴシック" pitchFamily="49" charset="-128"/>
            </a:rPr>
            <a:t>　今後、人口対策を重点にメリハリのある事業推進を図りながら、適正な財政運営を行うよう努力していく。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において、一般会計の実質黒字比率は、</a:t>
          </a:r>
          <a:r>
            <a:rPr kumimoji="1" lang="en-US" altLang="ja-JP" sz="1400">
              <a:latin typeface="ＭＳ ゴシック" pitchFamily="49" charset="-128"/>
              <a:ea typeface="ＭＳ ゴシック" pitchFamily="49" charset="-128"/>
            </a:rPr>
            <a:t>21.59%</a:t>
          </a:r>
          <a:r>
            <a:rPr kumimoji="1" lang="ja-JP" altLang="en-US" sz="1400">
              <a:latin typeface="ＭＳ ゴシック" pitchFamily="49" charset="-128"/>
              <a:ea typeface="ＭＳ ゴシック" pitchFamily="49" charset="-128"/>
            </a:rPr>
            <a:t>となった。</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から増加しているが、これは、地域活性化のための各種施策を行った結果である。</a:t>
          </a:r>
        </a:p>
        <a:p>
          <a:r>
            <a:rPr kumimoji="1" lang="ja-JP" altLang="en-US" sz="1400">
              <a:latin typeface="ＭＳ ゴシック" pitchFamily="49" charset="-128"/>
              <a:ea typeface="ＭＳ ゴシック" pitchFamily="49" charset="-128"/>
            </a:rPr>
            <a:t>　総体的には、一般会計及び特別会計を含めた連結実質赤字比率においても、ある程度の黒字を確保しており概ね健全であると判断している。</a:t>
          </a:r>
        </a:p>
        <a:p>
          <a:r>
            <a:rPr kumimoji="1" lang="ja-JP" altLang="en-US" sz="1400">
              <a:latin typeface="ＭＳ ゴシック" pitchFamily="49" charset="-128"/>
              <a:ea typeface="ＭＳ ゴシック" pitchFamily="49" charset="-128"/>
            </a:rPr>
            <a:t>　しかし、今後は、多くの固定資産を保有している簡易水道特別会計や下水道会計で施設の老朽化に伴う経費が増大すると予測されるため、中長期における総合的な行財政計画の管理が必要と考えている。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3147679</v>
      </c>
      <c r="BO4" s="424"/>
      <c r="BP4" s="424"/>
      <c r="BQ4" s="424"/>
      <c r="BR4" s="424"/>
      <c r="BS4" s="424"/>
      <c r="BT4" s="424"/>
      <c r="BU4" s="425"/>
      <c r="BV4" s="423">
        <v>3046396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21.6</v>
      </c>
      <c r="CU4" s="608"/>
      <c r="CV4" s="608"/>
      <c r="CW4" s="608"/>
      <c r="CX4" s="608"/>
      <c r="CY4" s="608"/>
      <c r="CZ4" s="608"/>
      <c r="DA4" s="609"/>
      <c r="DB4" s="607">
        <v>20.7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2816728</v>
      </c>
      <c r="BO5" s="429"/>
      <c r="BP5" s="429"/>
      <c r="BQ5" s="429"/>
      <c r="BR5" s="429"/>
      <c r="BS5" s="429"/>
      <c r="BT5" s="429"/>
      <c r="BU5" s="430"/>
      <c r="BV5" s="428">
        <v>2725199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94.6</v>
      </c>
      <c r="CU5" s="399"/>
      <c r="CV5" s="399"/>
      <c r="CW5" s="399"/>
      <c r="CX5" s="399"/>
      <c r="CY5" s="399"/>
      <c r="CZ5" s="399"/>
      <c r="DA5" s="400"/>
      <c r="DB5" s="398">
        <v>91.3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330951</v>
      </c>
      <c r="BO6" s="429"/>
      <c r="BP6" s="429"/>
      <c r="BQ6" s="429"/>
      <c r="BR6" s="429"/>
      <c r="BS6" s="429"/>
      <c r="BT6" s="429"/>
      <c r="BU6" s="430"/>
      <c r="BV6" s="428">
        <v>321197</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97.2</v>
      </c>
      <c r="CU6" s="582"/>
      <c r="CV6" s="582"/>
      <c r="CW6" s="582"/>
      <c r="CX6" s="582"/>
      <c r="CY6" s="582"/>
      <c r="CZ6" s="582"/>
      <c r="DA6" s="583"/>
      <c r="DB6" s="581">
        <v>94.8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9237</v>
      </c>
      <c r="BO7" s="429"/>
      <c r="BP7" s="429"/>
      <c r="BQ7" s="429"/>
      <c r="BR7" s="429"/>
      <c r="BS7" s="429"/>
      <c r="BT7" s="429"/>
      <c r="BU7" s="430"/>
      <c r="BV7" s="428">
        <v>14167</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1489981</v>
      </c>
      <c r="CU7" s="429"/>
      <c r="CV7" s="429"/>
      <c r="CW7" s="429"/>
      <c r="CX7" s="429"/>
      <c r="CY7" s="429"/>
      <c r="CZ7" s="429"/>
      <c r="DA7" s="430"/>
      <c r="DB7" s="428">
        <v>1482771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321714</v>
      </c>
      <c r="BO8" s="429"/>
      <c r="BP8" s="429"/>
      <c r="BQ8" s="429"/>
      <c r="BR8" s="429"/>
      <c r="BS8" s="429"/>
      <c r="BT8" s="429"/>
      <c r="BU8" s="430"/>
      <c r="BV8" s="428">
        <v>307030</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0.16</v>
      </c>
      <c r="CU8" s="542"/>
      <c r="CV8" s="542"/>
      <c r="CW8" s="542"/>
      <c r="CX8" s="542"/>
      <c r="CY8" s="542"/>
      <c r="CZ8" s="542"/>
      <c r="DA8" s="543"/>
      <c r="DB8" s="541">
        <v>0.15</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2261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94</v>
      </c>
      <c r="AV9" s="486"/>
      <c r="AW9" s="486"/>
      <c r="AX9" s="486"/>
      <c r="AY9" s="408" t="s">
        <v>117</v>
      </c>
      <c r="AZ9" s="409"/>
      <c r="BA9" s="409"/>
      <c r="BB9" s="409"/>
      <c r="BC9" s="409"/>
      <c r="BD9" s="409"/>
      <c r="BE9" s="409"/>
      <c r="BF9" s="409"/>
      <c r="BG9" s="409"/>
      <c r="BH9" s="409"/>
      <c r="BI9" s="409"/>
      <c r="BJ9" s="409"/>
      <c r="BK9" s="409"/>
      <c r="BL9" s="409"/>
      <c r="BM9" s="410"/>
      <c r="BN9" s="428">
        <v>14684</v>
      </c>
      <c r="BO9" s="429"/>
      <c r="BP9" s="429"/>
      <c r="BQ9" s="429"/>
      <c r="BR9" s="429"/>
      <c r="BS9" s="429"/>
      <c r="BT9" s="429"/>
      <c r="BU9" s="430"/>
      <c r="BV9" s="428">
        <v>-29546</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11.7</v>
      </c>
      <c r="CU9" s="399"/>
      <c r="CV9" s="399"/>
      <c r="CW9" s="399"/>
      <c r="CX9" s="399"/>
      <c r="CY9" s="399"/>
      <c r="CZ9" s="399"/>
      <c r="DA9" s="400"/>
      <c r="DB9" s="398">
        <v>11.3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2514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300</v>
      </c>
      <c r="BO10" s="429"/>
      <c r="BP10" s="429"/>
      <c r="BQ10" s="429"/>
      <c r="BR10" s="429"/>
      <c r="BS10" s="429"/>
      <c r="BT10" s="429"/>
      <c r="BU10" s="430"/>
      <c r="BV10" s="428">
        <v>300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2214</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94</v>
      </c>
      <c r="AV12" s="486"/>
      <c r="AW12" s="486"/>
      <c r="AX12" s="486"/>
      <c r="AY12" s="408" t="s">
        <v>137</v>
      </c>
      <c r="AZ12" s="409"/>
      <c r="BA12" s="409"/>
      <c r="BB12" s="409"/>
      <c r="BC12" s="409"/>
      <c r="BD12" s="409"/>
      <c r="BE12" s="409"/>
      <c r="BF12" s="409"/>
      <c r="BG12" s="409"/>
      <c r="BH12" s="409"/>
      <c r="BI12" s="409"/>
      <c r="BJ12" s="409"/>
      <c r="BK12" s="409"/>
      <c r="BL12" s="409"/>
      <c r="BM12" s="410"/>
      <c r="BN12" s="428">
        <v>50000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131</v>
      </c>
      <c r="CU12" s="542"/>
      <c r="CV12" s="542"/>
      <c r="CW12" s="542"/>
      <c r="CX12" s="542"/>
      <c r="CY12" s="542"/>
      <c r="CZ12" s="542"/>
      <c r="DA12" s="543"/>
      <c r="DB12" s="541" t="s">
        <v>131</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2196</v>
      </c>
      <c r="S13" s="532"/>
      <c r="T13" s="532"/>
      <c r="U13" s="532"/>
      <c r="V13" s="533"/>
      <c r="W13" s="519" t="s">
        <v>140</v>
      </c>
      <c r="X13" s="441"/>
      <c r="Y13" s="441"/>
      <c r="Z13" s="441"/>
      <c r="AA13" s="441"/>
      <c r="AB13" s="442"/>
      <c r="AC13" s="404">
        <v>224</v>
      </c>
      <c r="AD13" s="405"/>
      <c r="AE13" s="405"/>
      <c r="AF13" s="405"/>
      <c r="AG13" s="406"/>
      <c r="AH13" s="404">
        <v>231</v>
      </c>
      <c r="AI13" s="405"/>
      <c r="AJ13" s="405"/>
      <c r="AK13" s="405"/>
      <c r="AL13" s="407"/>
      <c r="AM13" s="497" t="s">
        <v>141</v>
      </c>
      <c r="AN13" s="402"/>
      <c r="AO13" s="402"/>
      <c r="AP13" s="402"/>
      <c r="AQ13" s="402"/>
      <c r="AR13" s="402"/>
      <c r="AS13" s="402"/>
      <c r="AT13" s="403"/>
      <c r="AU13" s="485" t="s">
        <v>121</v>
      </c>
      <c r="AV13" s="486"/>
      <c r="AW13" s="486"/>
      <c r="AX13" s="486"/>
      <c r="AY13" s="408" t="s">
        <v>142</v>
      </c>
      <c r="AZ13" s="409"/>
      <c r="BA13" s="409"/>
      <c r="BB13" s="409"/>
      <c r="BC13" s="409"/>
      <c r="BD13" s="409"/>
      <c r="BE13" s="409"/>
      <c r="BF13" s="409"/>
      <c r="BG13" s="409"/>
      <c r="BH13" s="409"/>
      <c r="BI13" s="409"/>
      <c r="BJ13" s="409"/>
      <c r="BK13" s="409"/>
      <c r="BL13" s="409"/>
      <c r="BM13" s="410"/>
      <c r="BN13" s="428">
        <v>-35016</v>
      </c>
      <c r="BO13" s="429"/>
      <c r="BP13" s="429"/>
      <c r="BQ13" s="429"/>
      <c r="BR13" s="429"/>
      <c r="BS13" s="429"/>
      <c r="BT13" s="429"/>
      <c r="BU13" s="430"/>
      <c r="BV13" s="428">
        <v>-29246</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12</v>
      </c>
      <c r="CU13" s="399"/>
      <c r="CV13" s="399"/>
      <c r="CW13" s="399"/>
      <c r="CX13" s="399"/>
      <c r="CY13" s="399"/>
      <c r="CZ13" s="399"/>
      <c r="DA13" s="400"/>
      <c r="DB13" s="398">
        <v>11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2277</v>
      </c>
      <c r="S14" s="532"/>
      <c r="T14" s="532"/>
      <c r="U14" s="532"/>
      <c r="V14" s="533"/>
      <c r="W14" s="534"/>
      <c r="X14" s="444"/>
      <c r="Y14" s="444"/>
      <c r="Z14" s="444"/>
      <c r="AA14" s="444"/>
      <c r="AB14" s="445"/>
      <c r="AC14" s="524">
        <v>18</v>
      </c>
      <c r="AD14" s="525"/>
      <c r="AE14" s="525"/>
      <c r="AF14" s="525"/>
      <c r="AG14" s="526"/>
      <c r="AH14" s="524">
        <v>17.600000000000001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61.3</v>
      </c>
      <c r="CU14" s="536"/>
      <c r="CV14" s="536"/>
      <c r="CW14" s="536"/>
      <c r="CX14" s="536"/>
      <c r="CY14" s="536"/>
      <c r="CZ14" s="536"/>
      <c r="DA14" s="537"/>
      <c r="DB14" s="535">
        <v>41.2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2261</v>
      </c>
      <c r="S15" s="532"/>
      <c r="T15" s="532"/>
      <c r="U15" s="532"/>
      <c r="V15" s="533"/>
      <c r="W15" s="519" t="s">
        <v>147</v>
      </c>
      <c r="X15" s="441"/>
      <c r="Y15" s="441"/>
      <c r="Z15" s="441"/>
      <c r="AA15" s="441"/>
      <c r="AB15" s="442"/>
      <c r="AC15" s="404">
        <v>459</v>
      </c>
      <c r="AD15" s="405"/>
      <c r="AE15" s="405"/>
      <c r="AF15" s="405"/>
      <c r="AG15" s="406"/>
      <c r="AH15" s="404">
        <v>506</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230602</v>
      </c>
      <c r="BO15" s="424"/>
      <c r="BP15" s="424"/>
      <c r="BQ15" s="424"/>
      <c r="BR15" s="424"/>
      <c r="BS15" s="424"/>
      <c r="BT15" s="424"/>
      <c r="BU15" s="425"/>
      <c r="BV15" s="423">
        <v>218523</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36.799999999999997</v>
      </c>
      <c r="AD16" s="525"/>
      <c r="AE16" s="525"/>
      <c r="AF16" s="525"/>
      <c r="AG16" s="526"/>
      <c r="AH16" s="524">
        <v>38.5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1400304</v>
      </c>
      <c r="BO16" s="429"/>
      <c r="BP16" s="429"/>
      <c r="BQ16" s="429"/>
      <c r="BR16" s="429"/>
      <c r="BS16" s="429"/>
      <c r="BT16" s="429"/>
      <c r="BU16" s="430"/>
      <c r="BV16" s="428">
        <v>1376956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563</v>
      </c>
      <c r="AD17" s="405"/>
      <c r="AE17" s="405"/>
      <c r="AF17" s="405"/>
      <c r="AG17" s="406"/>
      <c r="AH17" s="404">
        <v>576</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281253</v>
      </c>
      <c r="BO17" s="429"/>
      <c r="BP17" s="429"/>
      <c r="BQ17" s="429"/>
      <c r="BR17" s="429"/>
      <c r="BS17" s="429"/>
      <c r="BT17" s="429"/>
      <c r="BU17" s="430"/>
      <c r="BV17" s="428">
        <v>268696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87.09</v>
      </c>
      <c r="M18" s="493"/>
      <c r="N18" s="493"/>
      <c r="O18" s="493"/>
      <c r="P18" s="493"/>
      <c r="Q18" s="493"/>
      <c r="R18" s="494"/>
      <c r="S18" s="494"/>
      <c r="T18" s="494"/>
      <c r="U18" s="494"/>
      <c r="V18" s="495"/>
      <c r="W18" s="509"/>
      <c r="X18" s="510"/>
      <c r="Y18" s="510"/>
      <c r="Z18" s="510"/>
      <c r="AA18" s="510"/>
      <c r="AB18" s="520"/>
      <c r="AC18" s="392">
        <v>45.2</v>
      </c>
      <c r="AD18" s="393"/>
      <c r="AE18" s="393"/>
      <c r="AF18" s="393"/>
      <c r="AG18" s="496"/>
      <c r="AH18" s="392">
        <v>43.9</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1426276</v>
      </c>
      <c r="BO18" s="429"/>
      <c r="BP18" s="429"/>
      <c r="BQ18" s="429"/>
      <c r="BR18" s="429"/>
      <c r="BS18" s="429"/>
      <c r="BT18" s="429"/>
      <c r="BU18" s="430"/>
      <c r="BV18" s="428">
        <v>1378499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26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2145688</v>
      </c>
      <c r="BO19" s="429"/>
      <c r="BP19" s="429"/>
      <c r="BQ19" s="429"/>
      <c r="BR19" s="429"/>
      <c r="BS19" s="429"/>
      <c r="BT19" s="429"/>
      <c r="BU19" s="430"/>
      <c r="BV19" s="428">
        <v>2099287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817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2994580</v>
      </c>
      <c r="BO23" s="429"/>
      <c r="BP23" s="429"/>
      <c r="BQ23" s="429"/>
      <c r="BR23" s="429"/>
      <c r="BS23" s="429"/>
      <c r="BT23" s="429"/>
      <c r="BU23" s="430"/>
      <c r="BV23" s="428">
        <v>2775033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6180</v>
      </c>
      <c r="R24" s="405"/>
      <c r="S24" s="405"/>
      <c r="T24" s="405"/>
      <c r="U24" s="405"/>
      <c r="V24" s="406"/>
      <c r="W24" s="470"/>
      <c r="X24" s="461"/>
      <c r="Y24" s="462"/>
      <c r="Z24" s="401" t="s">
        <v>171</v>
      </c>
      <c r="AA24" s="402"/>
      <c r="AB24" s="402"/>
      <c r="AC24" s="402"/>
      <c r="AD24" s="402"/>
      <c r="AE24" s="402"/>
      <c r="AF24" s="402"/>
      <c r="AG24" s="403"/>
      <c r="AH24" s="404">
        <v>53</v>
      </c>
      <c r="AI24" s="405"/>
      <c r="AJ24" s="405"/>
      <c r="AK24" s="405"/>
      <c r="AL24" s="406"/>
      <c r="AM24" s="404">
        <v>153859</v>
      </c>
      <c r="AN24" s="405"/>
      <c r="AO24" s="405"/>
      <c r="AP24" s="405"/>
      <c r="AQ24" s="405"/>
      <c r="AR24" s="406"/>
      <c r="AS24" s="404">
        <v>2903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2368319</v>
      </c>
      <c r="BO24" s="429"/>
      <c r="BP24" s="429"/>
      <c r="BQ24" s="429"/>
      <c r="BR24" s="429"/>
      <c r="BS24" s="429"/>
      <c r="BT24" s="429"/>
      <c r="BU24" s="430"/>
      <c r="BV24" s="428">
        <v>2173489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t="s">
        <v>131</v>
      </c>
      <c r="M25" s="405"/>
      <c r="N25" s="405"/>
      <c r="O25" s="405"/>
      <c r="P25" s="406"/>
      <c r="Q25" s="404" t="s">
        <v>131</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175</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17075</v>
      </c>
      <c r="BO25" s="424"/>
      <c r="BP25" s="424"/>
      <c r="BQ25" s="424"/>
      <c r="BR25" s="424"/>
      <c r="BS25" s="424"/>
      <c r="BT25" s="424"/>
      <c r="BU25" s="425"/>
      <c r="BV25" s="423">
        <v>21471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4980</v>
      </c>
      <c r="R26" s="405"/>
      <c r="S26" s="405"/>
      <c r="T26" s="405"/>
      <c r="U26" s="405"/>
      <c r="V26" s="406"/>
      <c r="W26" s="470"/>
      <c r="X26" s="461"/>
      <c r="Y26" s="462"/>
      <c r="Z26" s="401" t="s">
        <v>178</v>
      </c>
      <c r="AA26" s="483"/>
      <c r="AB26" s="483"/>
      <c r="AC26" s="483"/>
      <c r="AD26" s="483"/>
      <c r="AE26" s="483"/>
      <c r="AF26" s="483"/>
      <c r="AG26" s="484"/>
      <c r="AH26" s="404">
        <v>3</v>
      </c>
      <c r="AI26" s="405"/>
      <c r="AJ26" s="405"/>
      <c r="AK26" s="405"/>
      <c r="AL26" s="406"/>
      <c r="AM26" s="404">
        <v>7593</v>
      </c>
      <c r="AN26" s="405"/>
      <c r="AO26" s="405"/>
      <c r="AP26" s="405"/>
      <c r="AQ26" s="405"/>
      <c r="AR26" s="406"/>
      <c r="AS26" s="404">
        <v>2531</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2650</v>
      </c>
      <c r="R27" s="405"/>
      <c r="S27" s="405"/>
      <c r="T27" s="405"/>
      <c r="U27" s="405"/>
      <c r="V27" s="406"/>
      <c r="W27" s="470"/>
      <c r="X27" s="461"/>
      <c r="Y27" s="462"/>
      <c r="Z27" s="401" t="s">
        <v>181</v>
      </c>
      <c r="AA27" s="402"/>
      <c r="AB27" s="402"/>
      <c r="AC27" s="402"/>
      <c r="AD27" s="402"/>
      <c r="AE27" s="402"/>
      <c r="AF27" s="402"/>
      <c r="AG27" s="403"/>
      <c r="AH27" s="404">
        <v>1</v>
      </c>
      <c r="AI27" s="405"/>
      <c r="AJ27" s="405"/>
      <c r="AK27" s="405"/>
      <c r="AL27" s="406"/>
      <c r="AM27" s="404" t="s">
        <v>182</v>
      </c>
      <c r="AN27" s="405"/>
      <c r="AO27" s="405"/>
      <c r="AP27" s="405"/>
      <c r="AQ27" s="405"/>
      <c r="AR27" s="406"/>
      <c r="AS27" s="404" t="s">
        <v>183</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85500</v>
      </c>
      <c r="BO27" s="432"/>
      <c r="BP27" s="432"/>
      <c r="BQ27" s="432"/>
      <c r="BR27" s="432"/>
      <c r="BS27" s="432"/>
      <c r="BT27" s="432"/>
      <c r="BU27" s="433"/>
      <c r="BV27" s="431">
        <v>85500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1950</v>
      </c>
      <c r="R28" s="405"/>
      <c r="S28" s="405"/>
      <c r="T28" s="405"/>
      <c r="U28" s="405"/>
      <c r="V28" s="406"/>
      <c r="W28" s="470"/>
      <c r="X28" s="461"/>
      <c r="Y28" s="462"/>
      <c r="Z28" s="401" t="s">
        <v>186</v>
      </c>
      <c r="AA28" s="402"/>
      <c r="AB28" s="402"/>
      <c r="AC28" s="402"/>
      <c r="AD28" s="402"/>
      <c r="AE28" s="402"/>
      <c r="AF28" s="402"/>
      <c r="AG28" s="403"/>
      <c r="AH28" s="404" t="s">
        <v>130</v>
      </c>
      <c r="AI28" s="405"/>
      <c r="AJ28" s="405"/>
      <c r="AK28" s="405"/>
      <c r="AL28" s="406"/>
      <c r="AM28" s="404" t="s">
        <v>130</v>
      </c>
      <c r="AN28" s="405"/>
      <c r="AO28" s="405"/>
      <c r="AP28" s="405"/>
      <c r="AQ28" s="405"/>
      <c r="AR28" s="406"/>
      <c r="AS28" s="404" t="s">
        <v>175</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881940</v>
      </c>
      <c r="BO28" s="424"/>
      <c r="BP28" s="424"/>
      <c r="BQ28" s="424"/>
      <c r="BR28" s="424"/>
      <c r="BS28" s="424"/>
      <c r="BT28" s="424"/>
      <c r="BU28" s="425"/>
      <c r="BV28" s="423">
        <v>931640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5</v>
      </c>
      <c r="M29" s="405"/>
      <c r="N29" s="405"/>
      <c r="O29" s="405"/>
      <c r="P29" s="406"/>
      <c r="Q29" s="404">
        <v>1800</v>
      </c>
      <c r="R29" s="405"/>
      <c r="S29" s="405"/>
      <c r="T29" s="405"/>
      <c r="U29" s="405"/>
      <c r="V29" s="406"/>
      <c r="W29" s="471"/>
      <c r="X29" s="472"/>
      <c r="Y29" s="473"/>
      <c r="Z29" s="401" t="s">
        <v>189</v>
      </c>
      <c r="AA29" s="402"/>
      <c r="AB29" s="402"/>
      <c r="AC29" s="402"/>
      <c r="AD29" s="402"/>
      <c r="AE29" s="402"/>
      <c r="AF29" s="402"/>
      <c r="AG29" s="403"/>
      <c r="AH29" s="404">
        <v>54</v>
      </c>
      <c r="AI29" s="405"/>
      <c r="AJ29" s="405"/>
      <c r="AK29" s="405"/>
      <c r="AL29" s="406"/>
      <c r="AM29" s="404">
        <v>157866</v>
      </c>
      <c r="AN29" s="405"/>
      <c r="AO29" s="405"/>
      <c r="AP29" s="405"/>
      <c r="AQ29" s="405"/>
      <c r="AR29" s="406"/>
      <c r="AS29" s="404">
        <v>2923</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980</v>
      </c>
      <c r="BO29" s="429"/>
      <c r="BP29" s="429"/>
      <c r="BQ29" s="429"/>
      <c r="BR29" s="429"/>
      <c r="BS29" s="429"/>
      <c r="BT29" s="429"/>
      <c r="BU29" s="430"/>
      <c r="BV29" s="428">
        <v>975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94.1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178300</v>
      </c>
      <c r="BO30" s="432"/>
      <c r="BP30" s="432"/>
      <c r="BQ30" s="432"/>
      <c r="BR30" s="432"/>
      <c r="BS30" s="432"/>
      <c r="BT30" s="432"/>
      <c r="BU30" s="433"/>
      <c r="BV30" s="431">
        <v>189363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可茂衛生施設利用組合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㈱東白川</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下水道特別会計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可茂消防事務組合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㈱ふるさと企画</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国保診療所特別会計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岐阜県市町村会館組合</v>
      </c>
      <c r="BZ36" s="386"/>
      <c r="CA36" s="386"/>
      <c r="CB36" s="386"/>
      <c r="CC36" s="386"/>
      <c r="CD36" s="386"/>
      <c r="CE36" s="386"/>
      <c r="CF36" s="386"/>
      <c r="CG36" s="386"/>
      <c r="CH36" s="386"/>
      <c r="CI36" s="386"/>
      <c r="CJ36" s="386"/>
      <c r="CK36" s="386"/>
      <c r="CL36" s="386"/>
      <c r="CM36" s="386"/>
      <c r="CN36" s="214"/>
      <c r="CO36" s="387">
        <f t="shared" si="3"/>
        <v>18</v>
      </c>
      <c r="CP36" s="387"/>
      <c r="CQ36" s="386" t="str">
        <f>IF('各会計、関係団体の財政状況及び健全化判断比率'!BS9="","",'各会計、関係団体の財政状況及び健全化判断比率'!BS9)</f>
        <v>㈱新世紀工房</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岐阜県市町村退職手当組合</v>
      </c>
      <c r="BZ37" s="386"/>
      <c r="CA37" s="386"/>
      <c r="CB37" s="386"/>
      <c r="CC37" s="386"/>
      <c r="CD37" s="386"/>
      <c r="CE37" s="386"/>
      <c r="CF37" s="386"/>
      <c r="CG37" s="386"/>
      <c r="CH37" s="386"/>
      <c r="CI37" s="386"/>
      <c r="CJ37" s="386"/>
      <c r="CK37" s="386"/>
      <c r="CL37" s="386"/>
      <c r="CM37" s="386"/>
      <c r="CN37" s="214"/>
      <c r="CO37" s="387">
        <f t="shared" si="3"/>
        <v>19</v>
      </c>
      <c r="CP37" s="387"/>
      <c r="CQ37" s="386" t="str">
        <f>IF('各会計、関係団体の財政状況及び健全化判断比率'!BS10="","",'各会計、関係団体の財政状況及び健全化判断比率'!BS10)</f>
        <v>㈱みのりの郷　東白川</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後期高齢者医療広域連合（特別会計）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可茂公設地方卸売市場組合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中濃地域農業共済事務組合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5pb8qQNiI7zdkdybF74Kn/xQJrhUUxtumvc17iB9MUgXtaSFQhBtzkU5dFL7bCPU7jm85QJZ4goI7vPFaYqvRg==" saltValue="OW3ne61bIJCvzuykk/6B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0" t="s">
        <v>558</v>
      </c>
      <c r="D34" s="1210"/>
      <c r="E34" s="1211"/>
      <c r="F34" s="32">
        <v>14.7</v>
      </c>
      <c r="G34" s="33">
        <v>18.809999999999999</v>
      </c>
      <c r="H34" s="33">
        <v>22.21</v>
      </c>
      <c r="I34" s="33">
        <v>20.7</v>
      </c>
      <c r="J34" s="34">
        <v>21.59</v>
      </c>
      <c r="K34" s="22"/>
      <c r="L34" s="22"/>
      <c r="M34" s="22"/>
      <c r="N34" s="22"/>
      <c r="O34" s="22"/>
      <c r="P34" s="22"/>
    </row>
    <row r="35" spans="1:16" ht="39" customHeight="1" x14ac:dyDescent="0.15">
      <c r="A35" s="22"/>
      <c r="B35" s="35"/>
      <c r="C35" s="1204" t="s">
        <v>559</v>
      </c>
      <c r="D35" s="1205"/>
      <c r="E35" s="1206"/>
      <c r="F35" s="36">
        <v>1.88</v>
      </c>
      <c r="G35" s="37">
        <v>2.06</v>
      </c>
      <c r="H35" s="37">
        <v>1.22</v>
      </c>
      <c r="I35" s="37">
        <v>2.14</v>
      </c>
      <c r="J35" s="38">
        <v>2.15</v>
      </c>
      <c r="K35" s="22"/>
      <c r="L35" s="22"/>
      <c r="M35" s="22"/>
      <c r="N35" s="22"/>
      <c r="O35" s="22"/>
      <c r="P35" s="22"/>
    </row>
    <row r="36" spans="1:16" ht="39" customHeight="1" x14ac:dyDescent="0.15">
      <c r="A36" s="22"/>
      <c r="B36" s="35"/>
      <c r="C36" s="1204" t="s">
        <v>560</v>
      </c>
      <c r="D36" s="1205"/>
      <c r="E36" s="1206"/>
      <c r="F36" s="36">
        <v>2.89</v>
      </c>
      <c r="G36" s="37">
        <v>2.09</v>
      </c>
      <c r="H36" s="37">
        <v>1.84</v>
      </c>
      <c r="I36" s="37">
        <v>6.05</v>
      </c>
      <c r="J36" s="38">
        <v>1.81</v>
      </c>
      <c r="K36" s="22"/>
      <c r="L36" s="22"/>
      <c r="M36" s="22"/>
      <c r="N36" s="22"/>
      <c r="O36" s="22"/>
      <c r="P36" s="22"/>
    </row>
    <row r="37" spans="1:16" ht="39" customHeight="1" x14ac:dyDescent="0.15">
      <c r="A37" s="22"/>
      <c r="B37" s="35"/>
      <c r="C37" s="1204" t="s">
        <v>561</v>
      </c>
      <c r="D37" s="1205"/>
      <c r="E37" s="1206"/>
      <c r="F37" s="36">
        <v>0.68</v>
      </c>
      <c r="G37" s="37">
        <v>1.24</v>
      </c>
      <c r="H37" s="37">
        <v>1.34</v>
      </c>
      <c r="I37" s="37">
        <v>0.9</v>
      </c>
      <c r="J37" s="38">
        <v>0.6</v>
      </c>
      <c r="K37" s="22"/>
      <c r="L37" s="22"/>
      <c r="M37" s="22"/>
      <c r="N37" s="22"/>
      <c r="O37" s="22"/>
      <c r="P37" s="22"/>
    </row>
    <row r="38" spans="1:16" ht="39" customHeight="1" x14ac:dyDescent="0.15">
      <c r="A38" s="22"/>
      <c r="B38" s="35"/>
      <c r="C38" s="1204" t="s">
        <v>562</v>
      </c>
      <c r="D38" s="1205"/>
      <c r="E38" s="1206"/>
      <c r="F38" s="36">
        <v>0.27</v>
      </c>
      <c r="G38" s="37">
        <v>0.31</v>
      </c>
      <c r="H38" s="37">
        <v>0.36</v>
      </c>
      <c r="I38" s="37">
        <v>0.42</v>
      </c>
      <c r="J38" s="38">
        <v>0.46</v>
      </c>
      <c r="K38" s="22"/>
      <c r="L38" s="22"/>
      <c r="M38" s="22"/>
      <c r="N38" s="22"/>
      <c r="O38" s="22"/>
      <c r="P38" s="22"/>
    </row>
    <row r="39" spans="1:16" ht="39" customHeight="1" x14ac:dyDescent="0.15">
      <c r="A39" s="22"/>
      <c r="B39" s="35"/>
      <c r="C39" s="1204" t="s">
        <v>563</v>
      </c>
      <c r="D39" s="1205"/>
      <c r="E39" s="1206"/>
      <c r="F39" s="36">
        <v>0.36</v>
      </c>
      <c r="G39" s="37">
        <v>3.39</v>
      </c>
      <c r="H39" s="37">
        <v>3.45</v>
      </c>
      <c r="I39" s="37">
        <v>1.81</v>
      </c>
      <c r="J39" s="38">
        <v>0.13</v>
      </c>
      <c r="K39" s="22"/>
      <c r="L39" s="22"/>
      <c r="M39" s="22"/>
      <c r="N39" s="22"/>
      <c r="O39" s="22"/>
      <c r="P39" s="22"/>
    </row>
    <row r="40" spans="1:16" ht="39" customHeight="1" x14ac:dyDescent="0.15">
      <c r="A40" s="22"/>
      <c r="B40" s="35"/>
      <c r="C40" s="1204" t="s">
        <v>564</v>
      </c>
      <c r="D40" s="1205"/>
      <c r="E40" s="1206"/>
      <c r="F40" s="36">
        <v>0.11</v>
      </c>
      <c r="G40" s="37">
        <v>0.16</v>
      </c>
      <c r="H40" s="37">
        <v>0.14000000000000001</v>
      </c>
      <c r="I40" s="37">
        <v>0.16</v>
      </c>
      <c r="J40" s="38">
        <v>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565</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566</v>
      </c>
      <c r="D43" s="1208"/>
      <c r="E43" s="120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h+JzSyNxVbriTfIrR8y3JioP38vItMvQl13Hl5nRm1i6kDej02XC6jCjUSSforBKwiULwr/7nVswExr3J51Mw==" saltValue="U8dX3n7mubt9/giBuGTl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272</v>
      </c>
      <c r="L45" s="60">
        <v>269</v>
      </c>
      <c r="M45" s="60">
        <v>262</v>
      </c>
      <c r="N45" s="60">
        <v>246</v>
      </c>
      <c r="O45" s="61">
        <v>260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507</v>
      </c>
      <c r="L46" s="64" t="s">
        <v>507</v>
      </c>
      <c r="M46" s="64" t="s">
        <v>507</v>
      </c>
      <c r="N46" s="64" t="s">
        <v>507</v>
      </c>
      <c r="O46" s="65" t="s">
        <v>507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507</v>
      </c>
      <c r="L47" s="64" t="s">
        <v>507</v>
      </c>
      <c r="M47" s="64" t="s">
        <v>507</v>
      </c>
      <c r="N47" s="64" t="s">
        <v>507</v>
      </c>
      <c r="O47" s="65" t="s">
        <v>507</v>
      </c>
      <c r="P47" s="48"/>
      <c r="Q47" s="48"/>
      <c r="R47" s="48"/>
      <c r="S47" s="48"/>
      <c r="T47" s="48"/>
      <c r="U47" s="48"/>
    </row>
    <row r="48" spans="1:21" ht="30.75" customHeight="1" x14ac:dyDescent="0.15">
      <c r="A48" s="48"/>
      <c r="B48" s="1232"/>
      <c r="C48" s="1233"/>
      <c r="D48" s="62"/>
      <c r="E48" s="1214" t="s">
        <v>15</v>
      </c>
      <c r="F48" s="1214"/>
      <c r="G48" s="1214"/>
      <c r="H48" s="1214"/>
      <c r="I48" s="1214"/>
      <c r="J48" s="1215"/>
      <c r="K48" s="63">
        <v>113</v>
      </c>
      <c r="L48" s="64">
        <v>120</v>
      </c>
      <c r="M48" s="64">
        <v>116</v>
      </c>
      <c r="N48" s="64">
        <v>128</v>
      </c>
      <c r="O48" s="65">
        <v>140</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v>
      </c>
      <c r="L49" s="64">
        <v>10</v>
      </c>
      <c r="M49" s="64">
        <v>10</v>
      </c>
      <c r="N49" s="64">
        <v>5</v>
      </c>
      <c r="O49" s="65">
        <v>3</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507</v>
      </c>
      <c r="L51" s="64" t="s">
        <v>507</v>
      </c>
      <c r="M51" s="64" t="s">
        <v>507</v>
      </c>
      <c r="N51" s="64" t="s">
        <v>507</v>
      </c>
      <c r="O51" s="65" t="s">
        <v>507</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267</v>
      </c>
      <c r="L52" s="64">
        <v>259</v>
      </c>
      <c r="M52" s="64">
        <v>250</v>
      </c>
      <c r="N52" s="64">
        <v>231</v>
      </c>
      <c r="O52" s="65">
        <v>233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128</v>
      </c>
      <c r="L53" s="69">
        <v>140</v>
      </c>
      <c r="M53" s="69">
        <v>138</v>
      </c>
      <c r="N53" s="69">
        <v>148</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507</v>
      </c>
      <c r="L57" s="84" t="s">
        <v>507</v>
      </c>
      <c r="M57" s="84" t="s">
        <v>507</v>
      </c>
      <c r="N57" s="84" t="s">
        <v>507</v>
      </c>
      <c r="O57" s="85" t="s">
        <v>507</v>
      </c>
    </row>
    <row r="58" spans="1:21" ht="31.5" customHeight="1" thickBot="1" x14ac:dyDescent="0.2">
      <c r="B58" s="1222"/>
      <c r="C58" s="1223"/>
      <c r="D58" s="1227" t="s">
        <v>27</v>
      </c>
      <c r="E58" s="1228"/>
      <c r="F58" s="1228"/>
      <c r="G58" s="1228"/>
      <c r="H58" s="1228"/>
      <c r="I58" s="1228"/>
      <c r="J58" s="1229"/>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jjG/We0rP3TY4a4MmUwJfDqhlSs8QxgRx9J2riA+Jq8TOudocQOHyyJKgbGHeUSOW32Izo+SvX6RBjxIHw/g==" saltValue="qf+iwtaGqB/+nk87Bd+E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0" t="s">
        <v>30</v>
      </c>
      <c r="C41" s="1251"/>
      <c r="D41" s="102"/>
      <c r="E41" s="1252" t="s">
        <v>31</v>
      </c>
      <c r="F41" s="1252"/>
      <c r="G41" s="1252"/>
      <c r="H41" s="1253"/>
      <c r="I41" s="103">
        <v>2435</v>
      </c>
      <c r="J41" s="104">
        <v>2582</v>
      </c>
      <c r="K41" s="104">
        <v>2754</v>
      </c>
      <c r="L41" s="104">
        <v>2775</v>
      </c>
      <c r="M41" s="105">
        <v>3378</v>
      </c>
    </row>
    <row r="42" spans="2:13" ht="27.75" customHeight="1" x14ac:dyDescent="0.15">
      <c r="B42" s="1240"/>
      <c r="C42" s="1241"/>
      <c r="D42" s="106"/>
      <c r="E42" s="1244" t="s">
        <v>32</v>
      </c>
      <c r="F42" s="1244"/>
      <c r="G42" s="1244"/>
      <c r="H42" s="1245"/>
      <c r="I42" s="107">
        <v>1</v>
      </c>
      <c r="J42" s="108">
        <v>1</v>
      </c>
      <c r="K42" s="108">
        <v>1</v>
      </c>
      <c r="L42" s="108">
        <v>1</v>
      </c>
      <c r="M42" s="109">
        <v>1</v>
      </c>
    </row>
    <row r="43" spans="2:13" ht="27.75" customHeight="1" x14ac:dyDescent="0.15">
      <c r="B43" s="1240"/>
      <c r="C43" s="1241"/>
      <c r="D43" s="106"/>
      <c r="E43" s="1244" t="s">
        <v>33</v>
      </c>
      <c r="F43" s="1244"/>
      <c r="G43" s="1244"/>
      <c r="H43" s="1245"/>
      <c r="I43" s="107">
        <v>1191</v>
      </c>
      <c r="J43" s="108">
        <v>1177</v>
      </c>
      <c r="K43" s="108">
        <v>1119</v>
      </c>
      <c r="L43" s="108">
        <v>1102</v>
      </c>
      <c r="M43" s="109">
        <v>1046</v>
      </c>
    </row>
    <row r="44" spans="2:13" ht="27.75" customHeight="1" x14ac:dyDescent="0.15">
      <c r="B44" s="1240"/>
      <c r="C44" s="1241"/>
      <c r="D44" s="106"/>
      <c r="E44" s="1244" t="s">
        <v>34</v>
      </c>
      <c r="F44" s="1244"/>
      <c r="G44" s="1244"/>
      <c r="H44" s="1245"/>
      <c r="I44" s="107">
        <v>36</v>
      </c>
      <c r="J44" s="108">
        <v>27</v>
      </c>
      <c r="K44" s="108">
        <v>19</v>
      </c>
      <c r="L44" s="108">
        <v>19</v>
      </c>
      <c r="M44" s="109">
        <v>25</v>
      </c>
    </row>
    <row r="45" spans="2:13" ht="27.75" customHeight="1" x14ac:dyDescent="0.15">
      <c r="B45" s="1240"/>
      <c r="C45" s="1241"/>
      <c r="D45" s="106"/>
      <c r="E45" s="1244" t="s">
        <v>35</v>
      </c>
      <c r="F45" s="1244"/>
      <c r="G45" s="1244"/>
      <c r="H45" s="1245"/>
      <c r="I45" s="107">
        <v>126</v>
      </c>
      <c r="J45" s="108">
        <v>267</v>
      </c>
      <c r="K45" s="108">
        <v>187</v>
      </c>
      <c r="L45" s="108">
        <v>179</v>
      </c>
      <c r="M45" s="109">
        <v>271</v>
      </c>
    </row>
    <row r="46" spans="2:13" ht="27.75" customHeight="1" x14ac:dyDescent="0.15">
      <c r="B46" s="1240"/>
      <c r="C46" s="1241"/>
      <c r="D46" s="110"/>
      <c r="E46" s="1244" t="s">
        <v>36</v>
      </c>
      <c r="F46" s="1244"/>
      <c r="G46" s="1244"/>
      <c r="H46" s="1245"/>
      <c r="I46" s="107" t="s">
        <v>507</v>
      </c>
      <c r="J46" s="108" t="s">
        <v>507</v>
      </c>
      <c r="K46" s="108" t="s">
        <v>507</v>
      </c>
      <c r="L46" s="108" t="s">
        <v>507</v>
      </c>
      <c r="M46" s="109" t="s">
        <v>507</v>
      </c>
    </row>
    <row r="47" spans="2:13" ht="27.75" customHeight="1" x14ac:dyDescent="0.15">
      <c r="B47" s="1240"/>
      <c r="C47" s="1241"/>
      <c r="D47" s="111"/>
      <c r="E47" s="1254" t="s">
        <v>37</v>
      </c>
      <c r="F47" s="1255"/>
      <c r="G47" s="1255"/>
      <c r="H47" s="1256"/>
      <c r="I47" s="107" t="s">
        <v>507</v>
      </c>
      <c r="J47" s="108" t="s">
        <v>507</v>
      </c>
      <c r="K47" s="108" t="s">
        <v>507</v>
      </c>
      <c r="L47" s="108" t="s">
        <v>507</v>
      </c>
      <c r="M47" s="109" t="s">
        <v>507</v>
      </c>
    </row>
    <row r="48" spans="2:13" ht="27.75" customHeight="1" x14ac:dyDescent="0.15">
      <c r="B48" s="1240"/>
      <c r="C48" s="1241"/>
      <c r="D48" s="106"/>
      <c r="E48" s="1244" t="s">
        <v>38</v>
      </c>
      <c r="F48" s="1244"/>
      <c r="G48" s="1244"/>
      <c r="H48" s="1245"/>
      <c r="I48" s="107" t="s">
        <v>507</v>
      </c>
      <c r="J48" s="108" t="s">
        <v>507</v>
      </c>
      <c r="K48" s="108" t="s">
        <v>507</v>
      </c>
      <c r="L48" s="108" t="s">
        <v>507</v>
      </c>
      <c r="M48" s="109" t="s">
        <v>507</v>
      </c>
    </row>
    <row r="49" spans="2:13" ht="27.75" customHeight="1" x14ac:dyDescent="0.15">
      <c r="B49" s="1242"/>
      <c r="C49" s="1243"/>
      <c r="D49" s="106"/>
      <c r="E49" s="1244" t="s">
        <v>39</v>
      </c>
      <c r="F49" s="1244"/>
      <c r="G49" s="1244"/>
      <c r="H49" s="1245"/>
      <c r="I49" s="107" t="s">
        <v>507</v>
      </c>
      <c r="J49" s="108" t="s">
        <v>507</v>
      </c>
      <c r="K49" s="108" t="s">
        <v>507</v>
      </c>
      <c r="L49" s="108" t="s">
        <v>507</v>
      </c>
      <c r="M49" s="109" t="s">
        <v>507</v>
      </c>
    </row>
    <row r="50" spans="2:13" ht="27.75" customHeight="1" x14ac:dyDescent="0.15">
      <c r="B50" s="1238" t="s">
        <v>40</v>
      </c>
      <c r="C50" s="1239"/>
      <c r="D50" s="112"/>
      <c r="E50" s="1244" t="s">
        <v>41</v>
      </c>
      <c r="F50" s="1244"/>
      <c r="G50" s="1244"/>
      <c r="H50" s="1245"/>
      <c r="I50" s="107">
        <v>1684</v>
      </c>
      <c r="J50" s="108">
        <v>1552</v>
      </c>
      <c r="K50" s="108">
        <v>1535</v>
      </c>
      <c r="L50" s="108">
        <v>1229</v>
      </c>
      <c r="M50" s="109">
        <v>1161</v>
      </c>
    </row>
    <row r="51" spans="2:13" ht="27.75" customHeight="1" x14ac:dyDescent="0.15">
      <c r="B51" s="1240"/>
      <c r="C51" s="1241"/>
      <c r="D51" s="106"/>
      <c r="E51" s="1244" t="s">
        <v>42</v>
      </c>
      <c r="F51" s="1244"/>
      <c r="G51" s="1244"/>
      <c r="H51" s="1245"/>
      <c r="I51" s="107">
        <v>19</v>
      </c>
      <c r="J51" s="108">
        <v>13</v>
      </c>
      <c r="K51" s="108">
        <v>10</v>
      </c>
      <c r="L51" s="108">
        <v>7</v>
      </c>
      <c r="M51" s="109">
        <v>4</v>
      </c>
    </row>
    <row r="52" spans="2:13" ht="27.75" customHeight="1" x14ac:dyDescent="0.15">
      <c r="B52" s="1242"/>
      <c r="C52" s="1243"/>
      <c r="D52" s="106"/>
      <c r="E52" s="1244" t="s">
        <v>43</v>
      </c>
      <c r="F52" s="1244"/>
      <c r="G52" s="1244"/>
      <c r="H52" s="1245"/>
      <c r="I52" s="107">
        <v>2319</v>
      </c>
      <c r="J52" s="108">
        <v>2198</v>
      </c>
      <c r="K52" s="108">
        <v>2380</v>
      </c>
      <c r="L52" s="108">
        <v>2323</v>
      </c>
      <c r="M52" s="109">
        <v>2782</v>
      </c>
    </row>
    <row r="53" spans="2:13" ht="27.75" customHeight="1" thickBot="1" x14ac:dyDescent="0.2">
      <c r="B53" s="1246" t="s">
        <v>44</v>
      </c>
      <c r="C53" s="1247"/>
      <c r="D53" s="113"/>
      <c r="E53" s="1248" t="s">
        <v>45</v>
      </c>
      <c r="F53" s="1248"/>
      <c r="G53" s="1248"/>
      <c r="H53" s="1249"/>
      <c r="I53" s="114">
        <v>-232</v>
      </c>
      <c r="J53" s="115">
        <v>291</v>
      </c>
      <c r="K53" s="115">
        <v>156</v>
      </c>
      <c r="L53" s="115">
        <v>518</v>
      </c>
      <c r="M53" s="116">
        <v>774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DJBRP2uf0i+Bhui1QbI4brmtPT49esch1JSC7Y36rDBJK1fqQ8DBCF7MfoT5uEcSGnwUUetPKSPiGAyaVGbWQ==" saltValue="LKSkXliwTLL7U4enAeqf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5" t="s">
        <v>48</v>
      </c>
      <c r="D55" s="1265"/>
      <c r="E55" s="1266"/>
      <c r="F55" s="128">
        <v>931</v>
      </c>
      <c r="G55" s="128">
        <v>932</v>
      </c>
      <c r="H55" s="129">
        <v>882</v>
      </c>
    </row>
    <row r="56" spans="2:8" ht="52.5" customHeight="1" x14ac:dyDescent="0.15">
      <c r="B56" s="130"/>
      <c r="C56" s="1267" t="s">
        <v>49</v>
      </c>
      <c r="D56" s="1267"/>
      <c r="E56" s="1268"/>
      <c r="F56" s="131">
        <v>1</v>
      </c>
      <c r="G56" s="131">
        <v>1</v>
      </c>
      <c r="H56" s="132">
        <v>1</v>
      </c>
    </row>
    <row r="57" spans="2:8" ht="53.25" customHeight="1" x14ac:dyDescent="0.15">
      <c r="B57" s="130"/>
      <c r="C57" s="1269" t="s">
        <v>50</v>
      </c>
      <c r="D57" s="1269"/>
      <c r="E57" s="1270"/>
      <c r="F57" s="133">
        <v>490</v>
      </c>
      <c r="G57" s="133">
        <v>189</v>
      </c>
      <c r="H57" s="134">
        <v>178</v>
      </c>
    </row>
    <row r="58" spans="2:8" ht="45.75" customHeight="1" x14ac:dyDescent="0.15">
      <c r="B58" s="135"/>
      <c r="C58" s="1257" t="s">
        <v>573</v>
      </c>
      <c r="D58" s="1258"/>
      <c r="E58" s="1259"/>
      <c r="F58" s="136">
        <v>122</v>
      </c>
      <c r="G58" s="136">
        <v>122</v>
      </c>
      <c r="H58" s="137">
        <v>122</v>
      </c>
    </row>
    <row r="59" spans="2:8" ht="45.75" customHeight="1" x14ac:dyDescent="0.15">
      <c r="B59" s="135"/>
      <c r="C59" s="1257" t="s">
        <v>574</v>
      </c>
      <c r="D59" s="1258"/>
      <c r="E59" s="1259"/>
      <c r="F59" s="136">
        <v>56</v>
      </c>
      <c r="G59" s="136">
        <v>55</v>
      </c>
      <c r="H59" s="137">
        <v>26</v>
      </c>
    </row>
    <row r="60" spans="2:8" ht="45.75" customHeight="1" x14ac:dyDescent="0.15">
      <c r="B60" s="135"/>
      <c r="C60" s="1257" t="s">
        <v>575</v>
      </c>
      <c r="D60" s="1258"/>
      <c r="E60" s="1259"/>
      <c r="F60" s="136">
        <v>5</v>
      </c>
      <c r="G60" s="136">
        <v>5</v>
      </c>
      <c r="H60" s="137">
        <v>15</v>
      </c>
    </row>
    <row r="61" spans="2:8" ht="45.75" customHeight="1" x14ac:dyDescent="0.15">
      <c r="B61" s="135"/>
      <c r="C61" s="1257" t="s">
        <v>577</v>
      </c>
      <c r="D61" s="1258"/>
      <c r="E61" s="1259"/>
      <c r="F61" s="136"/>
      <c r="G61" s="136"/>
      <c r="H61" s="137">
        <v>8</v>
      </c>
    </row>
    <row r="62" spans="2:8" ht="45.75" customHeight="1" thickBot="1" x14ac:dyDescent="0.2">
      <c r="B62" s="138"/>
      <c r="C62" s="1260" t="s">
        <v>576</v>
      </c>
      <c r="D62" s="1261"/>
      <c r="E62" s="1262"/>
      <c r="F62" s="139">
        <v>6</v>
      </c>
      <c r="G62" s="139">
        <v>6</v>
      </c>
      <c r="H62" s="140">
        <v>6</v>
      </c>
    </row>
    <row r="63" spans="2:8" ht="52.5" customHeight="1" thickBot="1" x14ac:dyDescent="0.2">
      <c r="B63" s="141"/>
      <c r="C63" s="1263" t="s">
        <v>51</v>
      </c>
      <c r="D63" s="1263"/>
      <c r="E63" s="1264"/>
      <c r="F63" s="142">
        <v>1422</v>
      </c>
      <c r="G63" s="142">
        <v>1122</v>
      </c>
      <c r="H63" s="143">
        <v>1061</v>
      </c>
    </row>
    <row r="64" spans="2:8" ht="15" customHeight="1" x14ac:dyDescent="0.15"/>
  </sheetData>
  <sheetProtection algorithmName="SHA-512" hashValue="LdAppE07QonMDP7lho1VO65Z+dwxfDk8bSg/nHMSvUw3+BL4sMt5PDzp40b4QX8ysQr1h9Hwq2tL2IIDkaQkfQ==" saltValue="pQBbsE4exsbltMRKnpc8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U40" zoomScale="70" zoomScaleNormal="70" zoomScaleSheetLayoutView="55" workbookViewId="0">
      <selection activeCell="BK85" sqref="BK85"/>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605</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601</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599</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598</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321"/>
      <c r="BY51" s="1279"/>
      <c r="BZ51" s="1279"/>
      <c r="CA51" s="1279"/>
      <c r="CB51" s="1279"/>
      <c r="CC51" s="1279"/>
      <c r="CD51" s="1279"/>
      <c r="CE51" s="1279"/>
      <c r="CF51" s="1279">
        <v>12.2</v>
      </c>
      <c r="CG51" s="1279"/>
      <c r="CH51" s="1279"/>
      <c r="CI51" s="1279"/>
      <c r="CJ51" s="1279"/>
      <c r="CK51" s="1279"/>
      <c r="CL51" s="1279"/>
      <c r="CM51" s="1279"/>
      <c r="CN51" s="1279">
        <v>41.2</v>
      </c>
      <c r="CO51" s="1279"/>
      <c r="CP51" s="1279"/>
      <c r="CQ51" s="1279"/>
      <c r="CR51" s="1279"/>
      <c r="CS51" s="1279"/>
      <c r="CT51" s="1279"/>
      <c r="CU51" s="1279"/>
      <c r="CV51" s="1321"/>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79">
        <v>80.8</v>
      </c>
      <c r="BQ53" s="1279"/>
      <c r="BR53" s="1279"/>
      <c r="BS53" s="1279"/>
      <c r="BT53" s="1279"/>
      <c r="BU53" s="1279"/>
      <c r="BV53" s="1279"/>
      <c r="BW53" s="1279"/>
      <c r="BX53" s="1321"/>
      <c r="BY53" s="1279"/>
      <c r="BZ53" s="1279"/>
      <c r="CA53" s="1279"/>
      <c r="CB53" s="1279"/>
      <c r="CC53" s="1279"/>
      <c r="CD53" s="1279"/>
      <c r="CE53" s="1279"/>
      <c r="CF53" s="1279">
        <v>75.400000000000006</v>
      </c>
      <c r="CG53" s="1279"/>
      <c r="CH53" s="1279"/>
      <c r="CI53" s="1279"/>
      <c r="CJ53" s="1279"/>
      <c r="CK53" s="1279"/>
      <c r="CL53" s="1279"/>
      <c r="CM53" s="1279"/>
      <c r="CN53" s="1279">
        <v>86.3</v>
      </c>
      <c r="CO53" s="1279"/>
      <c r="CP53" s="1279"/>
      <c r="CQ53" s="1279"/>
      <c r="CR53" s="1279"/>
      <c r="CS53" s="1279"/>
      <c r="CT53" s="1279"/>
      <c r="CU53" s="1279"/>
      <c r="CV53" s="1321"/>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597</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79">
        <v>0</v>
      </c>
      <c r="BQ55" s="1279"/>
      <c r="BR55" s="1279"/>
      <c r="BS55" s="1279"/>
      <c r="BT55" s="1279"/>
      <c r="BU55" s="1279"/>
      <c r="BV55" s="1279"/>
      <c r="BW55" s="1279"/>
      <c r="BX55" s="1321"/>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321"/>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603</v>
      </c>
      <c r="BC57" s="1280"/>
      <c r="BD57" s="1280"/>
      <c r="BE57" s="1280"/>
      <c r="BF57" s="1280"/>
      <c r="BG57" s="1280"/>
      <c r="BH57" s="1280"/>
      <c r="BI57" s="1280"/>
      <c r="BJ57" s="1280"/>
      <c r="BK57" s="1280"/>
      <c r="BL57" s="1280"/>
      <c r="BM57" s="1280"/>
      <c r="BN57" s="1280"/>
      <c r="BO57" s="1280"/>
      <c r="BP57" s="1279">
        <v>55.8</v>
      </c>
      <c r="BQ57" s="1279"/>
      <c r="BR57" s="1279"/>
      <c r="BS57" s="1279"/>
      <c r="BT57" s="1279"/>
      <c r="BU57" s="1279"/>
      <c r="BV57" s="1279"/>
      <c r="BW57" s="1279"/>
      <c r="BX57" s="1321"/>
      <c r="BY57" s="1279"/>
      <c r="BZ57" s="1279"/>
      <c r="CA57" s="1279"/>
      <c r="CB57" s="1279"/>
      <c r="CC57" s="1279"/>
      <c r="CD57" s="1279"/>
      <c r="CE57" s="1279"/>
      <c r="CF57" s="1279">
        <v>58.4</v>
      </c>
      <c r="CG57" s="1279"/>
      <c r="CH57" s="1279"/>
      <c r="CI57" s="1279"/>
      <c r="CJ57" s="1279"/>
      <c r="CK57" s="1279"/>
      <c r="CL57" s="1279"/>
      <c r="CM57" s="1279"/>
      <c r="CN57" s="1279">
        <v>61.8</v>
      </c>
      <c r="CO57" s="1279"/>
      <c r="CP57" s="1279"/>
      <c r="CQ57" s="1279"/>
      <c r="CR57" s="1279"/>
      <c r="CS57" s="1279"/>
      <c r="CT57" s="1279"/>
      <c r="CU57" s="1279"/>
      <c r="CV57" s="1321"/>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602</v>
      </c>
    </row>
    <row r="64" spans="1:109" ht="13.5" x14ac:dyDescent="0.15">
      <c r="B64" s="1272"/>
      <c r="G64" s="1309"/>
      <c r="I64" s="1311"/>
      <c r="J64" s="1311"/>
      <c r="K64" s="1311"/>
      <c r="L64" s="1311"/>
      <c r="M64" s="1311"/>
      <c r="N64" s="1310"/>
      <c r="AM64" s="1309"/>
      <c r="AN64" s="1309" t="s">
        <v>601</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599</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598</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v>21.8</v>
      </c>
      <c r="BY73" s="1279"/>
      <c r="BZ73" s="1279"/>
      <c r="CA73" s="1279"/>
      <c r="CB73" s="1279"/>
      <c r="CC73" s="1279"/>
      <c r="CD73" s="1279"/>
      <c r="CE73" s="1279"/>
      <c r="CF73" s="1279">
        <v>12.2</v>
      </c>
      <c r="CG73" s="1279"/>
      <c r="CH73" s="1279"/>
      <c r="CI73" s="1279"/>
      <c r="CJ73" s="1279"/>
      <c r="CK73" s="1279"/>
      <c r="CL73" s="1279"/>
      <c r="CM73" s="1279"/>
      <c r="CN73" s="1279">
        <v>41.2</v>
      </c>
      <c r="CO73" s="1279"/>
      <c r="CP73" s="1279"/>
      <c r="CQ73" s="1279"/>
      <c r="CR73" s="1279"/>
      <c r="CS73" s="1279"/>
      <c r="CT73" s="1279"/>
      <c r="CU73" s="1279"/>
      <c r="CV73" s="1279">
        <v>61.3</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9">
        <v>10.3</v>
      </c>
      <c r="BQ75" s="1279"/>
      <c r="BR75" s="1279"/>
      <c r="BS75" s="1279"/>
      <c r="BT75" s="1279"/>
      <c r="BU75" s="1279"/>
      <c r="BV75" s="1279"/>
      <c r="BW75" s="1279"/>
      <c r="BX75" s="1279">
        <v>10.199999999999999</v>
      </c>
      <c r="BY75" s="1279"/>
      <c r="BZ75" s="1279"/>
      <c r="CA75" s="1279"/>
      <c r="CB75" s="1279"/>
      <c r="CC75" s="1279"/>
      <c r="CD75" s="1279"/>
      <c r="CE75" s="1279"/>
      <c r="CF75" s="1279">
        <v>10.199999999999999</v>
      </c>
      <c r="CG75" s="1279"/>
      <c r="CH75" s="1279"/>
      <c r="CI75" s="1279"/>
      <c r="CJ75" s="1279"/>
      <c r="CK75" s="1279"/>
      <c r="CL75" s="1279"/>
      <c r="CM75" s="1279"/>
      <c r="CN75" s="1279">
        <v>11</v>
      </c>
      <c r="CO75" s="1279"/>
      <c r="CP75" s="1279"/>
      <c r="CQ75" s="1279"/>
      <c r="CR75" s="1279"/>
      <c r="CS75" s="1279"/>
      <c r="CT75" s="1279"/>
      <c r="CU75" s="1279"/>
      <c r="CV75" s="1279">
        <v>12</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597</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9">
        <v>7.2</v>
      </c>
      <c r="BQ79" s="1279"/>
      <c r="BR79" s="1279"/>
      <c r="BS79" s="1279"/>
      <c r="BT79" s="1279"/>
      <c r="BU79" s="1279"/>
      <c r="BV79" s="1279"/>
      <c r="BW79" s="1279"/>
      <c r="BX79" s="1279">
        <v>6</v>
      </c>
      <c r="BY79" s="1279"/>
      <c r="BZ79" s="1279"/>
      <c r="CA79" s="1279"/>
      <c r="CB79" s="1279"/>
      <c r="CC79" s="1279"/>
      <c r="CD79" s="1279"/>
      <c r="CE79" s="1279"/>
      <c r="CF79" s="1279">
        <v>5.6</v>
      </c>
      <c r="CG79" s="1279"/>
      <c r="CH79" s="1279"/>
      <c r="CI79" s="1279"/>
      <c r="CJ79" s="1279"/>
      <c r="CK79" s="1279"/>
      <c r="CL79" s="1279"/>
      <c r="CM79" s="1279"/>
      <c r="CN79" s="1279">
        <v>5.3</v>
      </c>
      <c r="CO79" s="1279"/>
      <c r="CP79" s="1279"/>
      <c r="CQ79" s="1279"/>
      <c r="CR79" s="1279"/>
      <c r="CS79" s="1279"/>
      <c r="CT79" s="1279"/>
      <c r="CU79" s="1279"/>
      <c r="CV79" s="1279">
        <v>5.8</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l8ndY/LjPQxnSpAXsPIofTnjzw+gIc2VaSq51RcrUBAuFLCb7Sk/XAkoyUyk/gEkSof7BQzGelpu5a5kplB1CA==" saltValue="i8kCzWH9NTWzggbVbmcMZ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64" zoomScale="55" zoomScaleNormal="55" zoomScaleSheetLayoutView="70" workbookViewId="0">
      <selection activeCell="BK85" sqref="BK8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iEYXOnRX02fpKVuLItUkhceIUz+LG09dIB1wH6lx+unnGpPoSr26LKL5YRKy90OjNp6nIH8BCUWuwaW8htXcXw==" saltValue="YWeiFqcRrQCyK9AiWSsi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55" zoomScaleNormal="55" zoomScaleSheetLayoutView="55" workbookViewId="0">
      <selection activeCell="BK85" sqref="BK8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gJlzYx6FrRRkjFd8GkyFJ8NEwhmQHUekJvQiXhns5jXXzWvD1znKNPRwHzOGzmqkA0S0/PflqH7LltvlcmmCZg==" saltValue="7c0hMySCsfX0Q7kvXXnX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197787</v>
      </c>
      <c r="E3" s="162"/>
      <c r="F3" s="163">
        <v>245039</v>
      </c>
      <c r="G3" s="164"/>
      <c r="H3" s="165"/>
    </row>
    <row r="4" spans="1:8" x14ac:dyDescent="0.15">
      <c r="A4" s="166"/>
      <c r="B4" s="167"/>
      <c r="C4" s="168"/>
      <c r="D4" s="169">
        <v>165454</v>
      </c>
      <c r="E4" s="170"/>
      <c r="F4" s="171">
        <v>108922</v>
      </c>
      <c r="G4" s="172"/>
      <c r="H4" s="173"/>
    </row>
    <row r="5" spans="1:8" x14ac:dyDescent="0.15">
      <c r="A5" s="154" t="s">
        <v>541</v>
      </c>
      <c r="B5" s="159"/>
      <c r="C5" s="160"/>
      <c r="D5" s="161">
        <v>251741</v>
      </c>
      <c r="E5" s="162"/>
      <c r="F5" s="163">
        <v>237994</v>
      </c>
      <c r="G5" s="164"/>
      <c r="H5" s="165"/>
    </row>
    <row r="6" spans="1:8" x14ac:dyDescent="0.15">
      <c r="A6" s="166"/>
      <c r="B6" s="167"/>
      <c r="C6" s="168"/>
      <c r="D6" s="169">
        <v>204244</v>
      </c>
      <c r="E6" s="170"/>
      <c r="F6" s="171">
        <v>110361</v>
      </c>
      <c r="G6" s="172"/>
      <c r="H6" s="173"/>
    </row>
    <row r="7" spans="1:8" x14ac:dyDescent="0.15">
      <c r="A7" s="154" t="s">
        <v>542</v>
      </c>
      <c r="B7" s="159"/>
      <c r="C7" s="160"/>
      <c r="D7" s="161">
        <v>215006</v>
      </c>
      <c r="E7" s="162"/>
      <c r="F7" s="163">
        <v>267911</v>
      </c>
      <c r="G7" s="164"/>
      <c r="H7" s="165"/>
    </row>
    <row r="8" spans="1:8" x14ac:dyDescent="0.15">
      <c r="A8" s="166"/>
      <c r="B8" s="167"/>
      <c r="C8" s="168"/>
      <c r="D8" s="169">
        <v>158658</v>
      </c>
      <c r="E8" s="170"/>
      <c r="F8" s="171">
        <v>106425</v>
      </c>
      <c r="G8" s="172"/>
      <c r="H8" s="173"/>
    </row>
    <row r="9" spans="1:8" x14ac:dyDescent="0.15">
      <c r="A9" s="154" t="s">
        <v>543</v>
      </c>
      <c r="B9" s="159"/>
      <c r="C9" s="160"/>
      <c r="D9" s="161">
        <v>139917</v>
      </c>
      <c r="E9" s="162"/>
      <c r="F9" s="163">
        <v>228215</v>
      </c>
      <c r="G9" s="164"/>
      <c r="H9" s="165"/>
    </row>
    <row r="10" spans="1:8" x14ac:dyDescent="0.15">
      <c r="A10" s="166"/>
      <c r="B10" s="167"/>
      <c r="C10" s="168"/>
      <c r="D10" s="169">
        <v>87551</v>
      </c>
      <c r="E10" s="170"/>
      <c r="F10" s="171">
        <v>117571</v>
      </c>
      <c r="G10" s="172"/>
      <c r="H10" s="173"/>
    </row>
    <row r="11" spans="1:8" x14ac:dyDescent="0.15">
      <c r="A11" s="154" t="s">
        <v>544</v>
      </c>
      <c r="B11" s="159"/>
      <c r="C11" s="160"/>
      <c r="D11" s="161">
        <v>300350</v>
      </c>
      <c r="E11" s="162"/>
      <c r="F11" s="163">
        <v>264232</v>
      </c>
      <c r="G11" s="164"/>
      <c r="H11" s="165"/>
    </row>
    <row r="12" spans="1:8" x14ac:dyDescent="0.15">
      <c r="A12" s="166"/>
      <c r="B12" s="167"/>
      <c r="C12" s="174"/>
      <c r="D12" s="169">
        <v>105454</v>
      </c>
      <c r="E12" s="170"/>
      <c r="F12" s="171">
        <v>133959</v>
      </c>
      <c r="G12" s="172"/>
      <c r="H12" s="173"/>
    </row>
    <row r="13" spans="1:8" x14ac:dyDescent="0.15">
      <c r="A13" s="154"/>
      <c r="B13" s="159"/>
      <c r="C13" s="175"/>
      <c r="D13" s="176">
        <v>220960</v>
      </c>
      <c r="E13" s="177"/>
      <c r="F13" s="178">
        <v>248678</v>
      </c>
      <c r="G13" s="179"/>
      <c r="H13" s="165"/>
    </row>
    <row r="14" spans="1:8" x14ac:dyDescent="0.15">
      <c r="A14" s="166"/>
      <c r="B14" s="167"/>
      <c r="C14" s="168"/>
      <c r="D14" s="169">
        <v>144272</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14.7</v>
      </c>
      <c r="C19" s="180">
        <f>ROUND(VALUE(SUBSTITUTE(実質収支比率等に係る経年分析!G$48,"▲","-")),2)</f>
        <v>18.82</v>
      </c>
      <c r="D19" s="180">
        <f>ROUND(VALUE(SUBSTITUTE(実質収支比率等に係る経年分析!H$48,"▲","-")),2)</f>
        <v>22.21</v>
      </c>
      <c r="E19" s="180">
        <f>ROUND(VALUE(SUBSTITUTE(実質収支比率等に係る経年分析!I$48,"▲","-")),2)</f>
        <v>20.71</v>
      </c>
      <c r="F19" s="180">
        <f>ROUND(VALUE(SUBSTITUTE(実質収支比率等に係る経年分析!J$48,"▲","-")),2)</f>
        <v>21.59</v>
      </c>
    </row>
    <row r="20" spans="1:11" x14ac:dyDescent="0.15">
      <c r="A20" s="180" t="s">
        <v>55</v>
      </c>
      <c r="B20" s="180">
        <f>ROUND(VALUE(SUBSTITUTE(実質収支比率等に係る経年分析!F$47,"▲","-")),2)</f>
        <v>68.34</v>
      </c>
      <c r="C20" s="180">
        <f>ROUND(VALUE(SUBSTITUTE(実質収支比率等に係る経年分析!G$47,"▲","-")),2)</f>
        <v>60.35</v>
      </c>
      <c r="D20" s="180">
        <f>ROUND(VALUE(SUBSTITUTE(実質収支比率等に係る経年分析!H$47,"▲","-")),2)</f>
        <v>61.46</v>
      </c>
      <c r="E20" s="180">
        <f>ROUND(VALUE(SUBSTITUTE(実質収支比率等に係る経年分析!I$47,"▲","-")),2)</f>
        <v>62.83</v>
      </c>
      <c r="F20" s="180">
        <f>ROUND(VALUE(SUBSTITUTE(実質収支比率等に係る経年分析!J$47,"▲","-")),2)</f>
        <v>59.19</v>
      </c>
    </row>
    <row r="21" spans="1:11" x14ac:dyDescent="0.15">
      <c r="A21" s="180" t="s">
        <v>56</v>
      </c>
      <c r="B21" s="180">
        <f>IF(ISNUMBER(VALUE(SUBSTITUTE(実質収支比率等に係る経年分析!F$49,"▲","-"))),ROUND(VALUE(SUBSTITUTE(実質収支比率等に係る経年分析!F$49,"▲","-")),2),NA())</f>
        <v>-8.01</v>
      </c>
      <c r="C21" s="180">
        <f>IF(ISNUMBER(VALUE(SUBSTITUTE(実質収支比率等に係る経年分析!G$49,"▲","-"))),ROUND(VALUE(SUBSTITUTE(実質収支比率等に係る経年分析!G$49,"▲","-")),2),NA())</f>
        <v>-5.59</v>
      </c>
      <c r="D21" s="180">
        <f>IF(ISNUMBER(VALUE(SUBSTITUTE(実質収支比率等に係る経年分析!H$49,"▲","-"))),ROUND(VALUE(SUBSTITUTE(実質収支比率等に係る経年分析!H$49,"▲","-")),2),NA())</f>
        <v>0.91</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-2.35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1.81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国保診療所特別会計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21.59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267</v>
      </c>
      <c r="E42" s="182"/>
      <c r="F42" s="182"/>
      <c r="G42" s="182">
        <f>'実質公債費比率（分子）の構造'!L$52</f>
        <v>259</v>
      </c>
      <c r="H42" s="182"/>
      <c r="I42" s="182"/>
      <c r="J42" s="182">
        <f>'実質公債費比率（分子）の構造'!M$52</f>
        <v>250</v>
      </c>
      <c r="K42" s="182"/>
      <c r="L42" s="182"/>
      <c r="M42" s="182">
        <f>'実質公債費比率（分子）の構造'!N$52</f>
        <v>231</v>
      </c>
      <c r="N42" s="182"/>
      <c r="O42" s="182"/>
      <c r="P42" s="182">
        <f>'実質公債費比率（分子）の構造'!O$52</f>
        <v>233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10</v>
      </c>
      <c r="C45" s="182"/>
      <c r="D45" s="182"/>
      <c r="E45" s="182">
        <f>'実質公債費比率（分子）の構造'!L$49</f>
        <v>10</v>
      </c>
      <c r="F45" s="182"/>
      <c r="G45" s="182"/>
      <c r="H45" s="182">
        <f>'実質公債費比率（分子）の構造'!M$49</f>
        <v>10</v>
      </c>
      <c r="I45" s="182"/>
      <c r="J45" s="182"/>
      <c r="K45" s="182">
        <f>'実質公債費比率（分子）の構造'!N$49</f>
        <v>5</v>
      </c>
      <c r="L45" s="182"/>
      <c r="M45" s="182"/>
      <c r="N45" s="182">
        <f>'実質公債費比率（分子）の構造'!O$49</f>
        <v>3</v>
      </c>
      <c r="O45" s="182"/>
      <c r="P45" s="182"/>
    </row>
    <row r="46" spans="1:16" x14ac:dyDescent="0.15">
      <c r="A46" s="182" t="s">
        <v>67</v>
      </c>
      <c r="B46" s="182">
        <f>'実質公債費比率（分子）の構造'!K$48</f>
        <v>113</v>
      </c>
      <c r="C46" s="182"/>
      <c r="D46" s="182"/>
      <c r="E46" s="182">
        <f>'実質公債費比率（分子）の構造'!L$48</f>
        <v>120</v>
      </c>
      <c r="F46" s="182"/>
      <c r="G46" s="182"/>
      <c r="H46" s="182">
        <f>'実質公債費比率（分子）の構造'!M$48</f>
        <v>116</v>
      </c>
      <c r="I46" s="182"/>
      <c r="J46" s="182"/>
      <c r="K46" s="182">
        <f>'実質公債費比率（分子）の構造'!N$48</f>
        <v>128</v>
      </c>
      <c r="L46" s="182"/>
      <c r="M46" s="182"/>
      <c r="N46" s="182">
        <f>'実質公債費比率（分子）の構造'!O$48</f>
        <v>140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272</v>
      </c>
      <c r="C49" s="182"/>
      <c r="D49" s="182"/>
      <c r="E49" s="182">
        <f>'実質公債費比率（分子）の構造'!L$45</f>
        <v>269</v>
      </c>
      <c r="F49" s="182"/>
      <c r="G49" s="182"/>
      <c r="H49" s="182">
        <f>'実質公債費比率（分子）の構造'!M$45</f>
        <v>262</v>
      </c>
      <c r="I49" s="182"/>
      <c r="J49" s="182"/>
      <c r="K49" s="182">
        <f>'実質公債費比率（分子）の構造'!N$45</f>
        <v>246</v>
      </c>
      <c r="L49" s="182"/>
      <c r="M49" s="182"/>
      <c r="N49" s="182">
        <f>'実質公債費比率（分子）の構造'!O$45</f>
        <v>260</v>
      </c>
      <c r="O49" s="182"/>
      <c r="P49" s="182"/>
    </row>
    <row r="50" spans="1:16" x14ac:dyDescent="0.15">
      <c r="A50" s="182" t="s">
        <v>71</v>
      </c>
      <c r="B50" s="182" t="e">
        <f>NA()</f>
        <v>#N/A</v>
      </c>
      <c r="C50" s="182">
        <f>IF(ISNUMBER('実質公債費比率（分子）の構造'!K$53),'実質公債費比率（分子）の構造'!K$53,NA())</f>
        <v>128</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138</v>
      </c>
      <c r="J50" s="182" t="e">
        <f>NA()</f>
        <v>#N/A</v>
      </c>
      <c r="K50" s="182" t="e">
        <f>NA()</f>
        <v>#N/A</v>
      </c>
      <c r="L50" s="182">
        <f>IF(ISNUMBER('実質公債費比率（分子）の構造'!N$53),'実質公債費比率（分子）の構造'!N$53,NA())</f>
        <v>148</v>
      </c>
      <c r="M50" s="182" t="e">
        <f>NA()</f>
        <v>#N/A</v>
      </c>
      <c r="N50" s="182" t="e">
        <f>NA()</f>
        <v>#N/A</v>
      </c>
      <c r="O50" s="182">
        <f>IF(ISNUMBER('実質公債費比率（分子）の構造'!O$53),'実質公債費比率（分子）の構造'!O$53,NA())</f>
        <v>170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2319</v>
      </c>
      <c r="E56" s="181"/>
      <c r="F56" s="181"/>
      <c r="G56" s="181">
        <f>'将来負担比率（分子）の構造'!J$52</f>
        <v>2198</v>
      </c>
      <c r="H56" s="181"/>
      <c r="I56" s="181"/>
      <c r="J56" s="181">
        <f>'将来負担比率（分子）の構造'!K$52</f>
        <v>2380</v>
      </c>
      <c r="K56" s="181"/>
      <c r="L56" s="181"/>
      <c r="M56" s="181">
        <f>'将来負担比率（分子）の構造'!L$52</f>
        <v>2323</v>
      </c>
      <c r="N56" s="181"/>
      <c r="O56" s="181"/>
      <c r="P56" s="181">
        <f>'将来負担比率（分子）の構造'!M$52</f>
        <v>2782</v>
      </c>
    </row>
    <row r="57" spans="1:16" x14ac:dyDescent="0.15">
      <c r="A57" s="181" t="s">
        <v>42</v>
      </c>
      <c r="B57" s="181"/>
      <c r="C57" s="181"/>
      <c r="D57" s="181">
        <f>'将来負担比率（分子）の構造'!I$51</f>
        <v>19</v>
      </c>
      <c r="E57" s="181"/>
      <c r="F57" s="181"/>
      <c r="G57" s="181">
        <f>'将来負担比率（分子）の構造'!J$51</f>
        <v>13</v>
      </c>
      <c r="H57" s="181"/>
      <c r="I57" s="181"/>
      <c r="J57" s="181">
        <f>'将来負担比率（分子）の構造'!K$51</f>
        <v>10</v>
      </c>
      <c r="K57" s="181"/>
      <c r="L57" s="181"/>
      <c r="M57" s="181">
        <f>'将来負担比率（分子）の構造'!L$51</f>
        <v>7</v>
      </c>
      <c r="N57" s="181"/>
      <c r="O57" s="181"/>
      <c r="P57" s="181">
        <f>'将来負担比率（分子）の構造'!M$51</f>
        <v>4</v>
      </c>
    </row>
    <row r="58" spans="1:16" x14ac:dyDescent="0.15">
      <c r="A58" s="181" t="s">
        <v>41</v>
      </c>
      <c r="B58" s="181"/>
      <c r="C58" s="181"/>
      <c r="D58" s="181">
        <f>'将来負担比率（分子）の構造'!I$50</f>
        <v>1684</v>
      </c>
      <c r="E58" s="181"/>
      <c r="F58" s="181"/>
      <c r="G58" s="181">
        <f>'将来負担比率（分子）の構造'!J$50</f>
        <v>1552</v>
      </c>
      <c r="H58" s="181"/>
      <c r="I58" s="181"/>
      <c r="J58" s="181">
        <f>'将来負担比率（分子）の構造'!K$50</f>
        <v>1535</v>
      </c>
      <c r="K58" s="181"/>
      <c r="L58" s="181"/>
      <c r="M58" s="181">
        <f>'将来負担比率（分子）の構造'!L$50</f>
        <v>1229</v>
      </c>
      <c r="N58" s="181"/>
      <c r="O58" s="181"/>
      <c r="P58" s="181">
        <f>'将来負担比率（分子）の構造'!M$50</f>
        <v>1161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126</v>
      </c>
      <c r="C62" s="181"/>
      <c r="D62" s="181"/>
      <c r="E62" s="181">
        <f>'将来負担比率（分子）の構造'!J$45</f>
        <v>267</v>
      </c>
      <c r="F62" s="181"/>
      <c r="G62" s="181"/>
      <c r="H62" s="181">
        <f>'将来負担比率（分子）の構造'!K$45</f>
        <v>187</v>
      </c>
      <c r="I62" s="181"/>
      <c r="J62" s="181"/>
      <c r="K62" s="181">
        <f>'将来負担比率（分子）の構造'!L$45</f>
        <v>179</v>
      </c>
      <c r="L62" s="181"/>
      <c r="M62" s="181"/>
      <c r="N62" s="181">
        <f>'将来負担比率（分子）の構造'!M$45</f>
        <v>271</v>
      </c>
      <c r="O62" s="181"/>
      <c r="P62" s="181"/>
    </row>
    <row r="63" spans="1:16" x14ac:dyDescent="0.15">
      <c r="A63" s="181" t="s">
        <v>34</v>
      </c>
      <c r="B63" s="181">
        <f>'将来負担比率（分子）の構造'!I$44</f>
        <v>36</v>
      </c>
      <c r="C63" s="181"/>
      <c r="D63" s="181"/>
      <c r="E63" s="181">
        <f>'将来負担比率（分子）の構造'!J$44</f>
        <v>27</v>
      </c>
      <c r="F63" s="181"/>
      <c r="G63" s="181"/>
      <c r="H63" s="181">
        <f>'将来負担比率（分子）の構造'!K$44</f>
        <v>19</v>
      </c>
      <c r="I63" s="181"/>
      <c r="J63" s="181"/>
      <c r="K63" s="181">
        <f>'将来負担比率（分子）の構造'!L$44</f>
        <v>19</v>
      </c>
      <c r="L63" s="181"/>
      <c r="M63" s="181"/>
      <c r="N63" s="181">
        <f>'将来負担比率（分子）の構造'!M$44</f>
        <v>25</v>
      </c>
      <c r="O63" s="181"/>
      <c r="P63" s="181"/>
    </row>
    <row r="64" spans="1:16" x14ac:dyDescent="0.15">
      <c r="A64" s="181" t="s">
        <v>33</v>
      </c>
      <c r="B64" s="181">
        <f>'将来負担比率（分子）の構造'!I$43</f>
        <v>1191</v>
      </c>
      <c r="C64" s="181"/>
      <c r="D64" s="181"/>
      <c r="E64" s="181">
        <f>'将来負担比率（分子）の構造'!J$43</f>
        <v>1177</v>
      </c>
      <c r="F64" s="181"/>
      <c r="G64" s="181"/>
      <c r="H64" s="181">
        <f>'将来負担比率（分子）の構造'!K$43</f>
        <v>1119</v>
      </c>
      <c r="I64" s="181"/>
      <c r="J64" s="181"/>
      <c r="K64" s="181">
        <f>'将来負担比率（分子）の構造'!L$43</f>
        <v>1102</v>
      </c>
      <c r="L64" s="181"/>
      <c r="M64" s="181"/>
      <c r="N64" s="181">
        <f>'将来負担比率（分子）の構造'!M$43</f>
        <v>1046</v>
      </c>
      <c r="O64" s="181"/>
      <c r="P64" s="181"/>
    </row>
    <row r="65" spans="1:16" x14ac:dyDescent="0.15">
      <c r="A65" s="181" t="s">
        <v>32</v>
      </c>
      <c r="B65" s="181">
        <f>'将来負担比率（分子）の構造'!I$42</f>
        <v>1</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2435</v>
      </c>
      <c r="C66" s="181"/>
      <c r="D66" s="181"/>
      <c r="E66" s="181">
        <f>'将来負担比率（分子）の構造'!J$41</f>
        <v>2582</v>
      </c>
      <c r="F66" s="181"/>
      <c r="G66" s="181"/>
      <c r="H66" s="181">
        <f>'将来負担比率（分子）の構造'!K$41</f>
        <v>2754</v>
      </c>
      <c r="I66" s="181"/>
      <c r="J66" s="181"/>
      <c r="K66" s="181">
        <f>'将来負担比率（分子）の構造'!L$41</f>
        <v>2775</v>
      </c>
      <c r="L66" s="181"/>
      <c r="M66" s="181"/>
      <c r="N66" s="181">
        <f>'将来負担比率（分子）の構造'!M$41</f>
        <v>3378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291</v>
      </c>
      <c r="G67" s="181" t="e">
        <f>NA()</f>
        <v>#N/A</v>
      </c>
      <c r="H67" s="181" t="e">
        <f>NA()</f>
        <v>#N/A</v>
      </c>
      <c r="I67" s="181">
        <f>IF(ISNUMBER('将来負担比率（分子）の構造'!K$53), IF('将来負担比率（分子）の構造'!K$53 &lt; 0, 0, '将来負担比率（分子）の構造'!K$53), NA())</f>
        <v>156</v>
      </c>
      <c r="J67" s="181" t="e">
        <f>NA()</f>
        <v>#N/A</v>
      </c>
      <c r="K67" s="181" t="e">
        <f>NA()</f>
        <v>#N/A</v>
      </c>
      <c r="L67" s="181">
        <f>IF(ISNUMBER('将来負担比率（分子）の構造'!L$53), IF('将来負担比率（分子）の構造'!L$53 &lt; 0, 0, '将来負担比率（分子）の構造'!L$53), NA())</f>
        <v>518</v>
      </c>
      <c r="M67" s="181" t="e">
        <f>NA()</f>
        <v>#N/A</v>
      </c>
      <c r="N67" s="181" t="e">
        <f>NA()</f>
        <v>#N/A</v>
      </c>
      <c r="O67" s="181">
        <f>IF(ISNUMBER('将来負担比率（分子）の構造'!M$53), IF('将来負担比率（分子）の構造'!M$53 &lt; 0, 0, '将来負担比率（分子）の構造'!M$53), NA())</f>
        <v>774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931</v>
      </c>
      <c r="C72" s="185">
        <f>基金残高に係る経年分析!G55</f>
        <v>932</v>
      </c>
      <c r="D72" s="185">
        <f>基金残高に係る経年分析!H55</f>
        <v>882</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490</v>
      </c>
      <c r="C74" s="185">
        <f>基金残高に係る経年分析!G57</f>
        <v>189</v>
      </c>
      <c r="D74" s="185">
        <f>基金残高に係る経年分析!H57</f>
        <v>178</v>
      </c>
    </row>
  </sheetData>
  <sheetProtection algorithmName="SHA-512" hashValue="iwyOZaXzhhROYKYZJpsM2TcHBXfyxqiyQBW0DxZmBKmUos8/bzXHnVzFBaRVvPWttl6LFdodS+yAEXJf0fCpPg==" saltValue="mt/J/6/Tb8Zsw34oFJLq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226</v>
      </c>
      <c r="C5" s="709"/>
      <c r="D5" s="709"/>
      <c r="E5" s="709"/>
      <c r="F5" s="709"/>
      <c r="G5" s="709"/>
      <c r="H5" s="709"/>
      <c r="I5" s="709"/>
      <c r="J5" s="709"/>
      <c r="K5" s="709"/>
      <c r="L5" s="709"/>
      <c r="M5" s="709"/>
      <c r="N5" s="709"/>
      <c r="O5" s="709"/>
      <c r="P5" s="709"/>
      <c r="Q5" s="710"/>
      <c r="R5" s="695">
        <v>201672</v>
      </c>
      <c r="S5" s="696"/>
      <c r="T5" s="696"/>
      <c r="U5" s="696"/>
      <c r="V5" s="696"/>
      <c r="W5" s="696"/>
      <c r="X5" s="696"/>
      <c r="Y5" s="739"/>
      <c r="Z5" s="757">
        <v>6.4</v>
      </c>
      <c r="AA5" s="757"/>
      <c r="AB5" s="757"/>
      <c r="AC5" s="757"/>
      <c r="AD5" s="758">
        <v>201672</v>
      </c>
      <c r="AE5" s="758"/>
      <c r="AF5" s="758"/>
      <c r="AG5" s="758"/>
      <c r="AH5" s="758"/>
      <c r="AI5" s="758"/>
      <c r="AJ5" s="758"/>
      <c r="AK5" s="758"/>
      <c r="AL5" s="740">
        <v>13.7</v>
      </c>
      <c r="AM5" s="713"/>
      <c r="AN5" s="713"/>
      <c r="AO5" s="741"/>
      <c r="AP5" s="708" t="s">
        <v>227</v>
      </c>
      <c r="AQ5" s="709"/>
      <c r="AR5" s="709"/>
      <c r="AS5" s="709"/>
      <c r="AT5" s="709"/>
      <c r="AU5" s="709"/>
      <c r="AV5" s="709"/>
      <c r="AW5" s="709"/>
      <c r="AX5" s="709"/>
      <c r="AY5" s="709"/>
      <c r="AZ5" s="709"/>
      <c r="BA5" s="709"/>
      <c r="BB5" s="709"/>
      <c r="BC5" s="709"/>
      <c r="BD5" s="709"/>
      <c r="BE5" s="709"/>
      <c r="BF5" s="710"/>
      <c r="BG5" s="640">
        <v>201672</v>
      </c>
      <c r="BH5" s="641"/>
      <c r="BI5" s="641"/>
      <c r="BJ5" s="641"/>
      <c r="BK5" s="641"/>
      <c r="BL5" s="641"/>
      <c r="BM5" s="641"/>
      <c r="BN5" s="642"/>
      <c r="BO5" s="677">
        <v>100</v>
      </c>
      <c r="BP5" s="677"/>
      <c r="BQ5" s="677"/>
      <c r="BR5" s="677"/>
      <c r="BS5" s="678">
        <v>13499</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40776</v>
      </c>
      <c r="S6" s="641"/>
      <c r="T6" s="641"/>
      <c r="U6" s="641"/>
      <c r="V6" s="641"/>
      <c r="W6" s="641"/>
      <c r="X6" s="641"/>
      <c r="Y6" s="642"/>
      <c r="Z6" s="677">
        <v>1.3</v>
      </c>
      <c r="AA6" s="677"/>
      <c r="AB6" s="677"/>
      <c r="AC6" s="677"/>
      <c r="AD6" s="678">
        <v>40776</v>
      </c>
      <c r="AE6" s="678"/>
      <c r="AF6" s="678"/>
      <c r="AG6" s="678"/>
      <c r="AH6" s="678"/>
      <c r="AI6" s="678"/>
      <c r="AJ6" s="678"/>
      <c r="AK6" s="678"/>
      <c r="AL6" s="643">
        <v>2.8</v>
      </c>
      <c r="AM6" s="644"/>
      <c r="AN6" s="644"/>
      <c r="AO6" s="679"/>
      <c r="AP6" s="637" t="s">
        <v>232</v>
      </c>
      <c r="AQ6" s="638"/>
      <c r="AR6" s="638"/>
      <c r="AS6" s="638"/>
      <c r="AT6" s="638"/>
      <c r="AU6" s="638"/>
      <c r="AV6" s="638"/>
      <c r="AW6" s="638"/>
      <c r="AX6" s="638"/>
      <c r="AY6" s="638"/>
      <c r="AZ6" s="638"/>
      <c r="BA6" s="638"/>
      <c r="BB6" s="638"/>
      <c r="BC6" s="638"/>
      <c r="BD6" s="638"/>
      <c r="BE6" s="638"/>
      <c r="BF6" s="639"/>
      <c r="BG6" s="640">
        <v>201672</v>
      </c>
      <c r="BH6" s="641"/>
      <c r="BI6" s="641"/>
      <c r="BJ6" s="641"/>
      <c r="BK6" s="641"/>
      <c r="BL6" s="641"/>
      <c r="BM6" s="641"/>
      <c r="BN6" s="642"/>
      <c r="BO6" s="677">
        <v>100</v>
      </c>
      <c r="BP6" s="677"/>
      <c r="BQ6" s="677"/>
      <c r="BR6" s="677"/>
      <c r="BS6" s="678">
        <v>13499</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38389</v>
      </c>
      <c r="CS6" s="641"/>
      <c r="CT6" s="641"/>
      <c r="CU6" s="641"/>
      <c r="CV6" s="641"/>
      <c r="CW6" s="641"/>
      <c r="CX6" s="641"/>
      <c r="CY6" s="642"/>
      <c r="CZ6" s="740">
        <v>1.4</v>
      </c>
      <c r="DA6" s="713"/>
      <c r="DB6" s="713"/>
      <c r="DC6" s="743"/>
      <c r="DD6" s="646" t="s">
        <v>234</v>
      </c>
      <c r="DE6" s="641"/>
      <c r="DF6" s="641"/>
      <c r="DG6" s="641"/>
      <c r="DH6" s="641"/>
      <c r="DI6" s="641"/>
      <c r="DJ6" s="641"/>
      <c r="DK6" s="641"/>
      <c r="DL6" s="641"/>
      <c r="DM6" s="641"/>
      <c r="DN6" s="641"/>
      <c r="DO6" s="641"/>
      <c r="DP6" s="642"/>
      <c r="DQ6" s="646">
        <v>38389</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218</v>
      </c>
      <c r="S7" s="641"/>
      <c r="T7" s="641"/>
      <c r="U7" s="641"/>
      <c r="V7" s="641"/>
      <c r="W7" s="641"/>
      <c r="X7" s="641"/>
      <c r="Y7" s="642"/>
      <c r="Z7" s="677">
        <v>0</v>
      </c>
      <c r="AA7" s="677"/>
      <c r="AB7" s="677"/>
      <c r="AC7" s="677"/>
      <c r="AD7" s="678">
        <v>218</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79976</v>
      </c>
      <c r="BH7" s="641"/>
      <c r="BI7" s="641"/>
      <c r="BJ7" s="641"/>
      <c r="BK7" s="641"/>
      <c r="BL7" s="641"/>
      <c r="BM7" s="641"/>
      <c r="BN7" s="642"/>
      <c r="BO7" s="677">
        <v>39.700000000000003</v>
      </c>
      <c r="BP7" s="677"/>
      <c r="BQ7" s="677"/>
      <c r="BR7" s="677"/>
      <c r="BS7" s="678" t="s">
        <v>131</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731516</v>
      </c>
      <c r="CS7" s="641"/>
      <c r="CT7" s="641"/>
      <c r="CU7" s="641"/>
      <c r="CV7" s="641"/>
      <c r="CW7" s="641"/>
      <c r="CX7" s="641"/>
      <c r="CY7" s="642"/>
      <c r="CZ7" s="677">
        <v>26</v>
      </c>
      <c r="DA7" s="677"/>
      <c r="DB7" s="677"/>
      <c r="DC7" s="677"/>
      <c r="DD7" s="646">
        <v>297763</v>
      </c>
      <c r="DE7" s="641"/>
      <c r="DF7" s="641"/>
      <c r="DG7" s="641"/>
      <c r="DH7" s="641"/>
      <c r="DI7" s="641"/>
      <c r="DJ7" s="641"/>
      <c r="DK7" s="641"/>
      <c r="DL7" s="641"/>
      <c r="DM7" s="641"/>
      <c r="DN7" s="641"/>
      <c r="DO7" s="641"/>
      <c r="DP7" s="642"/>
      <c r="DQ7" s="646">
        <v>342877</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875</v>
      </c>
      <c r="S8" s="641"/>
      <c r="T8" s="641"/>
      <c r="U8" s="641"/>
      <c r="V8" s="641"/>
      <c r="W8" s="641"/>
      <c r="X8" s="641"/>
      <c r="Y8" s="642"/>
      <c r="Z8" s="677">
        <v>0</v>
      </c>
      <c r="AA8" s="677"/>
      <c r="AB8" s="677"/>
      <c r="AC8" s="677"/>
      <c r="AD8" s="678">
        <v>875</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4220</v>
      </c>
      <c r="BH8" s="641"/>
      <c r="BI8" s="641"/>
      <c r="BJ8" s="641"/>
      <c r="BK8" s="641"/>
      <c r="BL8" s="641"/>
      <c r="BM8" s="641"/>
      <c r="BN8" s="642"/>
      <c r="BO8" s="677">
        <v>2.1</v>
      </c>
      <c r="BP8" s="677"/>
      <c r="BQ8" s="677"/>
      <c r="BR8" s="677"/>
      <c r="BS8" s="646" t="s">
        <v>131</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446986</v>
      </c>
      <c r="CS8" s="641"/>
      <c r="CT8" s="641"/>
      <c r="CU8" s="641"/>
      <c r="CV8" s="641"/>
      <c r="CW8" s="641"/>
      <c r="CX8" s="641"/>
      <c r="CY8" s="642"/>
      <c r="CZ8" s="677">
        <v>15.9</v>
      </c>
      <c r="DA8" s="677"/>
      <c r="DB8" s="677"/>
      <c r="DC8" s="677"/>
      <c r="DD8" s="646">
        <v>1861</v>
      </c>
      <c r="DE8" s="641"/>
      <c r="DF8" s="641"/>
      <c r="DG8" s="641"/>
      <c r="DH8" s="641"/>
      <c r="DI8" s="641"/>
      <c r="DJ8" s="641"/>
      <c r="DK8" s="641"/>
      <c r="DL8" s="641"/>
      <c r="DM8" s="641"/>
      <c r="DN8" s="641"/>
      <c r="DO8" s="641"/>
      <c r="DP8" s="642"/>
      <c r="DQ8" s="646">
        <v>285982</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468</v>
      </c>
      <c r="S9" s="641"/>
      <c r="T9" s="641"/>
      <c r="U9" s="641"/>
      <c r="V9" s="641"/>
      <c r="W9" s="641"/>
      <c r="X9" s="641"/>
      <c r="Y9" s="642"/>
      <c r="Z9" s="677">
        <v>0</v>
      </c>
      <c r="AA9" s="677"/>
      <c r="AB9" s="677"/>
      <c r="AC9" s="677"/>
      <c r="AD9" s="678">
        <v>468</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68707</v>
      </c>
      <c r="BH9" s="641"/>
      <c r="BI9" s="641"/>
      <c r="BJ9" s="641"/>
      <c r="BK9" s="641"/>
      <c r="BL9" s="641"/>
      <c r="BM9" s="641"/>
      <c r="BN9" s="642"/>
      <c r="BO9" s="677">
        <v>34.1</v>
      </c>
      <c r="BP9" s="677"/>
      <c r="BQ9" s="677"/>
      <c r="BR9" s="677"/>
      <c r="BS9" s="646" t="s">
        <v>131</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387921</v>
      </c>
      <c r="CS9" s="641"/>
      <c r="CT9" s="641"/>
      <c r="CU9" s="641"/>
      <c r="CV9" s="641"/>
      <c r="CW9" s="641"/>
      <c r="CX9" s="641"/>
      <c r="CY9" s="642"/>
      <c r="CZ9" s="677">
        <v>13.8</v>
      </c>
      <c r="DA9" s="677"/>
      <c r="DB9" s="677"/>
      <c r="DC9" s="677"/>
      <c r="DD9" s="646">
        <v>25019</v>
      </c>
      <c r="DE9" s="641"/>
      <c r="DF9" s="641"/>
      <c r="DG9" s="641"/>
      <c r="DH9" s="641"/>
      <c r="DI9" s="641"/>
      <c r="DJ9" s="641"/>
      <c r="DK9" s="641"/>
      <c r="DL9" s="641"/>
      <c r="DM9" s="641"/>
      <c r="DN9" s="641"/>
      <c r="DO9" s="641"/>
      <c r="DP9" s="642"/>
      <c r="DQ9" s="646">
        <v>362078</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234</v>
      </c>
      <c r="AA10" s="677"/>
      <c r="AB10" s="677"/>
      <c r="AC10" s="677"/>
      <c r="AD10" s="678" t="s">
        <v>131</v>
      </c>
      <c r="AE10" s="678"/>
      <c r="AF10" s="678"/>
      <c r="AG10" s="678"/>
      <c r="AH10" s="678"/>
      <c r="AI10" s="678"/>
      <c r="AJ10" s="678"/>
      <c r="AK10" s="678"/>
      <c r="AL10" s="643" t="s">
        <v>131</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4810</v>
      </c>
      <c r="BH10" s="641"/>
      <c r="BI10" s="641"/>
      <c r="BJ10" s="641"/>
      <c r="BK10" s="641"/>
      <c r="BL10" s="641"/>
      <c r="BM10" s="641"/>
      <c r="BN10" s="642"/>
      <c r="BO10" s="677">
        <v>2.4</v>
      </c>
      <c r="BP10" s="677"/>
      <c r="BQ10" s="677"/>
      <c r="BR10" s="677"/>
      <c r="BS10" s="646" t="s">
        <v>234</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t="s">
        <v>234</v>
      </c>
      <c r="CS10" s="641"/>
      <c r="CT10" s="641"/>
      <c r="CU10" s="641"/>
      <c r="CV10" s="641"/>
      <c r="CW10" s="641"/>
      <c r="CX10" s="641"/>
      <c r="CY10" s="642"/>
      <c r="CZ10" s="677" t="s">
        <v>131</v>
      </c>
      <c r="DA10" s="677"/>
      <c r="DB10" s="677"/>
      <c r="DC10" s="677"/>
      <c r="DD10" s="646" t="s">
        <v>175</v>
      </c>
      <c r="DE10" s="641"/>
      <c r="DF10" s="641"/>
      <c r="DG10" s="641"/>
      <c r="DH10" s="641"/>
      <c r="DI10" s="641"/>
      <c r="DJ10" s="641"/>
      <c r="DK10" s="641"/>
      <c r="DL10" s="641"/>
      <c r="DM10" s="641"/>
      <c r="DN10" s="641"/>
      <c r="DO10" s="641"/>
      <c r="DP10" s="642"/>
      <c r="DQ10" s="646" t="s">
        <v>131</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40944</v>
      </c>
      <c r="S11" s="641"/>
      <c r="T11" s="641"/>
      <c r="U11" s="641"/>
      <c r="V11" s="641"/>
      <c r="W11" s="641"/>
      <c r="X11" s="641"/>
      <c r="Y11" s="642"/>
      <c r="Z11" s="643">
        <v>1.3</v>
      </c>
      <c r="AA11" s="644"/>
      <c r="AB11" s="644"/>
      <c r="AC11" s="645"/>
      <c r="AD11" s="646">
        <v>40944</v>
      </c>
      <c r="AE11" s="641"/>
      <c r="AF11" s="641"/>
      <c r="AG11" s="641"/>
      <c r="AH11" s="641"/>
      <c r="AI11" s="641"/>
      <c r="AJ11" s="641"/>
      <c r="AK11" s="642"/>
      <c r="AL11" s="643">
        <v>2.8</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2239</v>
      </c>
      <c r="BH11" s="641"/>
      <c r="BI11" s="641"/>
      <c r="BJ11" s="641"/>
      <c r="BK11" s="641"/>
      <c r="BL11" s="641"/>
      <c r="BM11" s="641"/>
      <c r="BN11" s="642"/>
      <c r="BO11" s="677">
        <v>1.1000000000000001</v>
      </c>
      <c r="BP11" s="677"/>
      <c r="BQ11" s="677"/>
      <c r="BR11" s="677"/>
      <c r="BS11" s="646" t="s">
        <v>131</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280062</v>
      </c>
      <c r="CS11" s="641"/>
      <c r="CT11" s="641"/>
      <c r="CU11" s="641"/>
      <c r="CV11" s="641"/>
      <c r="CW11" s="641"/>
      <c r="CX11" s="641"/>
      <c r="CY11" s="642"/>
      <c r="CZ11" s="677">
        <v>9.9</v>
      </c>
      <c r="DA11" s="677"/>
      <c r="DB11" s="677"/>
      <c r="DC11" s="677"/>
      <c r="DD11" s="646">
        <v>69787</v>
      </c>
      <c r="DE11" s="641"/>
      <c r="DF11" s="641"/>
      <c r="DG11" s="641"/>
      <c r="DH11" s="641"/>
      <c r="DI11" s="641"/>
      <c r="DJ11" s="641"/>
      <c r="DK11" s="641"/>
      <c r="DL11" s="641"/>
      <c r="DM11" s="641"/>
      <c r="DN11" s="641"/>
      <c r="DO11" s="641"/>
      <c r="DP11" s="642"/>
      <c r="DQ11" s="646">
        <v>127971</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131</v>
      </c>
      <c r="S12" s="641"/>
      <c r="T12" s="641"/>
      <c r="U12" s="641"/>
      <c r="V12" s="641"/>
      <c r="W12" s="641"/>
      <c r="X12" s="641"/>
      <c r="Y12" s="642"/>
      <c r="Z12" s="677" t="s">
        <v>234</v>
      </c>
      <c r="AA12" s="677"/>
      <c r="AB12" s="677"/>
      <c r="AC12" s="677"/>
      <c r="AD12" s="678" t="s">
        <v>131</v>
      </c>
      <c r="AE12" s="678"/>
      <c r="AF12" s="678"/>
      <c r="AG12" s="678"/>
      <c r="AH12" s="678"/>
      <c r="AI12" s="678"/>
      <c r="AJ12" s="678"/>
      <c r="AK12" s="678"/>
      <c r="AL12" s="643" t="s">
        <v>131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109311</v>
      </c>
      <c r="BH12" s="641"/>
      <c r="BI12" s="641"/>
      <c r="BJ12" s="641"/>
      <c r="BK12" s="641"/>
      <c r="BL12" s="641"/>
      <c r="BM12" s="641"/>
      <c r="BN12" s="642"/>
      <c r="BO12" s="677">
        <v>54.2</v>
      </c>
      <c r="BP12" s="677"/>
      <c r="BQ12" s="677"/>
      <c r="BR12" s="677"/>
      <c r="BS12" s="646">
        <v>13499</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144851</v>
      </c>
      <c r="CS12" s="641"/>
      <c r="CT12" s="641"/>
      <c r="CU12" s="641"/>
      <c r="CV12" s="641"/>
      <c r="CW12" s="641"/>
      <c r="CX12" s="641"/>
      <c r="CY12" s="642"/>
      <c r="CZ12" s="677">
        <v>5.0999999999999996</v>
      </c>
      <c r="DA12" s="677"/>
      <c r="DB12" s="677"/>
      <c r="DC12" s="677"/>
      <c r="DD12" s="646">
        <v>4905</v>
      </c>
      <c r="DE12" s="641"/>
      <c r="DF12" s="641"/>
      <c r="DG12" s="641"/>
      <c r="DH12" s="641"/>
      <c r="DI12" s="641"/>
      <c r="DJ12" s="641"/>
      <c r="DK12" s="641"/>
      <c r="DL12" s="641"/>
      <c r="DM12" s="641"/>
      <c r="DN12" s="641"/>
      <c r="DO12" s="641"/>
      <c r="DP12" s="642"/>
      <c r="DQ12" s="646">
        <v>126953</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131</v>
      </c>
      <c r="S13" s="641"/>
      <c r="T13" s="641"/>
      <c r="U13" s="641"/>
      <c r="V13" s="641"/>
      <c r="W13" s="641"/>
      <c r="X13" s="641"/>
      <c r="Y13" s="642"/>
      <c r="Z13" s="677" t="s">
        <v>234</v>
      </c>
      <c r="AA13" s="677"/>
      <c r="AB13" s="677"/>
      <c r="AC13" s="677"/>
      <c r="AD13" s="678" t="s">
        <v>131</v>
      </c>
      <c r="AE13" s="678"/>
      <c r="AF13" s="678"/>
      <c r="AG13" s="678"/>
      <c r="AH13" s="678"/>
      <c r="AI13" s="678"/>
      <c r="AJ13" s="678"/>
      <c r="AK13" s="678"/>
      <c r="AL13" s="643" t="s">
        <v>131</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108940</v>
      </c>
      <c r="BH13" s="641"/>
      <c r="BI13" s="641"/>
      <c r="BJ13" s="641"/>
      <c r="BK13" s="641"/>
      <c r="BL13" s="641"/>
      <c r="BM13" s="641"/>
      <c r="BN13" s="642"/>
      <c r="BO13" s="677">
        <v>54</v>
      </c>
      <c r="BP13" s="677"/>
      <c r="BQ13" s="677"/>
      <c r="BR13" s="677"/>
      <c r="BS13" s="646">
        <v>13499</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201747</v>
      </c>
      <c r="CS13" s="641"/>
      <c r="CT13" s="641"/>
      <c r="CU13" s="641"/>
      <c r="CV13" s="641"/>
      <c r="CW13" s="641"/>
      <c r="CX13" s="641"/>
      <c r="CY13" s="642"/>
      <c r="CZ13" s="677">
        <v>7.2</v>
      </c>
      <c r="DA13" s="677"/>
      <c r="DB13" s="677"/>
      <c r="DC13" s="677"/>
      <c r="DD13" s="646">
        <v>147998</v>
      </c>
      <c r="DE13" s="641"/>
      <c r="DF13" s="641"/>
      <c r="DG13" s="641"/>
      <c r="DH13" s="641"/>
      <c r="DI13" s="641"/>
      <c r="DJ13" s="641"/>
      <c r="DK13" s="641"/>
      <c r="DL13" s="641"/>
      <c r="DM13" s="641"/>
      <c r="DN13" s="641"/>
      <c r="DO13" s="641"/>
      <c r="DP13" s="642"/>
      <c r="DQ13" s="646">
        <v>73762</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4912</v>
      </c>
      <c r="S14" s="641"/>
      <c r="T14" s="641"/>
      <c r="U14" s="641"/>
      <c r="V14" s="641"/>
      <c r="W14" s="641"/>
      <c r="X14" s="641"/>
      <c r="Y14" s="642"/>
      <c r="Z14" s="677">
        <v>0.2</v>
      </c>
      <c r="AA14" s="677"/>
      <c r="AB14" s="677"/>
      <c r="AC14" s="677"/>
      <c r="AD14" s="678">
        <v>4912</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8604</v>
      </c>
      <c r="BH14" s="641"/>
      <c r="BI14" s="641"/>
      <c r="BJ14" s="641"/>
      <c r="BK14" s="641"/>
      <c r="BL14" s="641"/>
      <c r="BM14" s="641"/>
      <c r="BN14" s="642"/>
      <c r="BO14" s="677">
        <v>4.3</v>
      </c>
      <c r="BP14" s="677"/>
      <c r="BQ14" s="677"/>
      <c r="BR14" s="677"/>
      <c r="BS14" s="646" t="s">
        <v>131</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98204</v>
      </c>
      <c r="CS14" s="641"/>
      <c r="CT14" s="641"/>
      <c r="CU14" s="641"/>
      <c r="CV14" s="641"/>
      <c r="CW14" s="641"/>
      <c r="CX14" s="641"/>
      <c r="CY14" s="642"/>
      <c r="CZ14" s="677">
        <v>3.5</v>
      </c>
      <c r="DA14" s="677"/>
      <c r="DB14" s="677"/>
      <c r="DC14" s="677"/>
      <c r="DD14" s="646">
        <v>12666</v>
      </c>
      <c r="DE14" s="641"/>
      <c r="DF14" s="641"/>
      <c r="DG14" s="641"/>
      <c r="DH14" s="641"/>
      <c r="DI14" s="641"/>
      <c r="DJ14" s="641"/>
      <c r="DK14" s="641"/>
      <c r="DL14" s="641"/>
      <c r="DM14" s="641"/>
      <c r="DN14" s="641"/>
      <c r="DO14" s="641"/>
      <c r="DP14" s="642"/>
      <c r="DQ14" s="646">
        <v>81199</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234</v>
      </c>
      <c r="S15" s="641"/>
      <c r="T15" s="641"/>
      <c r="U15" s="641"/>
      <c r="V15" s="641"/>
      <c r="W15" s="641"/>
      <c r="X15" s="641"/>
      <c r="Y15" s="642"/>
      <c r="Z15" s="677" t="s">
        <v>234</v>
      </c>
      <c r="AA15" s="677"/>
      <c r="AB15" s="677"/>
      <c r="AC15" s="677"/>
      <c r="AD15" s="678" t="s">
        <v>131</v>
      </c>
      <c r="AE15" s="678"/>
      <c r="AF15" s="678"/>
      <c r="AG15" s="678"/>
      <c r="AH15" s="678"/>
      <c r="AI15" s="678"/>
      <c r="AJ15" s="678"/>
      <c r="AK15" s="678"/>
      <c r="AL15" s="643" t="s">
        <v>234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3781</v>
      </c>
      <c r="BH15" s="641"/>
      <c r="BI15" s="641"/>
      <c r="BJ15" s="641"/>
      <c r="BK15" s="641"/>
      <c r="BL15" s="641"/>
      <c r="BM15" s="641"/>
      <c r="BN15" s="642"/>
      <c r="BO15" s="677">
        <v>1.9</v>
      </c>
      <c r="BP15" s="677"/>
      <c r="BQ15" s="677"/>
      <c r="BR15" s="677"/>
      <c r="BS15" s="646" t="s">
        <v>234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231799</v>
      </c>
      <c r="CS15" s="641"/>
      <c r="CT15" s="641"/>
      <c r="CU15" s="641"/>
      <c r="CV15" s="641"/>
      <c r="CW15" s="641"/>
      <c r="CX15" s="641"/>
      <c r="CY15" s="642"/>
      <c r="CZ15" s="677">
        <v>8.1999999999999993</v>
      </c>
      <c r="DA15" s="677"/>
      <c r="DB15" s="677"/>
      <c r="DC15" s="677"/>
      <c r="DD15" s="646">
        <v>104976</v>
      </c>
      <c r="DE15" s="641"/>
      <c r="DF15" s="641"/>
      <c r="DG15" s="641"/>
      <c r="DH15" s="641"/>
      <c r="DI15" s="641"/>
      <c r="DJ15" s="641"/>
      <c r="DK15" s="641"/>
      <c r="DL15" s="641"/>
      <c r="DM15" s="641"/>
      <c r="DN15" s="641"/>
      <c r="DO15" s="641"/>
      <c r="DP15" s="642"/>
      <c r="DQ15" s="646">
        <v>123578</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1455</v>
      </c>
      <c r="S16" s="641"/>
      <c r="T16" s="641"/>
      <c r="U16" s="641"/>
      <c r="V16" s="641"/>
      <c r="W16" s="641"/>
      <c r="X16" s="641"/>
      <c r="Y16" s="642"/>
      <c r="Z16" s="677">
        <v>0</v>
      </c>
      <c r="AA16" s="677"/>
      <c r="AB16" s="677"/>
      <c r="AC16" s="677"/>
      <c r="AD16" s="678">
        <v>1455</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131</v>
      </c>
      <c r="BH16" s="641"/>
      <c r="BI16" s="641"/>
      <c r="BJ16" s="641"/>
      <c r="BK16" s="641"/>
      <c r="BL16" s="641"/>
      <c r="BM16" s="641"/>
      <c r="BN16" s="642"/>
      <c r="BO16" s="677" t="s">
        <v>234</v>
      </c>
      <c r="BP16" s="677"/>
      <c r="BQ16" s="677"/>
      <c r="BR16" s="677"/>
      <c r="BS16" s="646" t="s">
        <v>234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131</v>
      </c>
      <c r="CS16" s="641"/>
      <c r="CT16" s="641"/>
      <c r="CU16" s="641"/>
      <c r="CV16" s="641"/>
      <c r="CW16" s="641"/>
      <c r="CX16" s="641"/>
      <c r="CY16" s="642"/>
      <c r="CZ16" s="677" t="s">
        <v>131</v>
      </c>
      <c r="DA16" s="677"/>
      <c r="DB16" s="677"/>
      <c r="DC16" s="677"/>
      <c r="DD16" s="646" t="s">
        <v>131</v>
      </c>
      <c r="DE16" s="641"/>
      <c r="DF16" s="641"/>
      <c r="DG16" s="641"/>
      <c r="DH16" s="641"/>
      <c r="DI16" s="641"/>
      <c r="DJ16" s="641"/>
      <c r="DK16" s="641"/>
      <c r="DL16" s="641"/>
      <c r="DM16" s="641"/>
      <c r="DN16" s="641"/>
      <c r="DO16" s="641"/>
      <c r="DP16" s="642"/>
      <c r="DQ16" s="646" t="s">
        <v>131</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6855</v>
      </c>
      <c r="S17" s="641"/>
      <c r="T17" s="641"/>
      <c r="U17" s="641"/>
      <c r="V17" s="641"/>
      <c r="W17" s="641"/>
      <c r="X17" s="641"/>
      <c r="Y17" s="642"/>
      <c r="Z17" s="677">
        <v>0.2</v>
      </c>
      <c r="AA17" s="677"/>
      <c r="AB17" s="677"/>
      <c r="AC17" s="677"/>
      <c r="AD17" s="678">
        <v>6855</v>
      </c>
      <c r="AE17" s="678"/>
      <c r="AF17" s="678"/>
      <c r="AG17" s="678"/>
      <c r="AH17" s="678"/>
      <c r="AI17" s="678"/>
      <c r="AJ17" s="678"/>
      <c r="AK17" s="678"/>
      <c r="AL17" s="643">
        <v>0.5</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131</v>
      </c>
      <c r="BH17" s="641"/>
      <c r="BI17" s="641"/>
      <c r="BJ17" s="641"/>
      <c r="BK17" s="641"/>
      <c r="BL17" s="641"/>
      <c r="BM17" s="641"/>
      <c r="BN17" s="642"/>
      <c r="BO17" s="677" t="s">
        <v>175</v>
      </c>
      <c r="BP17" s="677"/>
      <c r="BQ17" s="677"/>
      <c r="BR17" s="677"/>
      <c r="BS17" s="646" t="s">
        <v>234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255253</v>
      </c>
      <c r="CS17" s="641"/>
      <c r="CT17" s="641"/>
      <c r="CU17" s="641"/>
      <c r="CV17" s="641"/>
      <c r="CW17" s="641"/>
      <c r="CX17" s="641"/>
      <c r="CY17" s="642"/>
      <c r="CZ17" s="677">
        <v>9.1</v>
      </c>
      <c r="DA17" s="677"/>
      <c r="DB17" s="677"/>
      <c r="DC17" s="677"/>
      <c r="DD17" s="646" t="s">
        <v>234</v>
      </c>
      <c r="DE17" s="641"/>
      <c r="DF17" s="641"/>
      <c r="DG17" s="641"/>
      <c r="DH17" s="641"/>
      <c r="DI17" s="641"/>
      <c r="DJ17" s="641"/>
      <c r="DK17" s="641"/>
      <c r="DL17" s="641"/>
      <c r="DM17" s="641"/>
      <c r="DN17" s="641"/>
      <c r="DO17" s="641"/>
      <c r="DP17" s="642"/>
      <c r="DQ17" s="646">
        <v>251948</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793</v>
      </c>
      <c r="S18" s="641"/>
      <c r="T18" s="641"/>
      <c r="U18" s="641"/>
      <c r="V18" s="641"/>
      <c r="W18" s="641"/>
      <c r="X18" s="641"/>
      <c r="Y18" s="642"/>
      <c r="Z18" s="677">
        <v>0</v>
      </c>
      <c r="AA18" s="677"/>
      <c r="AB18" s="677"/>
      <c r="AC18" s="677"/>
      <c r="AD18" s="678">
        <v>793</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131</v>
      </c>
      <c r="BH18" s="641"/>
      <c r="BI18" s="641"/>
      <c r="BJ18" s="641"/>
      <c r="BK18" s="641"/>
      <c r="BL18" s="641"/>
      <c r="BM18" s="641"/>
      <c r="BN18" s="642"/>
      <c r="BO18" s="677" t="s">
        <v>131</v>
      </c>
      <c r="BP18" s="677"/>
      <c r="BQ18" s="677"/>
      <c r="BR18" s="677"/>
      <c r="BS18" s="646" t="s">
        <v>234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131</v>
      </c>
      <c r="CS18" s="641"/>
      <c r="CT18" s="641"/>
      <c r="CU18" s="641"/>
      <c r="CV18" s="641"/>
      <c r="CW18" s="641"/>
      <c r="CX18" s="641"/>
      <c r="CY18" s="642"/>
      <c r="CZ18" s="677" t="s">
        <v>131</v>
      </c>
      <c r="DA18" s="677"/>
      <c r="DB18" s="677"/>
      <c r="DC18" s="677"/>
      <c r="DD18" s="646" t="s">
        <v>234</v>
      </c>
      <c r="DE18" s="641"/>
      <c r="DF18" s="641"/>
      <c r="DG18" s="641"/>
      <c r="DH18" s="641"/>
      <c r="DI18" s="641"/>
      <c r="DJ18" s="641"/>
      <c r="DK18" s="641"/>
      <c r="DL18" s="641"/>
      <c r="DM18" s="641"/>
      <c r="DN18" s="641"/>
      <c r="DO18" s="641"/>
      <c r="DP18" s="642"/>
      <c r="DQ18" s="646" t="s">
        <v>131</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702</v>
      </c>
      <c r="S19" s="641"/>
      <c r="T19" s="641"/>
      <c r="U19" s="641"/>
      <c r="V19" s="641"/>
      <c r="W19" s="641"/>
      <c r="X19" s="641"/>
      <c r="Y19" s="642"/>
      <c r="Z19" s="677">
        <v>0</v>
      </c>
      <c r="AA19" s="677"/>
      <c r="AB19" s="677"/>
      <c r="AC19" s="677"/>
      <c r="AD19" s="678">
        <v>702</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234</v>
      </c>
      <c r="BH19" s="641"/>
      <c r="BI19" s="641"/>
      <c r="BJ19" s="641"/>
      <c r="BK19" s="641"/>
      <c r="BL19" s="641"/>
      <c r="BM19" s="641"/>
      <c r="BN19" s="642"/>
      <c r="BO19" s="677" t="s">
        <v>131</v>
      </c>
      <c r="BP19" s="677"/>
      <c r="BQ19" s="677"/>
      <c r="BR19" s="677"/>
      <c r="BS19" s="646" t="s">
        <v>131</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131</v>
      </c>
      <c r="DA19" s="677"/>
      <c r="DB19" s="677"/>
      <c r="DC19" s="677"/>
      <c r="DD19" s="646" t="s">
        <v>131</v>
      </c>
      <c r="DE19" s="641"/>
      <c r="DF19" s="641"/>
      <c r="DG19" s="641"/>
      <c r="DH19" s="641"/>
      <c r="DI19" s="641"/>
      <c r="DJ19" s="641"/>
      <c r="DK19" s="641"/>
      <c r="DL19" s="641"/>
      <c r="DM19" s="641"/>
      <c r="DN19" s="641"/>
      <c r="DO19" s="641"/>
      <c r="DP19" s="642"/>
      <c r="DQ19" s="646" t="s">
        <v>131</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68</v>
      </c>
      <c r="S20" s="641"/>
      <c r="T20" s="641"/>
      <c r="U20" s="641"/>
      <c r="V20" s="641"/>
      <c r="W20" s="641"/>
      <c r="X20" s="641"/>
      <c r="Y20" s="642"/>
      <c r="Z20" s="677">
        <v>0</v>
      </c>
      <c r="AA20" s="677"/>
      <c r="AB20" s="677"/>
      <c r="AC20" s="677"/>
      <c r="AD20" s="678">
        <v>68</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131</v>
      </c>
      <c r="BH20" s="641"/>
      <c r="BI20" s="641"/>
      <c r="BJ20" s="641"/>
      <c r="BK20" s="641"/>
      <c r="BL20" s="641"/>
      <c r="BM20" s="641"/>
      <c r="BN20" s="642"/>
      <c r="BO20" s="677" t="s">
        <v>234</v>
      </c>
      <c r="BP20" s="677"/>
      <c r="BQ20" s="677"/>
      <c r="BR20" s="677"/>
      <c r="BS20" s="646" t="s">
        <v>175</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2816728</v>
      </c>
      <c r="CS20" s="641"/>
      <c r="CT20" s="641"/>
      <c r="CU20" s="641"/>
      <c r="CV20" s="641"/>
      <c r="CW20" s="641"/>
      <c r="CX20" s="641"/>
      <c r="CY20" s="642"/>
      <c r="CZ20" s="677">
        <v>100</v>
      </c>
      <c r="DA20" s="677"/>
      <c r="DB20" s="677"/>
      <c r="DC20" s="677"/>
      <c r="DD20" s="646">
        <v>664975</v>
      </c>
      <c r="DE20" s="641"/>
      <c r="DF20" s="641"/>
      <c r="DG20" s="641"/>
      <c r="DH20" s="641"/>
      <c r="DI20" s="641"/>
      <c r="DJ20" s="641"/>
      <c r="DK20" s="641"/>
      <c r="DL20" s="641"/>
      <c r="DM20" s="641"/>
      <c r="DN20" s="641"/>
      <c r="DO20" s="641"/>
      <c r="DP20" s="642"/>
      <c r="DQ20" s="646">
        <v>1814737</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5292</v>
      </c>
      <c r="S21" s="641"/>
      <c r="T21" s="641"/>
      <c r="U21" s="641"/>
      <c r="V21" s="641"/>
      <c r="W21" s="641"/>
      <c r="X21" s="641"/>
      <c r="Y21" s="642"/>
      <c r="Z21" s="677">
        <v>0.2</v>
      </c>
      <c r="AA21" s="677"/>
      <c r="AB21" s="677"/>
      <c r="AC21" s="677"/>
      <c r="AD21" s="678">
        <v>5292</v>
      </c>
      <c r="AE21" s="678"/>
      <c r="AF21" s="678"/>
      <c r="AG21" s="678"/>
      <c r="AH21" s="678"/>
      <c r="AI21" s="678"/>
      <c r="AJ21" s="678"/>
      <c r="AK21" s="678"/>
      <c r="AL21" s="643">
        <v>0.4</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234</v>
      </c>
      <c r="BH21" s="641"/>
      <c r="BI21" s="641"/>
      <c r="BJ21" s="641"/>
      <c r="BK21" s="641"/>
      <c r="BL21" s="641"/>
      <c r="BM21" s="641"/>
      <c r="BN21" s="642"/>
      <c r="BO21" s="677" t="s">
        <v>131</v>
      </c>
      <c r="BP21" s="677"/>
      <c r="BQ21" s="677"/>
      <c r="BR21" s="677"/>
      <c r="BS21" s="646" t="s">
        <v>131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1387986</v>
      </c>
      <c r="S22" s="641"/>
      <c r="T22" s="641"/>
      <c r="U22" s="641"/>
      <c r="V22" s="641"/>
      <c r="W22" s="641"/>
      <c r="X22" s="641"/>
      <c r="Y22" s="642"/>
      <c r="Z22" s="677">
        <v>44.1</v>
      </c>
      <c r="AA22" s="677"/>
      <c r="AB22" s="677"/>
      <c r="AC22" s="677"/>
      <c r="AD22" s="678">
        <v>1168629</v>
      </c>
      <c r="AE22" s="678"/>
      <c r="AF22" s="678"/>
      <c r="AG22" s="678"/>
      <c r="AH22" s="678"/>
      <c r="AI22" s="678"/>
      <c r="AJ22" s="678"/>
      <c r="AK22" s="678"/>
      <c r="AL22" s="643">
        <v>79.7</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131</v>
      </c>
      <c r="BH22" s="641"/>
      <c r="BI22" s="641"/>
      <c r="BJ22" s="641"/>
      <c r="BK22" s="641"/>
      <c r="BL22" s="641"/>
      <c r="BM22" s="641"/>
      <c r="BN22" s="642"/>
      <c r="BO22" s="677" t="s">
        <v>131</v>
      </c>
      <c r="BP22" s="677"/>
      <c r="BQ22" s="677"/>
      <c r="BR22" s="677"/>
      <c r="BS22" s="646" t="s">
        <v>131</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1168629</v>
      </c>
      <c r="S23" s="641"/>
      <c r="T23" s="641"/>
      <c r="U23" s="641"/>
      <c r="V23" s="641"/>
      <c r="W23" s="641"/>
      <c r="X23" s="641"/>
      <c r="Y23" s="642"/>
      <c r="Z23" s="677">
        <v>37.1</v>
      </c>
      <c r="AA23" s="677"/>
      <c r="AB23" s="677"/>
      <c r="AC23" s="677"/>
      <c r="AD23" s="678">
        <v>1168629</v>
      </c>
      <c r="AE23" s="678"/>
      <c r="AF23" s="678"/>
      <c r="AG23" s="678"/>
      <c r="AH23" s="678"/>
      <c r="AI23" s="678"/>
      <c r="AJ23" s="678"/>
      <c r="AK23" s="678"/>
      <c r="AL23" s="643">
        <v>79.7</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234</v>
      </c>
      <c r="BH23" s="641"/>
      <c r="BI23" s="641"/>
      <c r="BJ23" s="641"/>
      <c r="BK23" s="641"/>
      <c r="BL23" s="641"/>
      <c r="BM23" s="641"/>
      <c r="BN23" s="642"/>
      <c r="BO23" s="677" t="s">
        <v>131</v>
      </c>
      <c r="BP23" s="677"/>
      <c r="BQ23" s="677"/>
      <c r="BR23" s="677"/>
      <c r="BS23" s="646" t="s">
        <v>175</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219357</v>
      </c>
      <c r="S24" s="641"/>
      <c r="T24" s="641"/>
      <c r="U24" s="641"/>
      <c r="V24" s="641"/>
      <c r="W24" s="641"/>
      <c r="X24" s="641"/>
      <c r="Y24" s="642"/>
      <c r="Z24" s="677">
        <v>7</v>
      </c>
      <c r="AA24" s="677"/>
      <c r="AB24" s="677"/>
      <c r="AC24" s="677"/>
      <c r="AD24" s="678" t="s">
        <v>131</v>
      </c>
      <c r="AE24" s="678"/>
      <c r="AF24" s="678"/>
      <c r="AG24" s="678"/>
      <c r="AH24" s="678"/>
      <c r="AI24" s="678"/>
      <c r="AJ24" s="678"/>
      <c r="AK24" s="678"/>
      <c r="AL24" s="643" t="s">
        <v>234</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131</v>
      </c>
      <c r="BH24" s="641"/>
      <c r="BI24" s="641"/>
      <c r="BJ24" s="641"/>
      <c r="BK24" s="641"/>
      <c r="BL24" s="641"/>
      <c r="BM24" s="641"/>
      <c r="BN24" s="642"/>
      <c r="BO24" s="677" t="s">
        <v>131</v>
      </c>
      <c r="BP24" s="677"/>
      <c r="BQ24" s="677"/>
      <c r="BR24" s="677"/>
      <c r="BS24" s="646" t="s">
        <v>175</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884365</v>
      </c>
      <c r="CS24" s="696"/>
      <c r="CT24" s="696"/>
      <c r="CU24" s="696"/>
      <c r="CV24" s="696"/>
      <c r="CW24" s="696"/>
      <c r="CX24" s="696"/>
      <c r="CY24" s="739"/>
      <c r="CZ24" s="740">
        <v>31.4</v>
      </c>
      <c r="DA24" s="713"/>
      <c r="DB24" s="713"/>
      <c r="DC24" s="743"/>
      <c r="DD24" s="738">
        <v>754711</v>
      </c>
      <c r="DE24" s="696"/>
      <c r="DF24" s="696"/>
      <c r="DG24" s="696"/>
      <c r="DH24" s="696"/>
      <c r="DI24" s="696"/>
      <c r="DJ24" s="696"/>
      <c r="DK24" s="739"/>
      <c r="DL24" s="738">
        <v>727015</v>
      </c>
      <c r="DM24" s="696"/>
      <c r="DN24" s="696"/>
      <c r="DO24" s="696"/>
      <c r="DP24" s="696"/>
      <c r="DQ24" s="696"/>
      <c r="DR24" s="696"/>
      <c r="DS24" s="696"/>
      <c r="DT24" s="696"/>
      <c r="DU24" s="696"/>
      <c r="DV24" s="739"/>
      <c r="DW24" s="740">
        <v>48.2</v>
      </c>
      <c r="DX24" s="713"/>
      <c r="DY24" s="713"/>
      <c r="DZ24" s="713"/>
      <c r="EA24" s="713"/>
      <c r="EB24" s="713"/>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131</v>
      </c>
      <c r="S25" s="641"/>
      <c r="T25" s="641"/>
      <c r="U25" s="641"/>
      <c r="V25" s="641"/>
      <c r="W25" s="641"/>
      <c r="X25" s="641"/>
      <c r="Y25" s="642"/>
      <c r="Z25" s="677" t="s">
        <v>131</v>
      </c>
      <c r="AA25" s="677"/>
      <c r="AB25" s="677"/>
      <c r="AC25" s="677"/>
      <c r="AD25" s="678" t="s">
        <v>234</v>
      </c>
      <c r="AE25" s="678"/>
      <c r="AF25" s="678"/>
      <c r="AG25" s="678"/>
      <c r="AH25" s="678"/>
      <c r="AI25" s="678"/>
      <c r="AJ25" s="678"/>
      <c r="AK25" s="678"/>
      <c r="AL25" s="643" t="s">
        <v>234</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131</v>
      </c>
      <c r="BH25" s="641"/>
      <c r="BI25" s="641"/>
      <c r="BJ25" s="641"/>
      <c r="BK25" s="641"/>
      <c r="BL25" s="641"/>
      <c r="BM25" s="641"/>
      <c r="BN25" s="642"/>
      <c r="BO25" s="677" t="s">
        <v>131</v>
      </c>
      <c r="BP25" s="677"/>
      <c r="BQ25" s="677"/>
      <c r="BR25" s="677"/>
      <c r="BS25" s="646" t="s">
        <v>131</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496601</v>
      </c>
      <c r="CS25" s="659"/>
      <c r="CT25" s="659"/>
      <c r="CU25" s="659"/>
      <c r="CV25" s="659"/>
      <c r="CW25" s="659"/>
      <c r="CX25" s="659"/>
      <c r="CY25" s="660"/>
      <c r="CZ25" s="643">
        <v>17.600000000000001</v>
      </c>
      <c r="DA25" s="661"/>
      <c r="DB25" s="661"/>
      <c r="DC25" s="662"/>
      <c r="DD25" s="646">
        <v>455180</v>
      </c>
      <c r="DE25" s="659"/>
      <c r="DF25" s="659"/>
      <c r="DG25" s="659"/>
      <c r="DH25" s="659"/>
      <c r="DI25" s="659"/>
      <c r="DJ25" s="659"/>
      <c r="DK25" s="660"/>
      <c r="DL25" s="646">
        <v>429483</v>
      </c>
      <c r="DM25" s="659"/>
      <c r="DN25" s="659"/>
      <c r="DO25" s="659"/>
      <c r="DP25" s="659"/>
      <c r="DQ25" s="659"/>
      <c r="DR25" s="659"/>
      <c r="DS25" s="659"/>
      <c r="DT25" s="659"/>
      <c r="DU25" s="659"/>
      <c r="DV25" s="660"/>
      <c r="DW25" s="643">
        <v>28.5</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1686161</v>
      </c>
      <c r="S26" s="641"/>
      <c r="T26" s="641"/>
      <c r="U26" s="641"/>
      <c r="V26" s="641"/>
      <c r="W26" s="641"/>
      <c r="X26" s="641"/>
      <c r="Y26" s="642"/>
      <c r="Z26" s="677">
        <v>53.6</v>
      </c>
      <c r="AA26" s="677"/>
      <c r="AB26" s="677"/>
      <c r="AC26" s="677"/>
      <c r="AD26" s="678">
        <v>1466804</v>
      </c>
      <c r="AE26" s="678"/>
      <c r="AF26" s="678"/>
      <c r="AG26" s="678"/>
      <c r="AH26" s="678"/>
      <c r="AI26" s="678"/>
      <c r="AJ26" s="678"/>
      <c r="AK26" s="678"/>
      <c r="AL26" s="643">
        <v>100</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131</v>
      </c>
      <c r="BH26" s="641"/>
      <c r="BI26" s="641"/>
      <c r="BJ26" s="641"/>
      <c r="BK26" s="641"/>
      <c r="BL26" s="641"/>
      <c r="BM26" s="641"/>
      <c r="BN26" s="642"/>
      <c r="BO26" s="677" t="s">
        <v>131</v>
      </c>
      <c r="BP26" s="677"/>
      <c r="BQ26" s="677"/>
      <c r="BR26" s="677"/>
      <c r="BS26" s="646" t="s">
        <v>131</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342465</v>
      </c>
      <c r="CS26" s="641"/>
      <c r="CT26" s="641"/>
      <c r="CU26" s="641"/>
      <c r="CV26" s="641"/>
      <c r="CW26" s="641"/>
      <c r="CX26" s="641"/>
      <c r="CY26" s="642"/>
      <c r="CZ26" s="643">
        <v>12.2</v>
      </c>
      <c r="DA26" s="661"/>
      <c r="DB26" s="661"/>
      <c r="DC26" s="662"/>
      <c r="DD26" s="646">
        <v>305085</v>
      </c>
      <c r="DE26" s="641"/>
      <c r="DF26" s="641"/>
      <c r="DG26" s="641"/>
      <c r="DH26" s="641"/>
      <c r="DI26" s="641"/>
      <c r="DJ26" s="641"/>
      <c r="DK26" s="642"/>
      <c r="DL26" s="646" t="s">
        <v>131</v>
      </c>
      <c r="DM26" s="641"/>
      <c r="DN26" s="641"/>
      <c r="DO26" s="641"/>
      <c r="DP26" s="641"/>
      <c r="DQ26" s="641"/>
      <c r="DR26" s="641"/>
      <c r="DS26" s="641"/>
      <c r="DT26" s="641"/>
      <c r="DU26" s="641"/>
      <c r="DV26" s="642"/>
      <c r="DW26" s="643" t="s">
        <v>175</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t="s">
        <v>131</v>
      </c>
      <c r="S27" s="641"/>
      <c r="T27" s="641"/>
      <c r="U27" s="641"/>
      <c r="V27" s="641"/>
      <c r="W27" s="641"/>
      <c r="X27" s="641"/>
      <c r="Y27" s="642"/>
      <c r="Z27" s="677" t="s">
        <v>175</v>
      </c>
      <c r="AA27" s="677"/>
      <c r="AB27" s="677"/>
      <c r="AC27" s="677"/>
      <c r="AD27" s="678" t="s">
        <v>234</v>
      </c>
      <c r="AE27" s="678"/>
      <c r="AF27" s="678"/>
      <c r="AG27" s="678"/>
      <c r="AH27" s="678"/>
      <c r="AI27" s="678"/>
      <c r="AJ27" s="678"/>
      <c r="AK27" s="678"/>
      <c r="AL27" s="643" t="s">
        <v>131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201672</v>
      </c>
      <c r="BH27" s="641"/>
      <c r="BI27" s="641"/>
      <c r="BJ27" s="641"/>
      <c r="BK27" s="641"/>
      <c r="BL27" s="641"/>
      <c r="BM27" s="641"/>
      <c r="BN27" s="642"/>
      <c r="BO27" s="677">
        <v>100</v>
      </c>
      <c r="BP27" s="677"/>
      <c r="BQ27" s="677"/>
      <c r="BR27" s="677"/>
      <c r="BS27" s="646">
        <v>13499</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132511</v>
      </c>
      <c r="CS27" s="659"/>
      <c r="CT27" s="659"/>
      <c r="CU27" s="659"/>
      <c r="CV27" s="659"/>
      <c r="CW27" s="659"/>
      <c r="CX27" s="659"/>
      <c r="CY27" s="660"/>
      <c r="CZ27" s="643">
        <v>4.7</v>
      </c>
      <c r="DA27" s="661"/>
      <c r="DB27" s="661"/>
      <c r="DC27" s="662"/>
      <c r="DD27" s="646">
        <v>47583</v>
      </c>
      <c r="DE27" s="659"/>
      <c r="DF27" s="659"/>
      <c r="DG27" s="659"/>
      <c r="DH27" s="659"/>
      <c r="DI27" s="659"/>
      <c r="DJ27" s="659"/>
      <c r="DK27" s="660"/>
      <c r="DL27" s="646">
        <v>45584</v>
      </c>
      <c r="DM27" s="659"/>
      <c r="DN27" s="659"/>
      <c r="DO27" s="659"/>
      <c r="DP27" s="659"/>
      <c r="DQ27" s="659"/>
      <c r="DR27" s="659"/>
      <c r="DS27" s="659"/>
      <c r="DT27" s="659"/>
      <c r="DU27" s="659"/>
      <c r="DV27" s="660"/>
      <c r="DW27" s="643">
        <v>3</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5757</v>
      </c>
      <c r="S28" s="641"/>
      <c r="T28" s="641"/>
      <c r="U28" s="641"/>
      <c r="V28" s="641"/>
      <c r="W28" s="641"/>
      <c r="X28" s="641"/>
      <c r="Y28" s="642"/>
      <c r="Z28" s="677">
        <v>0.2</v>
      </c>
      <c r="AA28" s="677"/>
      <c r="AB28" s="677"/>
      <c r="AC28" s="677"/>
      <c r="AD28" s="678" t="s">
        <v>234</v>
      </c>
      <c r="AE28" s="678"/>
      <c r="AF28" s="678"/>
      <c r="AG28" s="678"/>
      <c r="AH28" s="678"/>
      <c r="AI28" s="678"/>
      <c r="AJ28" s="678"/>
      <c r="AK28" s="678"/>
      <c r="AL28" s="643" t="s">
        <v>131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255253</v>
      </c>
      <c r="CS28" s="641"/>
      <c r="CT28" s="641"/>
      <c r="CU28" s="641"/>
      <c r="CV28" s="641"/>
      <c r="CW28" s="641"/>
      <c r="CX28" s="641"/>
      <c r="CY28" s="642"/>
      <c r="CZ28" s="643">
        <v>9.1</v>
      </c>
      <c r="DA28" s="661"/>
      <c r="DB28" s="661"/>
      <c r="DC28" s="662"/>
      <c r="DD28" s="646">
        <v>251948</v>
      </c>
      <c r="DE28" s="641"/>
      <c r="DF28" s="641"/>
      <c r="DG28" s="641"/>
      <c r="DH28" s="641"/>
      <c r="DI28" s="641"/>
      <c r="DJ28" s="641"/>
      <c r="DK28" s="642"/>
      <c r="DL28" s="646">
        <v>251948</v>
      </c>
      <c r="DM28" s="641"/>
      <c r="DN28" s="641"/>
      <c r="DO28" s="641"/>
      <c r="DP28" s="641"/>
      <c r="DQ28" s="641"/>
      <c r="DR28" s="641"/>
      <c r="DS28" s="641"/>
      <c r="DT28" s="641"/>
      <c r="DU28" s="641"/>
      <c r="DV28" s="642"/>
      <c r="DW28" s="643">
        <v>16.7</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54064</v>
      </c>
      <c r="S29" s="641"/>
      <c r="T29" s="641"/>
      <c r="U29" s="641"/>
      <c r="V29" s="641"/>
      <c r="W29" s="641"/>
      <c r="X29" s="641"/>
      <c r="Y29" s="642"/>
      <c r="Z29" s="677">
        <v>1.7</v>
      </c>
      <c r="AA29" s="677"/>
      <c r="AB29" s="677"/>
      <c r="AC29" s="677"/>
      <c r="AD29" s="678" t="s">
        <v>234</v>
      </c>
      <c r="AE29" s="678"/>
      <c r="AF29" s="678"/>
      <c r="AG29" s="678"/>
      <c r="AH29" s="678"/>
      <c r="AI29" s="678"/>
      <c r="AJ29" s="678"/>
      <c r="AK29" s="678"/>
      <c r="AL29" s="643" t="s">
        <v>131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255253</v>
      </c>
      <c r="CS29" s="659"/>
      <c r="CT29" s="659"/>
      <c r="CU29" s="659"/>
      <c r="CV29" s="659"/>
      <c r="CW29" s="659"/>
      <c r="CX29" s="659"/>
      <c r="CY29" s="660"/>
      <c r="CZ29" s="643">
        <v>9.1</v>
      </c>
      <c r="DA29" s="661"/>
      <c r="DB29" s="661"/>
      <c r="DC29" s="662"/>
      <c r="DD29" s="646">
        <v>251948</v>
      </c>
      <c r="DE29" s="659"/>
      <c r="DF29" s="659"/>
      <c r="DG29" s="659"/>
      <c r="DH29" s="659"/>
      <c r="DI29" s="659"/>
      <c r="DJ29" s="659"/>
      <c r="DK29" s="660"/>
      <c r="DL29" s="646">
        <v>251948</v>
      </c>
      <c r="DM29" s="659"/>
      <c r="DN29" s="659"/>
      <c r="DO29" s="659"/>
      <c r="DP29" s="659"/>
      <c r="DQ29" s="659"/>
      <c r="DR29" s="659"/>
      <c r="DS29" s="659"/>
      <c r="DT29" s="659"/>
      <c r="DU29" s="659"/>
      <c r="DV29" s="660"/>
      <c r="DW29" s="643">
        <v>16.7</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4810</v>
      </c>
      <c r="S30" s="641"/>
      <c r="T30" s="641"/>
      <c r="U30" s="641"/>
      <c r="V30" s="641"/>
      <c r="W30" s="641"/>
      <c r="X30" s="641"/>
      <c r="Y30" s="642"/>
      <c r="Z30" s="677">
        <v>0.2</v>
      </c>
      <c r="AA30" s="677"/>
      <c r="AB30" s="677"/>
      <c r="AC30" s="677"/>
      <c r="AD30" s="678" t="s">
        <v>234</v>
      </c>
      <c r="AE30" s="678"/>
      <c r="AF30" s="678"/>
      <c r="AG30" s="678"/>
      <c r="AH30" s="678"/>
      <c r="AI30" s="678"/>
      <c r="AJ30" s="678"/>
      <c r="AK30" s="678"/>
      <c r="AL30" s="643" t="s">
        <v>131</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243152</v>
      </c>
      <c r="CS30" s="641"/>
      <c r="CT30" s="641"/>
      <c r="CU30" s="641"/>
      <c r="CV30" s="641"/>
      <c r="CW30" s="641"/>
      <c r="CX30" s="641"/>
      <c r="CY30" s="642"/>
      <c r="CZ30" s="643">
        <v>8.6</v>
      </c>
      <c r="DA30" s="661"/>
      <c r="DB30" s="661"/>
      <c r="DC30" s="662"/>
      <c r="DD30" s="646">
        <v>239896</v>
      </c>
      <c r="DE30" s="641"/>
      <c r="DF30" s="641"/>
      <c r="DG30" s="641"/>
      <c r="DH30" s="641"/>
      <c r="DI30" s="641"/>
      <c r="DJ30" s="641"/>
      <c r="DK30" s="642"/>
      <c r="DL30" s="646">
        <v>239896</v>
      </c>
      <c r="DM30" s="641"/>
      <c r="DN30" s="641"/>
      <c r="DO30" s="641"/>
      <c r="DP30" s="641"/>
      <c r="DQ30" s="641"/>
      <c r="DR30" s="641"/>
      <c r="DS30" s="641"/>
      <c r="DT30" s="641"/>
      <c r="DU30" s="641"/>
      <c r="DV30" s="642"/>
      <c r="DW30" s="643">
        <v>15.9</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233794</v>
      </c>
      <c r="S31" s="641"/>
      <c r="T31" s="641"/>
      <c r="U31" s="641"/>
      <c r="V31" s="641"/>
      <c r="W31" s="641"/>
      <c r="X31" s="641"/>
      <c r="Y31" s="642"/>
      <c r="Z31" s="677">
        <v>7.4</v>
      </c>
      <c r="AA31" s="677"/>
      <c r="AB31" s="677"/>
      <c r="AC31" s="677"/>
      <c r="AD31" s="678" t="s">
        <v>234</v>
      </c>
      <c r="AE31" s="678"/>
      <c r="AF31" s="678"/>
      <c r="AG31" s="678"/>
      <c r="AH31" s="678"/>
      <c r="AI31" s="678"/>
      <c r="AJ31" s="678"/>
      <c r="AK31" s="678"/>
      <c r="AL31" s="643" t="s">
        <v>131</v>
      </c>
      <c r="AM31" s="644"/>
      <c r="AN31" s="644"/>
      <c r="AO31" s="679"/>
      <c r="AP31" s="715" t="s">
        <v>311</v>
      </c>
      <c r="AQ31" s="716"/>
      <c r="AR31" s="716"/>
      <c r="AS31" s="716"/>
      <c r="AT31" s="721" t="s">
        <v>312</v>
      </c>
      <c r="AU31" s="231"/>
      <c r="AV31" s="231"/>
      <c r="AW31" s="231"/>
      <c r="AX31" s="708" t="s">
        <v>189</v>
      </c>
      <c r="AY31" s="709"/>
      <c r="AZ31" s="709"/>
      <c r="BA31" s="709"/>
      <c r="BB31" s="709"/>
      <c r="BC31" s="709"/>
      <c r="BD31" s="709"/>
      <c r="BE31" s="709"/>
      <c r="BF31" s="710"/>
      <c r="BG31" s="711">
        <v>99.3</v>
      </c>
      <c r="BH31" s="712"/>
      <c r="BI31" s="712"/>
      <c r="BJ31" s="712"/>
      <c r="BK31" s="712"/>
      <c r="BL31" s="712"/>
      <c r="BM31" s="713">
        <v>96.7</v>
      </c>
      <c r="BN31" s="712"/>
      <c r="BO31" s="712"/>
      <c r="BP31" s="712"/>
      <c r="BQ31" s="714"/>
      <c r="BR31" s="711">
        <v>99.2</v>
      </c>
      <c r="BS31" s="712"/>
      <c r="BT31" s="712"/>
      <c r="BU31" s="712"/>
      <c r="BV31" s="712"/>
      <c r="BW31" s="712"/>
      <c r="BX31" s="713">
        <v>96.7</v>
      </c>
      <c r="BY31" s="712"/>
      <c r="BZ31" s="712"/>
      <c r="CA31" s="712"/>
      <c r="CB31" s="714"/>
      <c r="CD31" s="731"/>
      <c r="CE31" s="732"/>
      <c r="CF31" s="673" t="s">
        <v>313</v>
      </c>
      <c r="CG31" s="674"/>
      <c r="CH31" s="674"/>
      <c r="CI31" s="674"/>
      <c r="CJ31" s="674"/>
      <c r="CK31" s="674"/>
      <c r="CL31" s="674"/>
      <c r="CM31" s="674"/>
      <c r="CN31" s="674"/>
      <c r="CO31" s="674"/>
      <c r="CP31" s="674"/>
      <c r="CQ31" s="675"/>
      <c r="CR31" s="640">
        <v>12101</v>
      </c>
      <c r="CS31" s="659"/>
      <c r="CT31" s="659"/>
      <c r="CU31" s="659"/>
      <c r="CV31" s="659"/>
      <c r="CW31" s="659"/>
      <c r="CX31" s="659"/>
      <c r="CY31" s="660"/>
      <c r="CZ31" s="643">
        <v>0.4</v>
      </c>
      <c r="DA31" s="661"/>
      <c r="DB31" s="661"/>
      <c r="DC31" s="662"/>
      <c r="DD31" s="646">
        <v>12052</v>
      </c>
      <c r="DE31" s="659"/>
      <c r="DF31" s="659"/>
      <c r="DG31" s="659"/>
      <c r="DH31" s="659"/>
      <c r="DI31" s="659"/>
      <c r="DJ31" s="659"/>
      <c r="DK31" s="660"/>
      <c r="DL31" s="646">
        <v>12052</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314</v>
      </c>
      <c r="C32" s="705"/>
      <c r="D32" s="705"/>
      <c r="E32" s="705"/>
      <c r="F32" s="705"/>
      <c r="G32" s="705"/>
      <c r="H32" s="705"/>
      <c r="I32" s="705"/>
      <c r="J32" s="705"/>
      <c r="K32" s="705"/>
      <c r="L32" s="705"/>
      <c r="M32" s="705"/>
      <c r="N32" s="705"/>
      <c r="O32" s="705"/>
      <c r="P32" s="705"/>
      <c r="Q32" s="706"/>
      <c r="R32" s="640" t="s">
        <v>131</v>
      </c>
      <c r="S32" s="641"/>
      <c r="T32" s="641"/>
      <c r="U32" s="641"/>
      <c r="V32" s="641"/>
      <c r="W32" s="641"/>
      <c r="X32" s="641"/>
      <c r="Y32" s="642"/>
      <c r="Z32" s="677" t="s">
        <v>131</v>
      </c>
      <c r="AA32" s="677"/>
      <c r="AB32" s="677"/>
      <c r="AC32" s="677"/>
      <c r="AD32" s="678" t="s">
        <v>131</v>
      </c>
      <c r="AE32" s="678"/>
      <c r="AF32" s="678"/>
      <c r="AG32" s="678"/>
      <c r="AH32" s="678"/>
      <c r="AI32" s="678"/>
      <c r="AJ32" s="678"/>
      <c r="AK32" s="678"/>
      <c r="AL32" s="643" t="s">
        <v>131</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99.6</v>
      </c>
      <c r="BH32" s="659"/>
      <c r="BI32" s="659"/>
      <c r="BJ32" s="659"/>
      <c r="BK32" s="659"/>
      <c r="BL32" s="659"/>
      <c r="BM32" s="644">
        <v>97.5</v>
      </c>
      <c r="BN32" s="725"/>
      <c r="BO32" s="725"/>
      <c r="BP32" s="725"/>
      <c r="BQ32" s="683"/>
      <c r="BR32" s="724">
        <v>99.6</v>
      </c>
      <c r="BS32" s="659"/>
      <c r="BT32" s="659"/>
      <c r="BU32" s="659"/>
      <c r="BV32" s="659"/>
      <c r="BW32" s="659"/>
      <c r="BX32" s="644">
        <v>97.5</v>
      </c>
      <c r="BY32" s="725"/>
      <c r="BZ32" s="725"/>
      <c r="CA32" s="725"/>
      <c r="CB32" s="683"/>
      <c r="CD32" s="733"/>
      <c r="CE32" s="734"/>
      <c r="CF32" s="673" t="s">
        <v>317</v>
      </c>
      <c r="CG32" s="674"/>
      <c r="CH32" s="674"/>
      <c r="CI32" s="674"/>
      <c r="CJ32" s="674"/>
      <c r="CK32" s="674"/>
      <c r="CL32" s="674"/>
      <c r="CM32" s="674"/>
      <c r="CN32" s="674"/>
      <c r="CO32" s="674"/>
      <c r="CP32" s="674"/>
      <c r="CQ32" s="675"/>
      <c r="CR32" s="640" t="s">
        <v>131</v>
      </c>
      <c r="CS32" s="641"/>
      <c r="CT32" s="641"/>
      <c r="CU32" s="641"/>
      <c r="CV32" s="641"/>
      <c r="CW32" s="641"/>
      <c r="CX32" s="641"/>
      <c r="CY32" s="642"/>
      <c r="CZ32" s="643" t="s">
        <v>131</v>
      </c>
      <c r="DA32" s="661"/>
      <c r="DB32" s="661"/>
      <c r="DC32" s="662"/>
      <c r="DD32" s="646" t="s">
        <v>131</v>
      </c>
      <c r="DE32" s="641"/>
      <c r="DF32" s="641"/>
      <c r="DG32" s="641"/>
      <c r="DH32" s="641"/>
      <c r="DI32" s="641"/>
      <c r="DJ32" s="641"/>
      <c r="DK32" s="642"/>
      <c r="DL32" s="646" t="s">
        <v>131</v>
      </c>
      <c r="DM32" s="641"/>
      <c r="DN32" s="641"/>
      <c r="DO32" s="641"/>
      <c r="DP32" s="641"/>
      <c r="DQ32" s="641"/>
      <c r="DR32" s="641"/>
      <c r="DS32" s="641"/>
      <c r="DT32" s="641"/>
      <c r="DU32" s="641"/>
      <c r="DV32" s="642"/>
      <c r="DW32" s="643" t="s">
        <v>131</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158742</v>
      </c>
      <c r="S33" s="641"/>
      <c r="T33" s="641"/>
      <c r="U33" s="641"/>
      <c r="V33" s="641"/>
      <c r="W33" s="641"/>
      <c r="X33" s="641"/>
      <c r="Y33" s="642"/>
      <c r="Z33" s="677">
        <v>5</v>
      </c>
      <c r="AA33" s="677"/>
      <c r="AB33" s="677"/>
      <c r="AC33" s="677"/>
      <c r="AD33" s="678" t="s">
        <v>131</v>
      </c>
      <c r="AE33" s="678"/>
      <c r="AF33" s="678"/>
      <c r="AG33" s="678"/>
      <c r="AH33" s="678"/>
      <c r="AI33" s="678"/>
      <c r="AJ33" s="678"/>
      <c r="AK33" s="678"/>
      <c r="AL33" s="643" t="s">
        <v>234</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99.1</v>
      </c>
      <c r="BH33" s="625"/>
      <c r="BI33" s="625"/>
      <c r="BJ33" s="625"/>
      <c r="BK33" s="625"/>
      <c r="BL33" s="625"/>
      <c r="BM33" s="668">
        <v>95.9</v>
      </c>
      <c r="BN33" s="625"/>
      <c r="BO33" s="625"/>
      <c r="BP33" s="625"/>
      <c r="BQ33" s="689"/>
      <c r="BR33" s="707">
        <v>98.9</v>
      </c>
      <c r="BS33" s="625"/>
      <c r="BT33" s="625"/>
      <c r="BU33" s="625"/>
      <c r="BV33" s="625"/>
      <c r="BW33" s="625"/>
      <c r="BX33" s="668">
        <v>95.8</v>
      </c>
      <c r="BY33" s="625"/>
      <c r="BZ33" s="625"/>
      <c r="CA33" s="625"/>
      <c r="CB33" s="689"/>
      <c r="CD33" s="673" t="s">
        <v>320</v>
      </c>
      <c r="CE33" s="674"/>
      <c r="CF33" s="674"/>
      <c r="CG33" s="674"/>
      <c r="CH33" s="674"/>
      <c r="CI33" s="674"/>
      <c r="CJ33" s="674"/>
      <c r="CK33" s="674"/>
      <c r="CL33" s="674"/>
      <c r="CM33" s="674"/>
      <c r="CN33" s="674"/>
      <c r="CO33" s="674"/>
      <c r="CP33" s="674"/>
      <c r="CQ33" s="675"/>
      <c r="CR33" s="640">
        <v>1267388</v>
      </c>
      <c r="CS33" s="659"/>
      <c r="CT33" s="659"/>
      <c r="CU33" s="659"/>
      <c r="CV33" s="659"/>
      <c r="CW33" s="659"/>
      <c r="CX33" s="659"/>
      <c r="CY33" s="660"/>
      <c r="CZ33" s="643">
        <v>45</v>
      </c>
      <c r="DA33" s="661"/>
      <c r="DB33" s="661"/>
      <c r="DC33" s="662"/>
      <c r="DD33" s="646">
        <v>970507</v>
      </c>
      <c r="DE33" s="659"/>
      <c r="DF33" s="659"/>
      <c r="DG33" s="659"/>
      <c r="DH33" s="659"/>
      <c r="DI33" s="659"/>
      <c r="DJ33" s="659"/>
      <c r="DK33" s="660"/>
      <c r="DL33" s="646">
        <v>699261</v>
      </c>
      <c r="DM33" s="659"/>
      <c r="DN33" s="659"/>
      <c r="DO33" s="659"/>
      <c r="DP33" s="659"/>
      <c r="DQ33" s="659"/>
      <c r="DR33" s="659"/>
      <c r="DS33" s="659"/>
      <c r="DT33" s="659"/>
      <c r="DU33" s="659"/>
      <c r="DV33" s="660"/>
      <c r="DW33" s="643">
        <v>46.4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14228</v>
      </c>
      <c r="S34" s="641"/>
      <c r="T34" s="641"/>
      <c r="U34" s="641"/>
      <c r="V34" s="641"/>
      <c r="W34" s="641"/>
      <c r="X34" s="641"/>
      <c r="Y34" s="642"/>
      <c r="Z34" s="677">
        <v>0.5</v>
      </c>
      <c r="AA34" s="677"/>
      <c r="AB34" s="677"/>
      <c r="AC34" s="677"/>
      <c r="AD34" s="678" t="s">
        <v>131</v>
      </c>
      <c r="AE34" s="678"/>
      <c r="AF34" s="678"/>
      <c r="AG34" s="678"/>
      <c r="AH34" s="678"/>
      <c r="AI34" s="678"/>
      <c r="AJ34" s="678"/>
      <c r="AK34" s="678"/>
      <c r="AL34" s="643" t="s">
        <v>131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431912</v>
      </c>
      <c r="CS34" s="641"/>
      <c r="CT34" s="641"/>
      <c r="CU34" s="641"/>
      <c r="CV34" s="641"/>
      <c r="CW34" s="641"/>
      <c r="CX34" s="641"/>
      <c r="CY34" s="642"/>
      <c r="CZ34" s="643">
        <v>15.3</v>
      </c>
      <c r="DA34" s="661"/>
      <c r="DB34" s="661"/>
      <c r="DC34" s="662"/>
      <c r="DD34" s="646">
        <v>312960</v>
      </c>
      <c r="DE34" s="641"/>
      <c r="DF34" s="641"/>
      <c r="DG34" s="641"/>
      <c r="DH34" s="641"/>
      <c r="DI34" s="641"/>
      <c r="DJ34" s="641"/>
      <c r="DK34" s="642"/>
      <c r="DL34" s="646">
        <v>181142</v>
      </c>
      <c r="DM34" s="641"/>
      <c r="DN34" s="641"/>
      <c r="DO34" s="641"/>
      <c r="DP34" s="641"/>
      <c r="DQ34" s="641"/>
      <c r="DR34" s="641"/>
      <c r="DS34" s="641"/>
      <c r="DT34" s="641"/>
      <c r="DU34" s="641"/>
      <c r="DV34" s="642"/>
      <c r="DW34" s="643">
        <v>12</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40993</v>
      </c>
      <c r="S35" s="641"/>
      <c r="T35" s="641"/>
      <c r="U35" s="641"/>
      <c r="V35" s="641"/>
      <c r="W35" s="641"/>
      <c r="X35" s="641"/>
      <c r="Y35" s="642"/>
      <c r="Z35" s="677">
        <v>1.3</v>
      </c>
      <c r="AA35" s="677"/>
      <c r="AB35" s="677"/>
      <c r="AC35" s="677"/>
      <c r="AD35" s="678" t="s">
        <v>131</v>
      </c>
      <c r="AE35" s="678"/>
      <c r="AF35" s="678"/>
      <c r="AG35" s="678"/>
      <c r="AH35" s="678"/>
      <c r="AI35" s="678"/>
      <c r="AJ35" s="678"/>
      <c r="AK35" s="678"/>
      <c r="AL35" s="643" t="s">
        <v>131</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8526</v>
      </c>
      <c r="CS35" s="659"/>
      <c r="CT35" s="659"/>
      <c r="CU35" s="659"/>
      <c r="CV35" s="659"/>
      <c r="CW35" s="659"/>
      <c r="CX35" s="659"/>
      <c r="CY35" s="660"/>
      <c r="CZ35" s="643">
        <v>0.3</v>
      </c>
      <c r="DA35" s="661"/>
      <c r="DB35" s="661"/>
      <c r="DC35" s="662"/>
      <c r="DD35" s="646">
        <v>7764</v>
      </c>
      <c r="DE35" s="659"/>
      <c r="DF35" s="659"/>
      <c r="DG35" s="659"/>
      <c r="DH35" s="659"/>
      <c r="DI35" s="659"/>
      <c r="DJ35" s="659"/>
      <c r="DK35" s="660"/>
      <c r="DL35" s="646">
        <v>6994</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122411</v>
      </c>
      <c r="S36" s="641"/>
      <c r="T36" s="641"/>
      <c r="U36" s="641"/>
      <c r="V36" s="641"/>
      <c r="W36" s="641"/>
      <c r="X36" s="641"/>
      <c r="Y36" s="642"/>
      <c r="Z36" s="677">
        <v>3.9</v>
      </c>
      <c r="AA36" s="677"/>
      <c r="AB36" s="677"/>
      <c r="AC36" s="677"/>
      <c r="AD36" s="678" t="s">
        <v>175</v>
      </c>
      <c r="AE36" s="678"/>
      <c r="AF36" s="678"/>
      <c r="AG36" s="678"/>
      <c r="AH36" s="678"/>
      <c r="AI36" s="678"/>
      <c r="AJ36" s="678"/>
      <c r="AK36" s="678"/>
      <c r="AL36" s="643" t="s">
        <v>234</v>
      </c>
      <c r="AM36" s="644"/>
      <c r="AN36" s="644"/>
      <c r="AO36" s="679"/>
      <c r="AP36" s="235"/>
      <c r="AQ36" s="692" t="s">
        <v>328</v>
      </c>
      <c r="AR36" s="693"/>
      <c r="AS36" s="693"/>
      <c r="AT36" s="693"/>
      <c r="AU36" s="693"/>
      <c r="AV36" s="693"/>
      <c r="AW36" s="693"/>
      <c r="AX36" s="693"/>
      <c r="AY36" s="694"/>
      <c r="AZ36" s="695">
        <v>401727</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1980</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372301</v>
      </c>
      <c r="CS36" s="641"/>
      <c r="CT36" s="641"/>
      <c r="CU36" s="641"/>
      <c r="CV36" s="641"/>
      <c r="CW36" s="641"/>
      <c r="CX36" s="641"/>
      <c r="CY36" s="642"/>
      <c r="CZ36" s="643">
        <v>13.2</v>
      </c>
      <c r="DA36" s="661"/>
      <c r="DB36" s="661"/>
      <c r="DC36" s="662"/>
      <c r="DD36" s="646">
        <v>255049</v>
      </c>
      <c r="DE36" s="641"/>
      <c r="DF36" s="641"/>
      <c r="DG36" s="641"/>
      <c r="DH36" s="641"/>
      <c r="DI36" s="641"/>
      <c r="DJ36" s="641"/>
      <c r="DK36" s="642"/>
      <c r="DL36" s="646">
        <v>150635</v>
      </c>
      <c r="DM36" s="641"/>
      <c r="DN36" s="641"/>
      <c r="DO36" s="641"/>
      <c r="DP36" s="641"/>
      <c r="DQ36" s="641"/>
      <c r="DR36" s="641"/>
      <c r="DS36" s="641"/>
      <c r="DT36" s="641"/>
      <c r="DU36" s="641"/>
      <c r="DV36" s="642"/>
      <c r="DW36" s="643">
        <v>10</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321197</v>
      </c>
      <c r="S37" s="641"/>
      <c r="T37" s="641"/>
      <c r="U37" s="641"/>
      <c r="V37" s="641"/>
      <c r="W37" s="641"/>
      <c r="X37" s="641"/>
      <c r="Y37" s="642"/>
      <c r="Z37" s="677">
        <v>10.199999999999999</v>
      </c>
      <c r="AA37" s="677"/>
      <c r="AB37" s="677"/>
      <c r="AC37" s="677"/>
      <c r="AD37" s="678" t="s">
        <v>131</v>
      </c>
      <c r="AE37" s="678"/>
      <c r="AF37" s="678"/>
      <c r="AG37" s="678"/>
      <c r="AH37" s="678"/>
      <c r="AI37" s="678"/>
      <c r="AJ37" s="678"/>
      <c r="AK37" s="678"/>
      <c r="AL37" s="643" t="s">
        <v>175</v>
      </c>
      <c r="AM37" s="644"/>
      <c r="AN37" s="644"/>
      <c r="AO37" s="679"/>
      <c r="AQ37" s="680" t="s">
        <v>332</v>
      </c>
      <c r="AR37" s="681"/>
      <c r="AS37" s="681"/>
      <c r="AT37" s="681"/>
      <c r="AU37" s="681"/>
      <c r="AV37" s="681"/>
      <c r="AW37" s="681"/>
      <c r="AX37" s="681"/>
      <c r="AY37" s="682"/>
      <c r="AZ37" s="640">
        <v>148726</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170</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79746</v>
      </c>
      <c r="CS37" s="659"/>
      <c r="CT37" s="659"/>
      <c r="CU37" s="659"/>
      <c r="CV37" s="659"/>
      <c r="CW37" s="659"/>
      <c r="CX37" s="659"/>
      <c r="CY37" s="660"/>
      <c r="CZ37" s="643">
        <v>2.8</v>
      </c>
      <c r="DA37" s="661"/>
      <c r="DB37" s="661"/>
      <c r="DC37" s="662"/>
      <c r="DD37" s="646">
        <v>76246</v>
      </c>
      <c r="DE37" s="659"/>
      <c r="DF37" s="659"/>
      <c r="DG37" s="659"/>
      <c r="DH37" s="659"/>
      <c r="DI37" s="659"/>
      <c r="DJ37" s="659"/>
      <c r="DK37" s="660"/>
      <c r="DL37" s="646">
        <v>71982</v>
      </c>
      <c r="DM37" s="659"/>
      <c r="DN37" s="659"/>
      <c r="DO37" s="659"/>
      <c r="DP37" s="659"/>
      <c r="DQ37" s="659"/>
      <c r="DR37" s="659"/>
      <c r="DS37" s="659"/>
      <c r="DT37" s="659"/>
      <c r="DU37" s="659"/>
      <c r="DV37" s="660"/>
      <c r="DW37" s="643">
        <v>4.8</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42823</v>
      </c>
      <c r="S38" s="641"/>
      <c r="T38" s="641"/>
      <c r="U38" s="641"/>
      <c r="V38" s="641"/>
      <c r="W38" s="641"/>
      <c r="X38" s="641"/>
      <c r="Y38" s="642"/>
      <c r="Z38" s="677">
        <v>1.4</v>
      </c>
      <c r="AA38" s="677"/>
      <c r="AB38" s="677"/>
      <c r="AC38" s="677"/>
      <c r="AD38" s="678" t="s">
        <v>234</v>
      </c>
      <c r="AE38" s="678"/>
      <c r="AF38" s="678"/>
      <c r="AG38" s="678"/>
      <c r="AH38" s="678"/>
      <c r="AI38" s="678"/>
      <c r="AJ38" s="678"/>
      <c r="AK38" s="678"/>
      <c r="AL38" s="643" t="s">
        <v>131</v>
      </c>
      <c r="AM38" s="644"/>
      <c r="AN38" s="644"/>
      <c r="AO38" s="679"/>
      <c r="AQ38" s="680" t="s">
        <v>336</v>
      </c>
      <c r="AR38" s="681"/>
      <c r="AS38" s="681"/>
      <c r="AT38" s="681"/>
      <c r="AU38" s="681"/>
      <c r="AV38" s="681"/>
      <c r="AW38" s="681"/>
      <c r="AX38" s="681"/>
      <c r="AY38" s="682"/>
      <c r="AZ38" s="640">
        <v>16606</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332</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401727</v>
      </c>
      <c r="CS38" s="641"/>
      <c r="CT38" s="641"/>
      <c r="CU38" s="641"/>
      <c r="CV38" s="641"/>
      <c r="CW38" s="641"/>
      <c r="CX38" s="641"/>
      <c r="CY38" s="642"/>
      <c r="CZ38" s="643">
        <v>14.3</v>
      </c>
      <c r="DA38" s="661"/>
      <c r="DB38" s="661"/>
      <c r="DC38" s="662"/>
      <c r="DD38" s="646">
        <v>382812</v>
      </c>
      <c r="DE38" s="641"/>
      <c r="DF38" s="641"/>
      <c r="DG38" s="641"/>
      <c r="DH38" s="641"/>
      <c r="DI38" s="641"/>
      <c r="DJ38" s="641"/>
      <c r="DK38" s="642"/>
      <c r="DL38" s="646">
        <v>360490</v>
      </c>
      <c r="DM38" s="641"/>
      <c r="DN38" s="641"/>
      <c r="DO38" s="641"/>
      <c r="DP38" s="641"/>
      <c r="DQ38" s="641"/>
      <c r="DR38" s="641"/>
      <c r="DS38" s="641"/>
      <c r="DT38" s="641"/>
      <c r="DU38" s="641"/>
      <c r="DV38" s="642"/>
      <c r="DW38" s="643">
        <v>23.9</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462699</v>
      </c>
      <c r="S39" s="641"/>
      <c r="T39" s="641"/>
      <c r="U39" s="641"/>
      <c r="V39" s="641"/>
      <c r="W39" s="641"/>
      <c r="X39" s="641"/>
      <c r="Y39" s="642"/>
      <c r="Z39" s="677">
        <v>14.7</v>
      </c>
      <c r="AA39" s="677"/>
      <c r="AB39" s="677"/>
      <c r="AC39" s="677"/>
      <c r="AD39" s="678" t="s">
        <v>234</v>
      </c>
      <c r="AE39" s="678"/>
      <c r="AF39" s="678"/>
      <c r="AG39" s="678"/>
      <c r="AH39" s="678"/>
      <c r="AI39" s="678"/>
      <c r="AJ39" s="678"/>
      <c r="AK39" s="678"/>
      <c r="AL39" s="643" t="s">
        <v>131</v>
      </c>
      <c r="AM39" s="644"/>
      <c r="AN39" s="644"/>
      <c r="AO39" s="679"/>
      <c r="AQ39" s="680" t="s">
        <v>340</v>
      </c>
      <c r="AR39" s="681"/>
      <c r="AS39" s="681"/>
      <c r="AT39" s="681"/>
      <c r="AU39" s="681"/>
      <c r="AV39" s="681"/>
      <c r="AW39" s="681"/>
      <c r="AX39" s="681"/>
      <c r="AY39" s="682"/>
      <c r="AZ39" s="640" t="s">
        <v>131</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590</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52922</v>
      </c>
      <c r="CS39" s="659"/>
      <c r="CT39" s="659"/>
      <c r="CU39" s="659"/>
      <c r="CV39" s="659"/>
      <c r="CW39" s="659"/>
      <c r="CX39" s="659"/>
      <c r="CY39" s="660"/>
      <c r="CZ39" s="643">
        <v>1.9</v>
      </c>
      <c r="DA39" s="661"/>
      <c r="DB39" s="661"/>
      <c r="DC39" s="662"/>
      <c r="DD39" s="646">
        <v>11922</v>
      </c>
      <c r="DE39" s="659"/>
      <c r="DF39" s="659"/>
      <c r="DG39" s="659"/>
      <c r="DH39" s="659"/>
      <c r="DI39" s="659"/>
      <c r="DJ39" s="659"/>
      <c r="DK39" s="660"/>
      <c r="DL39" s="646" t="s">
        <v>131</v>
      </c>
      <c r="DM39" s="659"/>
      <c r="DN39" s="659"/>
      <c r="DO39" s="659"/>
      <c r="DP39" s="659"/>
      <c r="DQ39" s="659"/>
      <c r="DR39" s="659"/>
      <c r="DS39" s="659"/>
      <c r="DT39" s="659"/>
      <c r="DU39" s="659"/>
      <c r="DV39" s="660"/>
      <c r="DW39" s="643" t="s">
        <v>131</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234</v>
      </c>
      <c r="AA40" s="677"/>
      <c r="AB40" s="677"/>
      <c r="AC40" s="677"/>
      <c r="AD40" s="678" t="s">
        <v>234</v>
      </c>
      <c r="AE40" s="678"/>
      <c r="AF40" s="678"/>
      <c r="AG40" s="678"/>
      <c r="AH40" s="678"/>
      <c r="AI40" s="678"/>
      <c r="AJ40" s="678"/>
      <c r="AK40" s="678"/>
      <c r="AL40" s="643" t="s">
        <v>131</v>
      </c>
      <c r="AM40" s="644"/>
      <c r="AN40" s="644"/>
      <c r="AO40" s="679"/>
      <c r="AQ40" s="680" t="s">
        <v>344</v>
      </c>
      <c r="AR40" s="681"/>
      <c r="AS40" s="681"/>
      <c r="AT40" s="681"/>
      <c r="AU40" s="681"/>
      <c r="AV40" s="681"/>
      <c r="AW40" s="681"/>
      <c r="AX40" s="681"/>
      <c r="AY40" s="682"/>
      <c r="AZ40" s="640" t="s">
        <v>131</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87</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t="s">
        <v>175</v>
      </c>
      <c r="CS40" s="641"/>
      <c r="CT40" s="641"/>
      <c r="CU40" s="641"/>
      <c r="CV40" s="641"/>
      <c r="CW40" s="641"/>
      <c r="CX40" s="641"/>
      <c r="CY40" s="642"/>
      <c r="CZ40" s="643" t="s">
        <v>131</v>
      </c>
      <c r="DA40" s="661"/>
      <c r="DB40" s="661"/>
      <c r="DC40" s="662"/>
      <c r="DD40" s="646" t="s">
        <v>131</v>
      </c>
      <c r="DE40" s="641"/>
      <c r="DF40" s="641"/>
      <c r="DG40" s="641"/>
      <c r="DH40" s="641"/>
      <c r="DI40" s="641"/>
      <c r="DJ40" s="641"/>
      <c r="DK40" s="642"/>
      <c r="DL40" s="646" t="s">
        <v>131</v>
      </c>
      <c r="DM40" s="641"/>
      <c r="DN40" s="641"/>
      <c r="DO40" s="641"/>
      <c r="DP40" s="641"/>
      <c r="DQ40" s="641"/>
      <c r="DR40" s="641"/>
      <c r="DS40" s="641"/>
      <c r="DT40" s="641"/>
      <c r="DU40" s="641"/>
      <c r="DV40" s="642"/>
      <c r="DW40" s="643" t="s">
        <v>131</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40099</v>
      </c>
      <c r="S41" s="641"/>
      <c r="T41" s="641"/>
      <c r="U41" s="641"/>
      <c r="V41" s="641"/>
      <c r="W41" s="641"/>
      <c r="X41" s="641"/>
      <c r="Y41" s="642"/>
      <c r="Z41" s="677">
        <v>1.3</v>
      </c>
      <c r="AA41" s="677"/>
      <c r="AB41" s="677"/>
      <c r="AC41" s="677"/>
      <c r="AD41" s="678" t="s">
        <v>131</v>
      </c>
      <c r="AE41" s="678"/>
      <c r="AF41" s="678"/>
      <c r="AG41" s="678"/>
      <c r="AH41" s="678"/>
      <c r="AI41" s="678"/>
      <c r="AJ41" s="678"/>
      <c r="AK41" s="678"/>
      <c r="AL41" s="643" t="s">
        <v>131</v>
      </c>
      <c r="AM41" s="644"/>
      <c r="AN41" s="644"/>
      <c r="AO41" s="679"/>
      <c r="AQ41" s="680" t="s">
        <v>349</v>
      </c>
      <c r="AR41" s="681"/>
      <c r="AS41" s="681"/>
      <c r="AT41" s="681"/>
      <c r="AU41" s="681"/>
      <c r="AV41" s="681"/>
      <c r="AW41" s="681"/>
      <c r="AX41" s="681"/>
      <c r="AY41" s="682"/>
      <c r="AZ41" s="640">
        <v>117744</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v>1</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131</v>
      </c>
      <c r="DA41" s="661"/>
      <c r="DB41" s="661"/>
      <c r="DC41" s="662"/>
      <c r="DD41" s="646" t="s">
        <v>131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3147679</v>
      </c>
      <c r="S42" s="663"/>
      <c r="T42" s="663"/>
      <c r="U42" s="663"/>
      <c r="V42" s="663"/>
      <c r="W42" s="663"/>
      <c r="X42" s="663"/>
      <c r="Y42" s="665"/>
      <c r="Z42" s="666">
        <v>100</v>
      </c>
      <c r="AA42" s="666"/>
      <c r="AB42" s="666"/>
      <c r="AC42" s="666"/>
      <c r="AD42" s="667">
        <v>1466804</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118651</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326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664975</v>
      </c>
      <c r="CS42" s="641"/>
      <c r="CT42" s="641"/>
      <c r="CU42" s="641"/>
      <c r="CV42" s="641"/>
      <c r="CW42" s="641"/>
      <c r="CX42" s="641"/>
      <c r="CY42" s="642"/>
      <c r="CZ42" s="643">
        <v>23.6</v>
      </c>
      <c r="DA42" s="644"/>
      <c r="DB42" s="644"/>
      <c r="DC42" s="645"/>
      <c r="DD42" s="646">
        <v>89519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13894</v>
      </c>
      <c r="CS43" s="659"/>
      <c r="CT43" s="659"/>
      <c r="CU43" s="659"/>
      <c r="CV43" s="659"/>
      <c r="CW43" s="659"/>
      <c r="CX43" s="659"/>
      <c r="CY43" s="660"/>
      <c r="CZ43" s="643">
        <v>0.5</v>
      </c>
      <c r="DA43" s="661"/>
      <c r="DB43" s="661"/>
      <c r="DC43" s="662"/>
      <c r="DD43" s="646">
        <v>13524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664975</v>
      </c>
      <c r="CS44" s="641"/>
      <c r="CT44" s="641"/>
      <c r="CU44" s="641"/>
      <c r="CV44" s="641"/>
      <c r="CW44" s="641"/>
      <c r="CX44" s="641"/>
      <c r="CY44" s="642"/>
      <c r="CZ44" s="643">
        <v>23.6</v>
      </c>
      <c r="DA44" s="644"/>
      <c r="DB44" s="644"/>
      <c r="DC44" s="645"/>
      <c r="DD44" s="646">
        <v>89519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412622</v>
      </c>
      <c r="CS45" s="659"/>
      <c r="CT45" s="659"/>
      <c r="CU45" s="659"/>
      <c r="CV45" s="659"/>
      <c r="CW45" s="659"/>
      <c r="CX45" s="659"/>
      <c r="CY45" s="660"/>
      <c r="CZ45" s="643">
        <v>14.6</v>
      </c>
      <c r="DA45" s="661"/>
      <c r="DB45" s="661"/>
      <c r="DC45" s="662"/>
      <c r="DD45" s="646">
        <v>14108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233476</v>
      </c>
      <c r="CS46" s="641"/>
      <c r="CT46" s="641"/>
      <c r="CU46" s="641"/>
      <c r="CV46" s="641"/>
      <c r="CW46" s="641"/>
      <c r="CX46" s="641"/>
      <c r="CY46" s="642"/>
      <c r="CZ46" s="643">
        <v>8.3000000000000007</v>
      </c>
      <c r="DA46" s="644"/>
      <c r="DB46" s="644"/>
      <c r="DC46" s="645"/>
      <c r="DD46" s="646">
        <v>72234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234</v>
      </c>
      <c r="CS47" s="659"/>
      <c r="CT47" s="659"/>
      <c r="CU47" s="659"/>
      <c r="CV47" s="659"/>
      <c r="CW47" s="659"/>
      <c r="CX47" s="659"/>
      <c r="CY47" s="660"/>
      <c r="CZ47" s="643" t="s">
        <v>131</v>
      </c>
      <c r="DA47" s="661"/>
      <c r="DB47" s="661"/>
      <c r="DC47" s="662"/>
      <c r="DD47" s="646" t="s">
        <v>234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131</v>
      </c>
      <c r="CS48" s="641"/>
      <c r="CT48" s="641"/>
      <c r="CU48" s="641"/>
      <c r="CV48" s="641"/>
      <c r="CW48" s="641"/>
      <c r="CX48" s="641"/>
      <c r="CY48" s="642"/>
      <c r="CZ48" s="643" t="s">
        <v>131</v>
      </c>
      <c r="DA48" s="644"/>
      <c r="DB48" s="644"/>
      <c r="DC48" s="645"/>
      <c r="DD48" s="646" t="s">
        <v>131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2816728</v>
      </c>
      <c r="CS49" s="625"/>
      <c r="CT49" s="625"/>
      <c r="CU49" s="625"/>
      <c r="CV49" s="625"/>
      <c r="CW49" s="625"/>
      <c r="CX49" s="625"/>
      <c r="CY49" s="626"/>
      <c r="CZ49" s="627">
        <v>100</v>
      </c>
      <c r="DA49" s="628"/>
      <c r="DB49" s="628"/>
      <c r="DC49" s="629"/>
      <c r="DD49" s="630">
        <v>1814737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gVzDzSaHCQt/KMa4ckihMA7/GZSfeZaFj99sBTv8G1JvBTJ/y5tXW6XKChwS0/C2DLQ68raxEb/6X5Jlut/Aw==" saltValue="QwdSml9pb/LxcsUixncd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3516</v>
      </c>
      <c r="R7" s="1160"/>
      <c r="S7" s="1160"/>
      <c r="T7" s="1160"/>
      <c r="U7" s="1160"/>
      <c r="V7" s="1160">
        <v>3185</v>
      </c>
      <c r="W7" s="1160"/>
      <c r="X7" s="1160"/>
      <c r="Y7" s="1160"/>
      <c r="Z7" s="1160"/>
      <c r="AA7" s="1160">
        <v>331</v>
      </c>
      <c r="AB7" s="1160"/>
      <c r="AC7" s="1160"/>
      <c r="AD7" s="1160"/>
      <c r="AE7" s="1161"/>
      <c r="AF7" s="1162">
        <v>322</v>
      </c>
      <c r="AG7" s="1163"/>
      <c r="AH7" s="1163"/>
      <c r="AI7" s="1163"/>
      <c r="AJ7" s="1164"/>
      <c r="AK7" s="1146">
        <v>122</v>
      </c>
      <c r="AL7" s="1147"/>
      <c r="AM7" s="1147"/>
      <c r="AN7" s="1147"/>
      <c r="AO7" s="1147"/>
      <c r="AP7" s="1147">
        <v>3378</v>
      </c>
      <c r="AQ7" s="1147"/>
      <c r="AR7" s="1147"/>
      <c r="AS7" s="1147"/>
      <c r="AT7" s="1147"/>
      <c r="AU7" s="1148" t="s">
        <v>590</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578</v>
      </c>
      <c r="BT7" s="1151"/>
      <c r="BU7" s="1151"/>
      <c r="BV7" s="1151"/>
      <c r="BW7" s="1151"/>
      <c r="BX7" s="1151"/>
      <c r="BY7" s="1151"/>
      <c r="BZ7" s="1151"/>
      <c r="CA7" s="1151"/>
      <c r="CB7" s="1151"/>
      <c r="CC7" s="1151"/>
      <c r="CD7" s="1151"/>
      <c r="CE7" s="1151"/>
      <c r="CF7" s="1151"/>
      <c r="CG7" s="1152"/>
      <c r="CH7" s="1143">
        <v>2</v>
      </c>
      <c r="CI7" s="1144"/>
      <c r="CJ7" s="1144"/>
      <c r="CK7" s="1144"/>
      <c r="CL7" s="1145"/>
      <c r="CM7" s="1143">
        <v>68</v>
      </c>
      <c r="CN7" s="1144"/>
      <c r="CO7" s="1144"/>
      <c r="CP7" s="1144"/>
      <c r="CQ7" s="1145"/>
      <c r="CR7" s="1143">
        <v>50</v>
      </c>
      <c r="CS7" s="1144"/>
      <c r="CT7" s="1144"/>
      <c r="CU7" s="1144"/>
      <c r="CV7" s="1145"/>
      <c r="CW7" s="1143" t="s">
        <v>594</v>
      </c>
      <c r="CX7" s="1144"/>
      <c r="CY7" s="1144"/>
      <c r="CZ7" s="1144"/>
      <c r="DA7" s="1145"/>
      <c r="DB7" s="1143" t="s">
        <v>594</v>
      </c>
      <c r="DC7" s="1144"/>
      <c r="DD7" s="1144"/>
      <c r="DE7" s="1144"/>
      <c r="DF7" s="1145"/>
      <c r="DG7" s="1143" t="s">
        <v>594</v>
      </c>
      <c r="DH7" s="1144"/>
      <c r="DI7" s="1144"/>
      <c r="DJ7" s="1144"/>
      <c r="DK7" s="1145"/>
      <c r="DL7" s="1143" t="s">
        <v>594</v>
      </c>
      <c r="DM7" s="1144"/>
      <c r="DN7" s="1144"/>
      <c r="DO7" s="1144"/>
      <c r="DP7" s="1145"/>
      <c r="DQ7" s="1143" t="s">
        <v>594</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579</v>
      </c>
      <c r="BT8" s="1070"/>
      <c r="BU8" s="1070"/>
      <c r="BV8" s="1070"/>
      <c r="BW8" s="1070"/>
      <c r="BX8" s="1070"/>
      <c r="BY8" s="1070"/>
      <c r="BZ8" s="1070"/>
      <c r="CA8" s="1070"/>
      <c r="CB8" s="1070"/>
      <c r="CC8" s="1070"/>
      <c r="CD8" s="1070"/>
      <c r="CE8" s="1070"/>
      <c r="CF8" s="1070"/>
      <c r="CG8" s="1071"/>
      <c r="CH8" s="1044">
        <v>-1</v>
      </c>
      <c r="CI8" s="1045"/>
      <c r="CJ8" s="1045"/>
      <c r="CK8" s="1045"/>
      <c r="CL8" s="1046"/>
      <c r="CM8" s="1044">
        <v>-1</v>
      </c>
      <c r="CN8" s="1045"/>
      <c r="CO8" s="1045"/>
      <c r="CP8" s="1045"/>
      <c r="CQ8" s="1046"/>
      <c r="CR8" s="1044">
        <v>50</v>
      </c>
      <c r="CS8" s="1045"/>
      <c r="CT8" s="1045"/>
      <c r="CU8" s="1045"/>
      <c r="CV8" s="1046"/>
      <c r="CW8" s="1044">
        <v>1</v>
      </c>
      <c r="CX8" s="1045"/>
      <c r="CY8" s="1045"/>
      <c r="CZ8" s="1045"/>
      <c r="DA8" s="1046"/>
      <c r="DB8" s="1044" t="s">
        <v>594</v>
      </c>
      <c r="DC8" s="1045"/>
      <c r="DD8" s="1045"/>
      <c r="DE8" s="1045"/>
      <c r="DF8" s="1046"/>
      <c r="DG8" s="1044" t="s">
        <v>594</v>
      </c>
      <c r="DH8" s="1045"/>
      <c r="DI8" s="1045"/>
      <c r="DJ8" s="1045"/>
      <c r="DK8" s="1046"/>
      <c r="DL8" s="1044" t="s">
        <v>594</v>
      </c>
      <c r="DM8" s="1045"/>
      <c r="DN8" s="1045"/>
      <c r="DO8" s="1045"/>
      <c r="DP8" s="1046"/>
      <c r="DQ8" s="1044" t="s">
        <v>594</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580</v>
      </c>
      <c r="BT9" s="1070"/>
      <c r="BU9" s="1070"/>
      <c r="BV9" s="1070"/>
      <c r="BW9" s="1070"/>
      <c r="BX9" s="1070"/>
      <c r="BY9" s="1070"/>
      <c r="BZ9" s="1070"/>
      <c r="CA9" s="1070"/>
      <c r="CB9" s="1070"/>
      <c r="CC9" s="1070"/>
      <c r="CD9" s="1070"/>
      <c r="CE9" s="1070"/>
      <c r="CF9" s="1070"/>
      <c r="CG9" s="1071"/>
      <c r="CH9" s="1044">
        <v>-9</v>
      </c>
      <c r="CI9" s="1045"/>
      <c r="CJ9" s="1045"/>
      <c r="CK9" s="1045"/>
      <c r="CL9" s="1046"/>
      <c r="CM9" s="1044">
        <v>-65</v>
      </c>
      <c r="CN9" s="1045"/>
      <c r="CO9" s="1045"/>
      <c r="CP9" s="1045"/>
      <c r="CQ9" s="1046"/>
      <c r="CR9" s="1044">
        <v>2</v>
      </c>
      <c r="CS9" s="1045"/>
      <c r="CT9" s="1045"/>
      <c r="CU9" s="1045"/>
      <c r="CV9" s="1046"/>
      <c r="CW9" s="1044" t="s">
        <v>594</v>
      </c>
      <c r="CX9" s="1045"/>
      <c r="CY9" s="1045"/>
      <c r="CZ9" s="1045"/>
      <c r="DA9" s="1046"/>
      <c r="DB9" s="1044" t="s">
        <v>594</v>
      </c>
      <c r="DC9" s="1045"/>
      <c r="DD9" s="1045"/>
      <c r="DE9" s="1045"/>
      <c r="DF9" s="1046"/>
      <c r="DG9" s="1044" t="s">
        <v>594</v>
      </c>
      <c r="DH9" s="1045"/>
      <c r="DI9" s="1045"/>
      <c r="DJ9" s="1045"/>
      <c r="DK9" s="1046"/>
      <c r="DL9" s="1044" t="s">
        <v>594</v>
      </c>
      <c r="DM9" s="1045"/>
      <c r="DN9" s="1045"/>
      <c r="DO9" s="1045"/>
      <c r="DP9" s="1046"/>
      <c r="DQ9" s="1044" t="s">
        <v>594</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581</v>
      </c>
      <c r="BT10" s="1070"/>
      <c r="BU10" s="1070"/>
      <c r="BV10" s="1070"/>
      <c r="BW10" s="1070"/>
      <c r="BX10" s="1070"/>
      <c r="BY10" s="1070"/>
      <c r="BZ10" s="1070"/>
      <c r="CA10" s="1070"/>
      <c r="CB10" s="1070"/>
      <c r="CC10" s="1070"/>
      <c r="CD10" s="1070"/>
      <c r="CE10" s="1070"/>
      <c r="CF10" s="1070"/>
      <c r="CG10" s="1071"/>
      <c r="CH10" s="1044">
        <v>3</v>
      </c>
      <c r="CI10" s="1045"/>
      <c r="CJ10" s="1045"/>
      <c r="CK10" s="1045"/>
      <c r="CL10" s="1046"/>
      <c r="CM10" s="1044">
        <v>24</v>
      </c>
      <c r="CN10" s="1045"/>
      <c r="CO10" s="1045"/>
      <c r="CP10" s="1045"/>
      <c r="CQ10" s="1046"/>
      <c r="CR10" s="1044">
        <v>8</v>
      </c>
      <c r="CS10" s="1045"/>
      <c r="CT10" s="1045"/>
      <c r="CU10" s="1045"/>
      <c r="CV10" s="1046"/>
      <c r="CW10" s="1044">
        <v>5</v>
      </c>
      <c r="CX10" s="1045"/>
      <c r="CY10" s="1045"/>
      <c r="CZ10" s="1045"/>
      <c r="DA10" s="1046"/>
      <c r="DB10" s="1044" t="s">
        <v>594</v>
      </c>
      <c r="DC10" s="1045"/>
      <c r="DD10" s="1045"/>
      <c r="DE10" s="1045"/>
      <c r="DF10" s="1046"/>
      <c r="DG10" s="1044" t="s">
        <v>594</v>
      </c>
      <c r="DH10" s="1045"/>
      <c r="DI10" s="1045"/>
      <c r="DJ10" s="1045"/>
      <c r="DK10" s="1046"/>
      <c r="DL10" s="1044" t="s">
        <v>594</v>
      </c>
      <c r="DM10" s="1045"/>
      <c r="DN10" s="1045"/>
      <c r="DO10" s="1045"/>
      <c r="DP10" s="1046"/>
      <c r="DQ10" s="1044" t="s">
        <v>594</v>
      </c>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3516</v>
      </c>
      <c r="R23" s="1124"/>
      <c r="S23" s="1124"/>
      <c r="T23" s="1124"/>
      <c r="U23" s="1124"/>
      <c r="V23" s="1124">
        <v>3185</v>
      </c>
      <c r="W23" s="1124"/>
      <c r="X23" s="1124"/>
      <c r="Y23" s="1124"/>
      <c r="Z23" s="1124"/>
      <c r="AA23" s="1124">
        <v>331</v>
      </c>
      <c r="AB23" s="1124"/>
      <c r="AC23" s="1124"/>
      <c r="AD23" s="1124"/>
      <c r="AE23" s="1125"/>
      <c r="AF23" s="1126">
        <v>322</v>
      </c>
      <c r="AG23" s="1124"/>
      <c r="AH23" s="1124"/>
      <c r="AI23" s="1124"/>
      <c r="AJ23" s="1127"/>
      <c r="AK23" s="1128"/>
      <c r="AL23" s="1129"/>
      <c r="AM23" s="1129"/>
      <c r="AN23" s="1129"/>
      <c r="AO23" s="1129"/>
      <c r="AP23" s="1124">
        <v>3378</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319</v>
      </c>
      <c r="R28" s="1109"/>
      <c r="S28" s="1109"/>
      <c r="T28" s="1109"/>
      <c r="U28" s="1109"/>
      <c r="V28" s="1109">
        <v>317</v>
      </c>
      <c r="W28" s="1109"/>
      <c r="X28" s="1109"/>
      <c r="Y28" s="1109"/>
      <c r="Z28" s="1109"/>
      <c r="AA28" s="1109">
        <v>2</v>
      </c>
      <c r="AB28" s="1109"/>
      <c r="AC28" s="1109"/>
      <c r="AD28" s="1109"/>
      <c r="AE28" s="1110"/>
      <c r="AF28" s="1111">
        <v>2</v>
      </c>
      <c r="AG28" s="1109"/>
      <c r="AH28" s="1109"/>
      <c r="AI28" s="1109"/>
      <c r="AJ28" s="1112"/>
      <c r="AK28" s="1113">
        <v>29</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t="s">
        <v>591</v>
      </c>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342</v>
      </c>
      <c r="R29" s="1099"/>
      <c r="S29" s="1099"/>
      <c r="T29" s="1099"/>
      <c r="U29" s="1099"/>
      <c r="V29" s="1099">
        <v>310</v>
      </c>
      <c r="W29" s="1099"/>
      <c r="X29" s="1099"/>
      <c r="Y29" s="1099"/>
      <c r="Z29" s="1099"/>
      <c r="AA29" s="1099">
        <v>32</v>
      </c>
      <c r="AB29" s="1099"/>
      <c r="AC29" s="1099"/>
      <c r="AD29" s="1099"/>
      <c r="AE29" s="1100"/>
      <c r="AF29" s="1092">
        <v>32</v>
      </c>
      <c r="AG29" s="1093"/>
      <c r="AH29" s="1093"/>
      <c r="AI29" s="1093"/>
      <c r="AJ29" s="1094"/>
      <c r="AK29" s="1035">
        <v>58</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1" t="s">
        <v>592</v>
      </c>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754</v>
      </c>
      <c r="R30" s="1099"/>
      <c r="S30" s="1099"/>
      <c r="T30" s="1099"/>
      <c r="U30" s="1099"/>
      <c r="V30" s="1099">
        <v>727</v>
      </c>
      <c r="W30" s="1099"/>
      <c r="X30" s="1099"/>
      <c r="Y30" s="1099"/>
      <c r="Z30" s="1099"/>
      <c r="AA30" s="1099">
        <v>27</v>
      </c>
      <c r="AB30" s="1099"/>
      <c r="AC30" s="1099"/>
      <c r="AD30" s="1099"/>
      <c r="AE30" s="1100"/>
      <c r="AF30" s="1092">
        <v>27</v>
      </c>
      <c r="AG30" s="1093"/>
      <c r="AH30" s="1093"/>
      <c r="AI30" s="1093"/>
      <c r="AJ30" s="1094"/>
      <c r="AK30" s="1035">
        <v>476</v>
      </c>
      <c r="AL30" s="1026"/>
      <c r="AM30" s="1026"/>
      <c r="AN30" s="1026"/>
      <c r="AO30" s="1026"/>
      <c r="AP30" s="1026">
        <v>10</v>
      </c>
      <c r="AQ30" s="1026"/>
      <c r="AR30" s="1026"/>
      <c r="AS30" s="1026"/>
      <c r="AT30" s="1026"/>
      <c r="AU30" s="1026">
        <v>8</v>
      </c>
      <c r="AV30" s="1026"/>
      <c r="AW30" s="1026"/>
      <c r="AX30" s="1026"/>
      <c r="AY30" s="1026"/>
      <c r="AZ30" s="1097"/>
      <c r="BA30" s="1097"/>
      <c r="BB30" s="1097"/>
      <c r="BC30" s="1097"/>
      <c r="BD30" s="1097"/>
      <c r="BE30" s="1081" t="s">
        <v>591</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v>47</v>
      </c>
      <c r="R31" s="1099"/>
      <c r="S31" s="1099"/>
      <c r="T31" s="1099"/>
      <c r="U31" s="1099"/>
      <c r="V31" s="1099">
        <v>40</v>
      </c>
      <c r="W31" s="1099"/>
      <c r="X31" s="1099"/>
      <c r="Y31" s="1099"/>
      <c r="Z31" s="1099"/>
      <c r="AA31" s="1099">
        <v>7</v>
      </c>
      <c r="AB31" s="1099"/>
      <c r="AC31" s="1099"/>
      <c r="AD31" s="1099"/>
      <c r="AE31" s="1100"/>
      <c r="AF31" s="1092">
        <v>7</v>
      </c>
      <c r="AG31" s="1093"/>
      <c r="AH31" s="1093"/>
      <c r="AI31" s="1093"/>
      <c r="AJ31" s="1094"/>
      <c r="AK31" s="1035">
        <v>16</v>
      </c>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286</v>
      </c>
      <c r="R32" s="1099"/>
      <c r="S32" s="1099"/>
      <c r="T32" s="1099"/>
      <c r="U32" s="1099"/>
      <c r="V32" s="1099">
        <v>277</v>
      </c>
      <c r="W32" s="1099"/>
      <c r="X32" s="1099"/>
      <c r="Y32" s="1099"/>
      <c r="Z32" s="1099"/>
      <c r="AA32" s="1099">
        <v>9</v>
      </c>
      <c r="AB32" s="1099"/>
      <c r="AC32" s="1099"/>
      <c r="AD32" s="1099"/>
      <c r="AE32" s="1100"/>
      <c r="AF32" s="1092">
        <v>9</v>
      </c>
      <c r="AG32" s="1093"/>
      <c r="AH32" s="1093"/>
      <c r="AI32" s="1093"/>
      <c r="AJ32" s="1094"/>
      <c r="AK32" s="1035">
        <v>146</v>
      </c>
      <c r="AL32" s="1026"/>
      <c r="AM32" s="1026"/>
      <c r="AN32" s="1026"/>
      <c r="AO32" s="1026"/>
      <c r="AP32" s="1026">
        <v>1072</v>
      </c>
      <c r="AQ32" s="1026"/>
      <c r="AR32" s="1026"/>
      <c r="AS32" s="1026"/>
      <c r="AT32" s="1026"/>
      <c r="AU32" s="1026">
        <v>949</v>
      </c>
      <c r="AV32" s="1026"/>
      <c r="AW32" s="1026"/>
      <c r="AX32" s="1026"/>
      <c r="AY32" s="1026"/>
      <c r="AZ32" s="1097"/>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409</v>
      </c>
      <c r="C33" s="1087"/>
      <c r="D33" s="1087"/>
      <c r="E33" s="1087"/>
      <c r="F33" s="1087"/>
      <c r="G33" s="1087"/>
      <c r="H33" s="1087"/>
      <c r="I33" s="1087"/>
      <c r="J33" s="1087"/>
      <c r="K33" s="1087"/>
      <c r="L33" s="1087"/>
      <c r="M33" s="1087"/>
      <c r="N33" s="1087"/>
      <c r="O33" s="1087"/>
      <c r="P33" s="1088"/>
      <c r="Q33" s="1098">
        <v>26</v>
      </c>
      <c r="R33" s="1099"/>
      <c r="S33" s="1099"/>
      <c r="T33" s="1099"/>
      <c r="U33" s="1099"/>
      <c r="V33" s="1099">
        <v>25</v>
      </c>
      <c r="W33" s="1099"/>
      <c r="X33" s="1099"/>
      <c r="Y33" s="1099"/>
      <c r="Z33" s="1099"/>
      <c r="AA33" s="1099">
        <v>2</v>
      </c>
      <c r="AB33" s="1099"/>
      <c r="AC33" s="1099"/>
      <c r="AD33" s="1099"/>
      <c r="AE33" s="1100"/>
      <c r="AF33" s="1092">
        <v>2</v>
      </c>
      <c r="AG33" s="1093"/>
      <c r="AH33" s="1093"/>
      <c r="AI33" s="1093"/>
      <c r="AJ33" s="1094"/>
      <c r="AK33" s="1035">
        <v>17</v>
      </c>
      <c r="AL33" s="1026"/>
      <c r="AM33" s="1026"/>
      <c r="AN33" s="1026"/>
      <c r="AO33" s="1026"/>
      <c r="AP33" s="1026">
        <v>89</v>
      </c>
      <c r="AQ33" s="1026"/>
      <c r="AR33" s="1026"/>
      <c r="AS33" s="1026"/>
      <c r="AT33" s="1026"/>
      <c r="AU33" s="1026">
        <v>89</v>
      </c>
      <c r="AV33" s="1026"/>
      <c r="AW33" s="1026"/>
      <c r="AX33" s="1026"/>
      <c r="AY33" s="1026"/>
      <c r="AZ33" s="1097"/>
      <c r="BA33" s="1097"/>
      <c r="BB33" s="1097"/>
      <c r="BC33" s="1097"/>
      <c r="BD33" s="1097"/>
      <c r="BE33" s="1081" t="s">
        <v>408</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78</v>
      </c>
      <c r="AG63" s="1014"/>
      <c r="AH63" s="1014"/>
      <c r="AI63" s="1014"/>
      <c r="AJ63" s="1079"/>
      <c r="AK63" s="1080"/>
      <c r="AL63" s="1018"/>
      <c r="AM63" s="1018"/>
      <c r="AN63" s="1018"/>
      <c r="AO63" s="1018"/>
      <c r="AP63" s="1014">
        <v>1171</v>
      </c>
      <c r="AQ63" s="1014"/>
      <c r="AR63" s="1014"/>
      <c r="AS63" s="1014"/>
      <c r="AT63" s="1014"/>
      <c r="AU63" s="1014">
        <v>1043</v>
      </c>
      <c r="AV63" s="1014"/>
      <c r="AW63" s="1014"/>
      <c r="AX63" s="1014"/>
      <c r="AY63" s="1014"/>
      <c r="AZ63" s="1074"/>
      <c r="BA63" s="1074"/>
      <c r="BB63" s="1074"/>
      <c r="BC63" s="1074"/>
      <c r="BD63" s="1074"/>
      <c r="BE63" s="1015"/>
      <c r="BF63" s="1015"/>
      <c r="BG63" s="1015"/>
      <c r="BH63" s="1015"/>
      <c r="BI63" s="1016"/>
      <c r="BJ63" s="1075" t="s">
        <v>392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396</v>
      </c>
      <c r="W66" s="1057"/>
      <c r="X66" s="1057"/>
      <c r="Y66" s="1057"/>
      <c r="Z66" s="1058"/>
      <c r="AA66" s="1056" t="s">
        <v>397</v>
      </c>
      <c r="AB66" s="1057"/>
      <c r="AC66" s="1057"/>
      <c r="AD66" s="1057"/>
      <c r="AE66" s="1058"/>
      <c r="AF66" s="1062" t="s">
        <v>398</v>
      </c>
      <c r="AG66" s="1063"/>
      <c r="AH66" s="1063"/>
      <c r="AI66" s="1063"/>
      <c r="AJ66" s="1064"/>
      <c r="AK66" s="1056" t="s">
        <v>415</v>
      </c>
      <c r="AL66" s="1051"/>
      <c r="AM66" s="1051"/>
      <c r="AN66" s="1051"/>
      <c r="AO66" s="1052"/>
      <c r="AP66" s="1056" t="s">
        <v>400</v>
      </c>
      <c r="AQ66" s="1057"/>
      <c r="AR66" s="1057"/>
      <c r="AS66" s="1057"/>
      <c r="AT66" s="1058"/>
      <c r="AU66" s="1056" t="s">
        <v>416</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582</v>
      </c>
      <c r="C68" s="1041"/>
      <c r="D68" s="1041"/>
      <c r="E68" s="1041"/>
      <c r="F68" s="1041"/>
      <c r="G68" s="1041"/>
      <c r="H68" s="1041"/>
      <c r="I68" s="1041"/>
      <c r="J68" s="1041"/>
      <c r="K68" s="1041"/>
      <c r="L68" s="1041"/>
      <c r="M68" s="1041"/>
      <c r="N68" s="1041"/>
      <c r="O68" s="1041"/>
      <c r="P68" s="1042"/>
      <c r="Q68" s="1043">
        <v>3259</v>
      </c>
      <c r="R68" s="1037"/>
      <c r="S68" s="1037"/>
      <c r="T68" s="1037"/>
      <c r="U68" s="1037"/>
      <c r="V68" s="1037">
        <v>2961</v>
      </c>
      <c r="W68" s="1037"/>
      <c r="X68" s="1037"/>
      <c r="Y68" s="1037"/>
      <c r="Z68" s="1037"/>
      <c r="AA68" s="1037">
        <v>299</v>
      </c>
      <c r="AB68" s="1037"/>
      <c r="AC68" s="1037"/>
      <c r="AD68" s="1037"/>
      <c r="AE68" s="1037"/>
      <c r="AF68" s="1037">
        <v>268</v>
      </c>
      <c r="AG68" s="1037"/>
      <c r="AH68" s="1037"/>
      <c r="AI68" s="1037"/>
      <c r="AJ68" s="1037"/>
      <c r="AK68" s="1037">
        <v>254</v>
      </c>
      <c r="AL68" s="1037"/>
      <c r="AM68" s="1037"/>
      <c r="AN68" s="1037"/>
      <c r="AO68" s="1037"/>
      <c r="AP68" s="1037">
        <v>2659</v>
      </c>
      <c r="AQ68" s="1037"/>
      <c r="AR68" s="1037"/>
      <c r="AS68" s="1037"/>
      <c r="AT68" s="1037"/>
      <c r="AU68" s="1037">
        <v>9</v>
      </c>
      <c r="AV68" s="1037"/>
      <c r="AW68" s="1037"/>
      <c r="AX68" s="1037"/>
      <c r="AY68" s="1037"/>
      <c r="AZ68" s="1038" t="s">
        <v>593</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32">
        <v>2995</v>
      </c>
      <c r="R69" s="1026"/>
      <c r="S69" s="1026"/>
      <c r="T69" s="1026"/>
      <c r="U69" s="1026"/>
      <c r="V69" s="1026">
        <v>2858</v>
      </c>
      <c r="W69" s="1026"/>
      <c r="X69" s="1026"/>
      <c r="Y69" s="1026"/>
      <c r="Z69" s="1026"/>
      <c r="AA69" s="1026">
        <v>137</v>
      </c>
      <c r="AB69" s="1026"/>
      <c r="AC69" s="1026"/>
      <c r="AD69" s="1026"/>
      <c r="AE69" s="1026"/>
      <c r="AF69" s="1026">
        <v>137</v>
      </c>
      <c r="AG69" s="1026"/>
      <c r="AH69" s="1026"/>
      <c r="AI69" s="1026"/>
      <c r="AJ69" s="1026"/>
      <c r="AK69" s="1026">
        <v>762</v>
      </c>
      <c r="AL69" s="1026"/>
      <c r="AM69" s="1026"/>
      <c r="AN69" s="1026"/>
      <c r="AO69" s="1026"/>
      <c r="AP69" s="1026"/>
      <c r="AQ69" s="1026"/>
      <c r="AR69" s="1026"/>
      <c r="AS69" s="1026"/>
      <c r="AT69" s="1026"/>
      <c r="AU69" s="1026">
        <v>16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32">
        <v>72</v>
      </c>
      <c r="R70" s="1026"/>
      <c r="S70" s="1026"/>
      <c r="T70" s="1026"/>
      <c r="U70" s="1026"/>
      <c r="V70" s="1026">
        <v>69</v>
      </c>
      <c r="W70" s="1026"/>
      <c r="X70" s="1026"/>
      <c r="Y70" s="1026"/>
      <c r="Z70" s="1026"/>
      <c r="AA70" s="1026">
        <v>3</v>
      </c>
      <c r="AB70" s="1026"/>
      <c r="AC70" s="1026"/>
      <c r="AD70" s="1026"/>
      <c r="AE70" s="1026"/>
      <c r="AF70" s="1026">
        <v>3</v>
      </c>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32">
        <v>10088</v>
      </c>
      <c r="R71" s="1026"/>
      <c r="S71" s="1026"/>
      <c r="T71" s="1026"/>
      <c r="U71" s="1026"/>
      <c r="V71" s="1026">
        <v>10036</v>
      </c>
      <c r="W71" s="1026"/>
      <c r="X71" s="1026"/>
      <c r="Y71" s="1026"/>
      <c r="Z71" s="1026"/>
      <c r="AA71" s="1026">
        <v>51</v>
      </c>
      <c r="AB71" s="1026"/>
      <c r="AC71" s="1026"/>
      <c r="AD71" s="1026"/>
      <c r="AE71" s="1026"/>
      <c r="AF71" s="1026">
        <v>51</v>
      </c>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32">
        <v>271</v>
      </c>
      <c r="R72" s="1026"/>
      <c r="S72" s="1026"/>
      <c r="T72" s="1026"/>
      <c r="U72" s="1026"/>
      <c r="V72" s="1026">
        <v>235</v>
      </c>
      <c r="W72" s="1026"/>
      <c r="X72" s="1026"/>
      <c r="Y72" s="1026"/>
      <c r="Z72" s="1026"/>
      <c r="AA72" s="1026">
        <v>37</v>
      </c>
      <c r="AB72" s="1026"/>
      <c r="AC72" s="1026"/>
      <c r="AD72" s="1026"/>
      <c r="AE72" s="1026"/>
      <c r="AF72" s="1026">
        <v>37</v>
      </c>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587</v>
      </c>
      <c r="C73" s="1030"/>
      <c r="D73" s="1030"/>
      <c r="E73" s="1030"/>
      <c r="F73" s="1030"/>
      <c r="G73" s="1030"/>
      <c r="H73" s="1030"/>
      <c r="I73" s="1030"/>
      <c r="J73" s="1030"/>
      <c r="K73" s="1030"/>
      <c r="L73" s="1030"/>
      <c r="M73" s="1030"/>
      <c r="N73" s="1030"/>
      <c r="O73" s="1030"/>
      <c r="P73" s="1031"/>
      <c r="Q73" s="1032">
        <v>261265</v>
      </c>
      <c r="R73" s="1026"/>
      <c r="S73" s="1026"/>
      <c r="T73" s="1026"/>
      <c r="U73" s="1026"/>
      <c r="V73" s="1026">
        <v>253642</v>
      </c>
      <c r="W73" s="1026"/>
      <c r="X73" s="1026"/>
      <c r="Y73" s="1026"/>
      <c r="Z73" s="1026"/>
      <c r="AA73" s="1026">
        <v>7623</v>
      </c>
      <c r="AB73" s="1026"/>
      <c r="AC73" s="1026"/>
      <c r="AD73" s="1026"/>
      <c r="AE73" s="1026"/>
      <c r="AF73" s="1026">
        <v>7623</v>
      </c>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588</v>
      </c>
      <c r="C74" s="1030"/>
      <c r="D74" s="1030"/>
      <c r="E74" s="1030"/>
      <c r="F74" s="1030"/>
      <c r="G74" s="1030"/>
      <c r="H74" s="1030"/>
      <c r="I74" s="1030"/>
      <c r="J74" s="1030"/>
      <c r="K74" s="1030"/>
      <c r="L74" s="1030"/>
      <c r="M74" s="1030"/>
      <c r="N74" s="1030"/>
      <c r="O74" s="1030"/>
      <c r="P74" s="1031"/>
      <c r="Q74" s="1032">
        <v>42</v>
      </c>
      <c r="R74" s="1026"/>
      <c r="S74" s="1026"/>
      <c r="T74" s="1026"/>
      <c r="U74" s="1026"/>
      <c r="V74" s="1026">
        <v>35</v>
      </c>
      <c r="W74" s="1026"/>
      <c r="X74" s="1026"/>
      <c r="Y74" s="1026"/>
      <c r="Z74" s="1026"/>
      <c r="AA74" s="1026">
        <v>7</v>
      </c>
      <c r="AB74" s="1026"/>
      <c r="AC74" s="1026"/>
      <c r="AD74" s="1026"/>
      <c r="AE74" s="1026"/>
      <c r="AF74" s="1026">
        <v>7</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589</v>
      </c>
      <c r="C75" s="1030"/>
      <c r="D75" s="1030"/>
      <c r="E75" s="1030"/>
      <c r="F75" s="1030"/>
      <c r="G75" s="1030"/>
      <c r="H75" s="1030"/>
      <c r="I75" s="1030"/>
      <c r="J75" s="1030"/>
      <c r="K75" s="1030"/>
      <c r="L75" s="1030"/>
      <c r="M75" s="1030"/>
      <c r="N75" s="1030"/>
      <c r="O75" s="1030"/>
      <c r="P75" s="1031"/>
      <c r="Q75" s="1033">
        <v>522</v>
      </c>
      <c r="R75" s="1034"/>
      <c r="S75" s="1034"/>
      <c r="T75" s="1034"/>
      <c r="U75" s="1035"/>
      <c r="V75" s="1036">
        <v>523</v>
      </c>
      <c r="W75" s="1034"/>
      <c r="X75" s="1034"/>
      <c r="Y75" s="1034"/>
      <c r="Z75" s="1035"/>
      <c r="AA75" s="1036">
        <v>-1</v>
      </c>
      <c r="AB75" s="1034"/>
      <c r="AC75" s="1034"/>
      <c r="AD75" s="1034"/>
      <c r="AE75" s="1035"/>
      <c r="AF75" s="1036">
        <v>0</v>
      </c>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8126</v>
      </c>
      <c r="AG88" s="1014"/>
      <c r="AH88" s="1014"/>
      <c r="AI88" s="1014"/>
      <c r="AJ88" s="1014"/>
      <c r="AK88" s="1018"/>
      <c r="AL88" s="1018"/>
      <c r="AM88" s="1018"/>
      <c r="AN88" s="1018"/>
      <c r="AO88" s="1018"/>
      <c r="AP88" s="1014">
        <v>2659</v>
      </c>
      <c r="AQ88" s="1014"/>
      <c r="AR88" s="1014"/>
      <c r="AS88" s="1014"/>
      <c r="AT88" s="1014"/>
      <c r="AU88" s="1014">
        <v>25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110</v>
      </c>
      <c r="CS102" s="1006"/>
      <c r="CT102" s="1006"/>
      <c r="CU102" s="1006"/>
      <c r="CV102" s="1007"/>
      <c r="CW102" s="1005">
        <v>6</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308</v>
      </c>
      <c r="AG109" s="949"/>
      <c r="AH109" s="949"/>
      <c r="AI109" s="949"/>
      <c r="AJ109" s="950"/>
      <c r="AK109" s="951" t="s">
        <v>307</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308</v>
      </c>
      <c r="BW109" s="949"/>
      <c r="BX109" s="949"/>
      <c r="BY109" s="949"/>
      <c r="BZ109" s="950"/>
      <c r="CA109" s="951" t="s">
        <v>307</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308</v>
      </c>
      <c r="DM109" s="949"/>
      <c r="DN109" s="949"/>
      <c r="DO109" s="949"/>
      <c r="DP109" s="950"/>
      <c r="DQ109" s="951" t="s">
        <v>307</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261742</v>
      </c>
      <c r="AB110" s="942"/>
      <c r="AC110" s="942"/>
      <c r="AD110" s="942"/>
      <c r="AE110" s="943"/>
      <c r="AF110" s="944">
        <v>246326</v>
      </c>
      <c r="AG110" s="942"/>
      <c r="AH110" s="942"/>
      <c r="AI110" s="942"/>
      <c r="AJ110" s="943"/>
      <c r="AK110" s="944">
        <v>260012</v>
      </c>
      <c r="AL110" s="942"/>
      <c r="AM110" s="942"/>
      <c r="AN110" s="942"/>
      <c r="AO110" s="943"/>
      <c r="AP110" s="945">
        <v>20.6</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2754262</v>
      </c>
      <c r="BR110" s="889"/>
      <c r="BS110" s="889"/>
      <c r="BT110" s="889"/>
      <c r="BU110" s="889"/>
      <c r="BV110" s="889">
        <v>2775033</v>
      </c>
      <c r="BW110" s="889"/>
      <c r="BX110" s="889"/>
      <c r="BY110" s="889"/>
      <c r="BZ110" s="889"/>
      <c r="CA110" s="889">
        <v>3377955</v>
      </c>
      <c r="CB110" s="889"/>
      <c r="CC110" s="889"/>
      <c r="CD110" s="889"/>
      <c r="CE110" s="889"/>
      <c r="CF110" s="913">
        <v>267.8</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433</v>
      </c>
      <c r="DM110" s="889"/>
      <c r="DN110" s="889"/>
      <c r="DO110" s="889"/>
      <c r="DP110" s="889"/>
      <c r="DQ110" s="889" t="s">
        <v>433</v>
      </c>
      <c r="DR110" s="889"/>
      <c r="DS110" s="889"/>
      <c r="DT110" s="889"/>
      <c r="DU110" s="889"/>
      <c r="DV110" s="890" t="s">
        <v>433</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131</v>
      </c>
      <c r="AB111" s="970"/>
      <c r="AC111" s="970"/>
      <c r="AD111" s="970"/>
      <c r="AE111" s="971"/>
      <c r="AF111" s="972" t="s">
        <v>131</v>
      </c>
      <c r="AG111" s="970"/>
      <c r="AH111" s="970"/>
      <c r="AI111" s="970"/>
      <c r="AJ111" s="971"/>
      <c r="AK111" s="972" t="s">
        <v>131</v>
      </c>
      <c r="AL111" s="970"/>
      <c r="AM111" s="970"/>
      <c r="AN111" s="970"/>
      <c r="AO111" s="971"/>
      <c r="AP111" s="973" t="s">
        <v>131</v>
      </c>
      <c r="AQ111" s="974"/>
      <c r="AR111" s="974"/>
      <c r="AS111" s="974"/>
      <c r="AT111" s="975"/>
      <c r="AU111" s="983"/>
      <c r="AV111" s="984"/>
      <c r="AW111" s="984"/>
      <c r="AX111" s="984"/>
      <c r="AY111" s="984"/>
      <c r="AZ111" s="859" t="s">
        <v>435</v>
      </c>
      <c r="BA111" s="794"/>
      <c r="BB111" s="794"/>
      <c r="BC111" s="794"/>
      <c r="BD111" s="794"/>
      <c r="BE111" s="794"/>
      <c r="BF111" s="794"/>
      <c r="BG111" s="794"/>
      <c r="BH111" s="794"/>
      <c r="BI111" s="794"/>
      <c r="BJ111" s="794"/>
      <c r="BK111" s="794"/>
      <c r="BL111" s="794"/>
      <c r="BM111" s="794"/>
      <c r="BN111" s="794"/>
      <c r="BO111" s="794"/>
      <c r="BP111" s="795"/>
      <c r="BQ111" s="860">
        <v>1209</v>
      </c>
      <c r="BR111" s="861"/>
      <c r="BS111" s="861"/>
      <c r="BT111" s="861"/>
      <c r="BU111" s="861"/>
      <c r="BV111" s="861">
        <v>1093</v>
      </c>
      <c r="BW111" s="861"/>
      <c r="BX111" s="861"/>
      <c r="BY111" s="861"/>
      <c r="BZ111" s="861"/>
      <c r="CA111" s="861">
        <v>976</v>
      </c>
      <c r="CB111" s="861"/>
      <c r="CC111" s="861"/>
      <c r="CD111" s="861"/>
      <c r="CE111" s="861"/>
      <c r="CF111" s="922">
        <v>0.1</v>
      </c>
      <c r="CG111" s="923"/>
      <c r="CH111" s="923"/>
      <c r="CI111" s="923"/>
      <c r="CJ111" s="923"/>
      <c r="CK111" s="978"/>
      <c r="CL111" s="865"/>
      <c r="CM111" s="868" t="s">
        <v>436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131</v>
      </c>
      <c r="DH111" s="861"/>
      <c r="DI111" s="861"/>
      <c r="DJ111" s="861"/>
      <c r="DK111" s="861"/>
      <c r="DL111" s="861" t="s">
        <v>131</v>
      </c>
      <c r="DM111" s="861"/>
      <c r="DN111" s="861"/>
      <c r="DO111" s="861"/>
      <c r="DP111" s="861"/>
      <c r="DQ111" s="861" t="s">
        <v>131</v>
      </c>
      <c r="DR111" s="861"/>
      <c r="DS111" s="861"/>
      <c r="DT111" s="861"/>
      <c r="DU111" s="861"/>
      <c r="DV111" s="838" t="s">
        <v>131</v>
      </c>
      <c r="DW111" s="838"/>
      <c r="DX111" s="838"/>
      <c r="DY111" s="838"/>
      <c r="DZ111" s="839"/>
    </row>
    <row r="112" spans="1:131" s="247" customFormat="1" ht="26.25" customHeight="1" x14ac:dyDescent="0.15">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131</v>
      </c>
      <c r="AB112" s="824"/>
      <c r="AC112" s="824"/>
      <c r="AD112" s="824"/>
      <c r="AE112" s="825"/>
      <c r="AF112" s="826" t="s">
        <v>131</v>
      </c>
      <c r="AG112" s="824"/>
      <c r="AH112" s="824"/>
      <c r="AI112" s="824"/>
      <c r="AJ112" s="825"/>
      <c r="AK112" s="826" t="s">
        <v>131</v>
      </c>
      <c r="AL112" s="824"/>
      <c r="AM112" s="824"/>
      <c r="AN112" s="824"/>
      <c r="AO112" s="825"/>
      <c r="AP112" s="871" t="s">
        <v>131</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1119123</v>
      </c>
      <c r="BR112" s="861"/>
      <c r="BS112" s="861"/>
      <c r="BT112" s="861"/>
      <c r="BU112" s="861"/>
      <c r="BV112" s="861">
        <v>1102123</v>
      </c>
      <c r="BW112" s="861"/>
      <c r="BX112" s="861"/>
      <c r="BY112" s="861"/>
      <c r="BZ112" s="861"/>
      <c r="CA112" s="861">
        <v>1046215</v>
      </c>
      <c r="CB112" s="861"/>
      <c r="CC112" s="861"/>
      <c r="CD112" s="861"/>
      <c r="CE112" s="861"/>
      <c r="CF112" s="922">
        <v>83</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131</v>
      </c>
      <c r="DH112" s="861"/>
      <c r="DI112" s="861"/>
      <c r="DJ112" s="861"/>
      <c r="DK112" s="861"/>
      <c r="DL112" s="861" t="s">
        <v>441</v>
      </c>
      <c r="DM112" s="861"/>
      <c r="DN112" s="861"/>
      <c r="DO112" s="861"/>
      <c r="DP112" s="861"/>
      <c r="DQ112" s="861" t="s">
        <v>131</v>
      </c>
      <c r="DR112" s="861"/>
      <c r="DS112" s="861"/>
      <c r="DT112" s="861"/>
      <c r="DU112" s="861"/>
      <c r="DV112" s="838" t="s">
        <v>131</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115821</v>
      </c>
      <c r="AB113" s="970"/>
      <c r="AC113" s="970"/>
      <c r="AD113" s="970"/>
      <c r="AE113" s="971"/>
      <c r="AF113" s="972">
        <v>128025</v>
      </c>
      <c r="AG113" s="970"/>
      <c r="AH113" s="970"/>
      <c r="AI113" s="970"/>
      <c r="AJ113" s="971"/>
      <c r="AK113" s="972">
        <v>139791</v>
      </c>
      <c r="AL113" s="970"/>
      <c r="AM113" s="970"/>
      <c r="AN113" s="970"/>
      <c r="AO113" s="971"/>
      <c r="AP113" s="973">
        <v>11.1</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19263</v>
      </c>
      <c r="BR113" s="861"/>
      <c r="BS113" s="861"/>
      <c r="BT113" s="861"/>
      <c r="BU113" s="861"/>
      <c r="BV113" s="861">
        <v>19428</v>
      </c>
      <c r="BW113" s="861"/>
      <c r="BX113" s="861"/>
      <c r="BY113" s="861"/>
      <c r="BZ113" s="861"/>
      <c r="CA113" s="861">
        <v>25196</v>
      </c>
      <c r="CB113" s="861"/>
      <c r="CC113" s="861"/>
      <c r="CD113" s="861"/>
      <c r="CE113" s="861"/>
      <c r="CF113" s="922">
        <v>2</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392</v>
      </c>
      <c r="DH113" s="824"/>
      <c r="DI113" s="824"/>
      <c r="DJ113" s="824"/>
      <c r="DK113" s="825"/>
      <c r="DL113" s="826" t="s">
        <v>131</v>
      </c>
      <c r="DM113" s="824"/>
      <c r="DN113" s="824"/>
      <c r="DO113" s="824"/>
      <c r="DP113" s="825"/>
      <c r="DQ113" s="826" t="s">
        <v>392</v>
      </c>
      <c r="DR113" s="824"/>
      <c r="DS113" s="824"/>
      <c r="DT113" s="824"/>
      <c r="DU113" s="825"/>
      <c r="DV113" s="871" t="s">
        <v>392</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10258</v>
      </c>
      <c r="AB114" s="824"/>
      <c r="AC114" s="824"/>
      <c r="AD114" s="824"/>
      <c r="AE114" s="825"/>
      <c r="AF114" s="826">
        <v>5018</v>
      </c>
      <c r="AG114" s="824"/>
      <c r="AH114" s="824"/>
      <c r="AI114" s="824"/>
      <c r="AJ114" s="825"/>
      <c r="AK114" s="826">
        <v>2740</v>
      </c>
      <c r="AL114" s="824"/>
      <c r="AM114" s="824"/>
      <c r="AN114" s="824"/>
      <c r="AO114" s="825"/>
      <c r="AP114" s="871">
        <v>0.2</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186666</v>
      </c>
      <c r="BR114" s="861"/>
      <c r="BS114" s="861"/>
      <c r="BT114" s="861"/>
      <c r="BU114" s="861"/>
      <c r="BV114" s="861">
        <v>178729</v>
      </c>
      <c r="BW114" s="861"/>
      <c r="BX114" s="861"/>
      <c r="BY114" s="861"/>
      <c r="BZ114" s="861"/>
      <c r="CA114" s="861">
        <v>271001</v>
      </c>
      <c r="CB114" s="861"/>
      <c r="CC114" s="861"/>
      <c r="CD114" s="861"/>
      <c r="CE114" s="861"/>
      <c r="CF114" s="922">
        <v>21.5</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392</v>
      </c>
      <c r="DH114" s="824"/>
      <c r="DI114" s="824"/>
      <c r="DJ114" s="824"/>
      <c r="DK114" s="825"/>
      <c r="DL114" s="826" t="s">
        <v>392</v>
      </c>
      <c r="DM114" s="824"/>
      <c r="DN114" s="824"/>
      <c r="DO114" s="824"/>
      <c r="DP114" s="825"/>
      <c r="DQ114" s="826" t="s">
        <v>131</v>
      </c>
      <c r="DR114" s="824"/>
      <c r="DS114" s="824"/>
      <c r="DT114" s="824"/>
      <c r="DU114" s="825"/>
      <c r="DV114" s="871" t="s">
        <v>131</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134</v>
      </c>
      <c r="AB115" s="970"/>
      <c r="AC115" s="970"/>
      <c r="AD115" s="970"/>
      <c r="AE115" s="971"/>
      <c r="AF115" s="972">
        <v>134</v>
      </c>
      <c r="AG115" s="970"/>
      <c r="AH115" s="970"/>
      <c r="AI115" s="970"/>
      <c r="AJ115" s="971"/>
      <c r="AK115" s="972">
        <v>134</v>
      </c>
      <c r="AL115" s="970"/>
      <c r="AM115" s="970"/>
      <c r="AN115" s="970"/>
      <c r="AO115" s="971"/>
      <c r="AP115" s="973">
        <v>0</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392</v>
      </c>
      <c r="BR115" s="861"/>
      <c r="BS115" s="861"/>
      <c r="BT115" s="861"/>
      <c r="BU115" s="861"/>
      <c r="BV115" s="861" t="s">
        <v>131</v>
      </c>
      <c r="BW115" s="861"/>
      <c r="BX115" s="861"/>
      <c r="BY115" s="861"/>
      <c r="BZ115" s="861"/>
      <c r="CA115" s="861" t="s">
        <v>392</v>
      </c>
      <c r="CB115" s="861"/>
      <c r="CC115" s="861"/>
      <c r="CD115" s="861"/>
      <c r="CE115" s="861"/>
      <c r="CF115" s="922" t="s">
        <v>392</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392</v>
      </c>
      <c r="DH115" s="824"/>
      <c r="DI115" s="824"/>
      <c r="DJ115" s="824"/>
      <c r="DK115" s="825"/>
      <c r="DL115" s="826" t="s">
        <v>131</v>
      </c>
      <c r="DM115" s="824"/>
      <c r="DN115" s="824"/>
      <c r="DO115" s="824"/>
      <c r="DP115" s="825"/>
      <c r="DQ115" s="826" t="s">
        <v>131</v>
      </c>
      <c r="DR115" s="824"/>
      <c r="DS115" s="824"/>
      <c r="DT115" s="824"/>
      <c r="DU115" s="825"/>
      <c r="DV115" s="871" t="s">
        <v>131</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131</v>
      </c>
      <c r="AB116" s="824"/>
      <c r="AC116" s="824"/>
      <c r="AD116" s="824"/>
      <c r="AE116" s="825"/>
      <c r="AF116" s="826" t="s">
        <v>131</v>
      </c>
      <c r="AG116" s="824"/>
      <c r="AH116" s="824"/>
      <c r="AI116" s="824"/>
      <c r="AJ116" s="825"/>
      <c r="AK116" s="826" t="s">
        <v>392</v>
      </c>
      <c r="AL116" s="824"/>
      <c r="AM116" s="824"/>
      <c r="AN116" s="824"/>
      <c r="AO116" s="825"/>
      <c r="AP116" s="871" t="s">
        <v>131</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441</v>
      </c>
      <c r="BR116" s="861"/>
      <c r="BS116" s="861"/>
      <c r="BT116" s="861"/>
      <c r="BU116" s="861"/>
      <c r="BV116" s="861" t="s">
        <v>131</v>
      </c>
      <c r="BW116" s="861"/>
      <c r="BX116" s="861"/>
      <c r="BY116" s="861"/>
      <c r="BZ116" s="861"/>
      <c r="CA116" s="861" t="s">
        <v>392</v>
      </c>
      <c r="CB116" s="861"/>
      <c r="CC116" s="861"/>
      <c r="CD116" s="861"/>
      <c r="CE116" s="861"/>
      <c r="CF116" s="922" t="s">
        <v>131</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131</v>
      </c>
      <c r="DH116" s="824"/>
      <c r="DI116" s="824"/>
      <c r="DJ116" s="824"/>
      <c r="DK116" s="825"/>
      <c r="DL116" s="826" t="s">
        <v>131</v>
      </c>
      <c r="DM116" s="824"/>
      <c r="DN116" s="824"/>
      <c r="DO116" s="824"/>
      <c r="DP116" s="825"/>
      <c r="DQ116" s="826" t="s">
        <v>131</v>
      </c>
      <c r="DR116" s="824"/>
      <c r="DS116" s="824"/>
      <c r="DT116" s="824"/>
      <c r="DU116" s="825"/>
      <c r="DV116" s="871" t="s">
        <v>131</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387955</v>
      </c>
      <c r="AB117" s="956"/>
      <c r="AC117" s="956"/>
      <c r="AD117" s="956"/>
      <c r="AE117" s="957"/>
      <c r="AF117" s="958">
        <v>379503</v>
      </c>
      <c r="AG117" s="956"/>
      <c r="AH117" s="956"/>
      <c r="AI117" s="956"/>
      <c r="AJ117" s="957"/>
      <c r="AK117" s="958">
        <v>402677</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131</v>
      </c>
      <c r="BR117" s="861"/>
      <c r="BS117" s="861"/>
      <c r="BT117" s="861"/>
      <c r="BU117" s="861"/>
      <c r="BV117" s="861" t="s">
        <v>131</v>
      </c>
      <c r="BW117" s="861"/>
      <c r="BX117" s="861"/>
      <c r="BY117" s="861"/>
      <c r="BZ117" s="861"/>
      <c r="CA117" s="861" t="s">
        <v>131</v>
      </c>
      <c r="CB117" s="861"/>
      <c r="CC117" s="861"/>
      <c r="CD117" s="861"/>
      <c r="CE117" s="861"/>
      <c r="CF117" s="922" t="s">
        <v>392</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131</v>
      </c>
      <c r="DH117" s="824"/>
      <c r="DI117" s="824"/>
      <c r="DJ117" s="824"/>
      <c r="DK117" s="825"/>
      <c r="DL117" s="826" t="s">
        <v>131</v>
      </c>
      <c r="DM117" s="824"/>
      <c r="DN117" s="824"/>
      <c r="DO117" s="824"/>
      <c r="DP117" s="825"/>
      <c r="DQ117" s="826" t="s">
        <v>441</v>
      </c>
      <c r="DR117" s="824"/>
      <c r="DS117" s="824"/>
      <c r="DT117" s="824"/>
      <c r="DU117" s="825"/>
      <c r="DV117" s="871" t="s">
        <v>131</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308</v>
      </c>
      <c r="AG118" s="949"/>
      <c r="AH118" s="949"/>
      <c r="AI118" s="949"/>
      <c r="AJ118" s="950"/>
      <c r="AK118" s="951" t="s">
        <v>307</v>
      </c>
      <c r="AL118" s="949"/>
      <c r="AM118" s="949"/>
      <c r="AN118" s="949"/>
      <c r="AO118" s="950"/>
      <c r="AP118" s="952" t="s">
        <v>427</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131</v>
      </c>
      <c r="BR118" s="892"/>
      <c r="BS118" s="892"/>
      <c r="BT118" s="892"/>
      <c r="BU118" s="892"/>
      <c r="BV118" s="892" t="s">
        <v>131</v>
      </c>
      <c r="BW118" s="892"/>
      <c r="BX118" s="892"/>
      <c r="BY118" s="892"/>
      <c r="BZ118" s="892"/>
      <c r="CA118" s="892" t="s">
        <v>131</v>
      </c>
      <c r="CB118" s="892"/>
      <c r="CC118" s="892"/>
      <c r="CD118" s="892"/>
      <c r="CE118" s="892"/>
      <c r="CF118" s="922" t="s">
        <v>131</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131</v>
      </c>
      <c r="DH118" s="824"/>
      <c r="DI118" s="824"/>
      <c r="DJ118" s="824"/>
      <c r="DK118" s="825"/>
      <c r="DL118" s="826" t="s">
        <v>392</v>
      </c>
      <c r="DM118" s="824"/>
      <c r="DN118" s="824"/>
      <c r="DO118" s="824"/>
      <c r="DP118" s="825"/>
      <c r="DQ118" s="826" t="s">
        <v>131</v>
      </c>
      <c r="DR118" s="824"/>
      <c r="DS118" s="824"/>
      <c r="DT118" s="824"/>
      <c r="DU118" s="825"/>
      <c r="DV118" s="871" t="s">
        <v>131</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392</v>
      </c>
      <c r="AB119" s="942"/>
      <c r="AC119" s="942"/>
      <c r="AD119" s="942"/>
      <c r="AE119" s="943"/>
      <c r="AF119" s="944" t="s">
        <v>131</v>
      </c>
      <c r="AG119" s="942"/>
      <c r="AH119" s="942"/>
      <c r="AI119" s="942"/>
      <c r="AJ119" s="943"/>
      <c r="AK119" s="944" t="s">
        <v>131</v>
      </c>
      <c r="AL119" s="942"/>
      <c r="AM119" s="942"/>
      <c r="AN119" s="942"/>
      <c r="AO119" s="943"/>
      <c r="AP119" s="945" t="s">
        <v>131</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459</v>
      </c>
      <c r="BP119" s="925"/>
      <c r="BQ119" s="929">
        <v>4080523</v>
      </c>
      <c r="BR119" s="892"/>
      <c r="BS119" s="892"/>
      <c r="BT119" s="892"/>
      <c r="BU119" s="892"/>
      <c r="BV119" s="892">
        <v>4076406</v>
      </c>
      <c r="BW119" s="892"/>
      <c r="BX119" s="892"/>
      <c r="BY119" s="892"/>
      <c r="BZ119" s="892"/>
      <c r="CA119" s="892">
        <v>4721343</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1209</v>
      </c>
      <c r="DH119" s="807"/>
      <c r="DI119" s="807"/>
      <c r="DJ119" s="807"/>
      <c r="DK119" s="808"/>
      <c r="DL119" s="809">
        <v>1093</v>
      </c>
      <c r="DM119" s="807"/>
      <c r="DN119" s="807"/>
      <c r="DO119" s="807"/>
      <c r="DP119" s="808"/>
      <c r="DQ119" s="809">
        <v>976</v>
      </c>
      <c r="DR119" s="807"/>
      <c r="DS119" s="807"/>
      <c r="DT119" s="807"/>
      <c r="DU119" s="808"/>
      <c r="DV119" s="895">
        <v>0.1</v>
      </c>
      <c r="DW119" s="896"/>
      <c r="DX119" s="896"/>
      <c r="DY119" s="896"/>
      <c r="DZ119" s="897"/>
    </row>
    <row r="120" spans="1:130" s="247" customFormat="1" ht="26.25" customHeight="1" x14ac:dyDescent="0.15">
      <c r="A120" s="864"/>
      <c r="B120" s="865"/>
      <c r="C120" s="868" t="s">
        <v>436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131</v>
      </c>
      <c r="AB120" s="824"/>
      <c r="AC120" s="824"/>
      <c r="AD120" s="824"/>
      <c r="AE120" s="825"/>
      <c r="AF120" s="826" t="s">
        <v>131</v>
      </c>
      <c r="AG120" s="824"/>
      <c r="AH120" s="824"/>
      <c r="AI120" s="824"/>
      <c r="AJ120" s="825"/>
      <c r="AK120" s="826" t="s">
        <v>131</v>
      </c>
      <c r="AL120" s="824"/>
      <c r="AM120" s="824"/>
      <c r="AN120" s="824"/>
      <c r="AO120" s="825"/>
      <c r="AP120" s="871" t="s">
        <v>392</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1534799</v>
      </c>
      <c r="BR120" s="889"/>
      <c r="BS120" s="889"/>
      <c r="BT120" s="889"/>
      <c r="BU120" s="889"/>
      <c r="BV120" s="889">
        <v>1228827</v>
      </c>
      <c r="BW120" s="889"/>
      <c r="BX120" s="889"/>
      <c r="BY120" s="889"/>
      <c r="BZ120" s="889"/>
      <c r="CA120" s="889">
        <v>1161204</v>
      </c>
      <c r="CB120" s="889"/>
      <c r="CC120" s="889"/>
      <c r="CD120" s="889"/>
      <c r="CE120" s="889"/>
      <c r="CF120" s="913">
        <v>92.1</v>
      </c>
      <c r="CG120" s="914"/>
      <c r="CH120" s="914"/>
      <c r="CI120" s="914"/>
      <c r="CJ120" s="914"/>
      <c r="CK120" s="915" t="s">
        <v>463</v>
      </c>
      <c r="CL120" s="899"/>
      <c r="CM120" s="899"/>
      <c r="CN120" s="899"/>
      <c r="CO120" s="900"/>
      <c r="CP120" s="919" t="s">
        <v>407</v>
      </c>
      <c r="CQ120" s="920"/>
      <c r="CR120" s="920"/>
      <c r="CS120" s="920"/>
      <c r="CT120" s="920"/>
      <c r="CU120" s="920"/>
      <c r="CV120" s="920"/>
      <c r="CW120" s="920"/>
      <c r="CX120" s="920"/>
      <c r="CY120" s="920"/>
      <c r="CZ120" s="920"/>
      <c r="DA120" s="920"/>
      <c r="DB120" s="920"/>
      <c r="DC120" s="920"/>
      <c r="DD120" s="920"/>
      <c r="DE120" s="920"/>
      <c r="DF120" s="921"/>
      <c r="DG120" s="908">
        <v>1006975</v>
      </c>
      <c r="DH120" s="889"/>
      <c r="DI120" s="889"/>
      <c r="DJ120" s="889"/>
      <c r="DK120" s="889"/>
      <c r="DL120" s="889">
        <v>1023553</v>
      </c>
      <c r="DM120" s="889"/>
      <c r="DN120" s="889"/>
      <c r="DO120" s="889"/>
      <c r="DP120" s="889"/>
      <c r="DQ120" s="889">
        <v>949430</v>
      </c>
      <c r="DR120" s="889"/>
      <c r="DS120" s="889"/>
      <c r="DT120" s="889"/>
      <c r="DU120" s="889"/>
      <c r="DV120" s="890">
        <v>75.3</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131</v>
      </c>
      <c r="AB121" s="824"/>
      <c r="AC121" s="824"/>
      <c r="AD121" s="824"/>
      <c r="AE121" s="825"/>
      <c r="AF121" s="826" t="s">
        <v>131</v>
      </c>
      <c r="AG121" s="824"/>
      <c r="AH121" s="824"/>
      <c r="AI121" s="824"/>
      <c r="AJ121" s="825"/>
      <c r="AK121" s="826" t="s">
        <v>131</v>
      </c>
      <c r="AL121" s="824"/>
      <c r="AM121" s="824"/>
      <c r="AN121" s="824"/>
      <c r="AO121" s="825"/>
      <c r="AP121" s="871" t="s">
        <v>392</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10342</v>
      </c>
      <c r="BR121" s="861"/>
      <c r="BS121" s="861"/>
      <c r="BT121" s="861"/>
      <c r="BU121" s="861"/>
      <c r="BV121" s="861">
        <v>7181</v>
      </c>
      <c r="BW121" s="861"/>
      <c r="BX121" s="861"/>
      <c r="BY121" s="861"/>
      <c r="BZ121" s="861"/>
      <c r="CA121" s="861">
        <v>3972</v>
      </c>
      <c r="CB121" s="861"/>
      <c r="CC121" s="861"/>
      <c r="CD121" s="861"/>
      <c r="CE121" s="861"/>
      <c r="CF121" s="922">
        <v>0.3</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104477</v>
      </c>
      <c r="DH121" s="861"/>
      <c r="DI121" s="861"/>
      <c r="DJ121" s="861"/>
      <c r="DK121" s="861"/>
      <c r="DL121" s="861">
        <v>96931</v>
      </c>
      <c r="DM121" s="861"/>
      <c r="DN121" s="861"/>
      <c r="DO121" s="861"/>
      <c r="DP121" s="861"/>
      <c r="DQ121" s="861">
        <v>89267</v>
      </c>
      <c r="DR121" s="861"/>
      <c r="DS121" s="861"/>
      <c r="DT121" s="861"/>
      <c r="DU121" s="861"/>
      <c r="DV121" s="838">
        <v>7.1</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131</v>
      </c>
      <c r="AB122" s="824"/>
      <c r="AC122" s="824"/>
      <c r="AD122" s="824"/>
      <c r="AE122" s="825"/>
      <c r="AF122" s="826" t="s">
        <v>131</v>
      </c>
      <c r="AG122" s="824"/>
      <c r="AH122" s="824"/>
      <c r="AI122" s="824"/>
      <c r="AJ122" s="825"/>
      <c r="AK122" s="826" t="s">
        <v>131</v>
      </c>
      <c r="AL122" s="824"/>
      <c r="AM122" s="824"/>
      <c r="AN122" s="824"/>
      <c r="AO122" s="825"/>
      <c r="AP122" s="871" t="s">
        <v>131</v>
      </c>
      <c r="AQ122" s="872"/>
      <c r="AR122" s="872"/>
      <c r="AS122" s="872"/>
      <c r="AT122" s="873"/>
      <c r="AU122" s="933"/>
      <c r="AV122" s="934"/>
      <c r="AW122" s="934"/>
      <c r="AX122" s="934"/>
      <c r="AY122" s="935"/>
      <c r="AZ122" s="926" t="s">
        <v>466</v>
      </c>
      <c r="BA122" s="927"/>
      <c r="BB122" s="927"/>
      <c r="BC122" s="927"/>
      <c r="BD122" s="927"/>
      <c r="BE122" s="927"/>
      <c r="BF122" s="927"/>
      <c r="BG122" s="927"/>
      <c r="BH122" s="927"/>
      <c r="BI122" s="927"/>
      <c r="BJ122" s="927"/>
      <c r="BK122" s="927"/>
      <c r="BL122" s="927"/>
      <c r="BM122" s="927"/>
      <c r="BN122" s="927"/>
      <c r="BO122" s="927"/>
      <c r="BP122" s="928"/>
      <c r="BQ122" s="929">
        <v>2379779</v>
      </c>
      <c r="BR122" s="892"/>
      <c r="BS122" s="892"/>
      <c r="BT122" s="892"/>
      <c r="BU122" s="892"/>
      <c r="BV122" s="892">
        <v>2322763</v>
      </c>
      <c r="BW122" s="892"/>
      <c r="BX122" s="892"/>
      <c r="BY122" s="892"/>
      <c r="BZ122" s="892"/>
      <c r="CA122" s="892">
        <v>2781978</v>
      </c>
      <c r="CB122" s="892"/>
      <c r="CC122" s="892"/>
      <c r="CD122" s="892"/>
      <c r="CE122" s="892"/>
      <c r="CF122" s="893">
        <v>220.6</v>
      </c>
      <c r="CG122" s="894"/>
      <c r="CH122" s="894"/>
      <c r="CI122" s="894"/>
      <c r="CJ122" s="894"/>
      <c r="CK122" s="916"/>
      <c r="CL122" s="902"/>
      <c r="CM122" s="902"/>
      <c r="CN122" s="902"/>
      <c r="CO122" s="903"/>
      <c r="CP122" s="882" t="s">
        <v>467</v>
      </c>
      <c r="CQ122" s="883"/>
      <c r="CR122" s="883"/>
      <c r="CS122" s="883"/>
      <c r="CT122" s="883"/>
      <c r="CU122" s="883"/>
      <c r="CV122" s="883"/>
      <c r="CW122" s="883"/>
      <c r="CX122" s="883"/>
      <c r="CY122" s="883"/>
      <c r="CZ122" s="883"/>
      <c r="DA122" s="883"/>
      <c r="DB122" s="883"/>
      <c r="DC122" s="883"/>
      <c r="DD122" s="883"/>
      <c r="DE122" s="883"/>
      <c r="DF122" s="884"/>
      <c r="DG122" s="860">
        <v>7671</v>
      </c>
      <c r="DH122" s="861"/>
      <c r="DI122" s="861"/>
      <c r="DJ122" s="861"/>
      <c r="DK122" s="861"/>
      <c r="DL122" s="861">
        <v>8203</v>
      </c>
      <c r="DM122" s="861"/>
      <c r="DN122" s="861"/>
      <c r="DO122" s="861"/>
      <c r="DP122" s="861"/>
      <c r="DQ122" s="861">
        <v>7518</v>
      </c>
      <c r="DR122" s="861"/>
      <c r="DS122" s="861"/>
      <c r="DT122" s="861"/>
      <c r="DU122" s="861"/>
      <c r="DV122" s="838">
        <v>0.6</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131</v>
      </c>
      <c r="AB123" s="824"/>
      <c r="AC123" s="824"/>
      <c r="AD123" s="824"/>
      <c r="AE123" s="825"/>
      <c r="AF123" s="826" t="s">
        <v>131</v>
      </c>
      <c r="AG123" s="824"/>
      <c r="AH123" s="824"/>
      <c r="AI123" s="824"/>
      <c r="AJ123" s="825"/>
      <c r="AK123" s="826" t="s">
        <v>131</v>
      </c>
      <c r="AL123" s="824"/>
      <c r="AM123" s="824"/>
      <c r="AN123" s="824"/>
      <c r="AO123" s="825"/>
      <c r="AP123" s="871" t="s">
        <v>131</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468</v>
      </c>
      <c r="BP123" s="925"/>
      <c r="BQ123" s="879">
        <v>3924920</v>
      </c>
      <c r="BR123" s="880"/>
      <c r="BS123" s="880"/>
      <c r="BT123" s="880"/>
      <c r="BU123" s="880"/>
      <c r="BV123" s="880">
        <v>3558771</v>
      </c>
      <c r="BW123" s="880"/>
      <c r="BX123" s="880"/>
      <c r="BY123" s="880"/>
      <c r="BZ123" s="880"/>
      <c r="CA123" s="880">
        <v>3947154</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131</v>
      </c>
      <c r="DH123" s="824"/>
      <c r="DI123" s="824"/>
      <c r="DJ123" s="824"/>
      <c r="DK123" s="825"/>
      <c r="DL123" s="826" t="s">
        <v>131</v>
      </c>
      <c r="DM123" s="824"/>
      <c r="DN123" s="824"/>
      <c r="DO123" s="824"/>
      <c r="DP123" s="825"/>
      <c r="DQ123" s="826" t="s">
        <v>131</v>
      </c>
      <c r="DR123" s="824"/>
      <c r="DS123" s="824"/>
      <c r="DT123" s="824"/>
      <c r="DU123" s="825"/>
      <c r="DV123" s="871" t="s">
        <v>131</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131</v>
      </c>
      <c r="AB124" s="824"/>
      <c r="AC124" s="824"/>
      <c r="AD124" s="824"/>
      <c r="AE124" s="825"/>
      <c r="AF124" s="826" t="s">
        <v>131</v>
      </c>
      <c r="AG124" s="824"/>
      <c r="AH124" s="824"/>
      <c r="AI124" s="824"/>
      <c r="AJ124" s="825"/>
      <c r="AK124" s="826" t="s">
        <v>131</v>
      </c>
      <c r="AL124" s="824"/>
      <c r="AM124" s="824"/>
      <c r="AN124" s="824"/>
      <c r="AO124" s="825"/>
      <c r="AP124" s="871" t="s">
        <v>392</v>
      </c>
      <c r="AQ124" s="872"/>
      <c r="AR124" s="872"/>
      <c r="AS124" s="872"/>
      <c r="AT124" s="873"/>
      <c r="AU124" s="874" t="s">
        <v>469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12.2</v>
      </c>
      <c r="BR124" s="878"/>
      <c r="BS124" s="878"/>
      <c r="BT124" s="878"/>
      <c r="BU124" s="878"/>
      <c r="BV124" s="878">
        <v>41.2</v>
      </c>
      <c r="BW124" s="878"/>
      <c r="BX124" s="878"/>
      <c r="BY124" s="878"/>
      <c r="BZ124" s="878"/>
      <c r="CA124" s="878">
        <v>61.3</v>
      </c>
      <c r="CB124" s="878"/>
      <c r="CC124" s="878"/>
      <c r="CD124" s="878"/>
      <c r="CE124" s="878"/>
      <c r="CF124" s="768"/>
      <c r="CG124" s="769"/>
      <c r="CH124" s="769"/>
      <c r="CI124" s="769"/>
      <c r="CJ124" s="909"/>
      <c r="CK124" s="917"/>
      <c r="CL124" s="917"/>
      <c r="CM124" s="917"/>
      <c r="CN124" s="917"/>
      <c r="CO124" s="918"/>
      <c r="CP124" s="882" t="s">
        <v>470</v>
      </c>
      <c r="CQ124" s="883"/>
      <c r="CR124" s="883"/>
      <c r="CS124" s="883"/>
      <c r="CT124" s="883"/>
      <c r="CU124" s="883"/>
      <c r="CV124" s="883"/>
      <c r="CW124" s="883"/>
      <c r="CX124" s="883"/>
      <c r="CY124" s="883"/>
      <c r="CZ124" s="883"/>
      <c r="DA124" s="883"/>
      <c r="DB124" s="883"/>
      <c r="DC124" s="883"/>
      <c r="DD124" s="883"/>
      <c r="DE124" s="883"/>
      <c r="DF124" s="884"/>
      <c r="DG124" s="806" t="s">
        <v>131</v>
      </c>
      <c r="DH124" s="807"/>
      <c r="DI124" s="807"/>
      <c r="DJ124" s="807"/>
      <c r="DK124" s="808"/>
      <c r="DL124" s="809" t="s">
        <v>131</v>
      </c>
      <c r="DM124" s="807"/>
      <c r="DN124" s="807"/>
      <c r="DO124" s="807"/>
      <c r="DP124" s="808"/>
      <c r="DQ124" s="809" t="s">
        <v>131</v>
      </c>
      <c r="DR124" s="807"/>
      <c r="DS124" s="807"/>
      <c r="DT124" s="807"/>
      <c r="DU124" s="808"/>
      <c r="DV124" s="895" t="s">
        <v>131</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131</v>
      </c>
      <c r="AB125" s="824"/>
      <c r="AC125" s="824"/>
      <c r="AD125" s="824"/>
      <c r="AE125" s="825"/>
      <c r="AF125" s="826" t="s">
        <v>131</v>
      </c>
      <c r="AG125" s="824"/>
      <c r="AH125" s="824"/>
      <c r="AI125" s="824"/>
      <c r="AJ125" s="825"/>
      <c r="AK125" s="826" t="s">
        <v>131</v>
      </c>
      <c r="AL125" s="824"/>
      <c r="AM125" s="824"/>
      <c r="AN125" s="824"/>
      <c r="AO125" s="825"/>
      <c r="AP125" s="871" t="s">
        <v>131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471</v>
      </c>
      <c r="CL125" s="899"/>
      <c r="CM125" s="899"/>
      <c r="CN125" s="899"/>
      <c r="CO125" s="900"/>
      <c r="CP125" s="907" t="s">
        <v>472</v>
      </c>
      <c r="CQ125" s="852"/>
      <c r="CR125" s="852"/>
      <c r="CS125" s="852"/>
      <c r="CT125" s="852"/>
      <c r="CU125" s="852"/>
      <c r="CV125" s="852"/>
      <c r="CW125" s="852"/>
      <c r="CX125" s="852"/>
      <c r="CY125" s="852"/>
      <c r="CZ125" s="852"/>
      <c r="DA125" s="852"/>
      <c r="DB125" s="852"/>
      <c r="DC125" s="852"/>
      <c r="DD125" s="852"/>
      <c r="DE125" s="852"/>
      <c r="DF125" s="853"/>
      <c r="DG125" s="908" t="s">
        <v>131</v>
      </c>
      <c r="DH125" s="889"/>
      <c r="DI125" s="889"/>
      <c r="DJ125" s="889"/>
      <c r="DK125" s="889"/>
      <c r="DL125" s="889" t="s">
        <v>131</v>
      </c>
      <c r="DM125" s="889"/>
      <c r="DN125" s="889"/>
      <c r="DO125" s="889"/>
      <c r="DP125" s="889"/>
      <c r="DQ125" s="889" t="s">
        <v>131</v>
      </c>
      <c r="DR125" s="889"/>
      <c r="DS125" s="889"/>
      <c r="DT125" s="889"/>
      <c r="DU125" s="889"/>
      <c r="DV125" s="890" t="s">
        <v>131</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134</v>
      </c>
      <c r="AB126" s="824"/>
      <c r="AC126" s="824"/>
      <c r="AD126" s="824"/>
      <c r="AE126" s="825"/>
      <c r="AF126" s="826">
        <v>134</v>
      </c>
      <c r="AG126" s="824"/>
      <c r="AH126" s="824"/>
      <c r="AI126" s="824"/>
      <c r="AJ126" s="825"/>
      <c r="AK126" s="826">
        <v>134</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473</v>
      </c>
      <c r="CQ126" s="794"/>
      <c r="CR126" s="794"/>
      <c r="CS126" s="794"/>
      <c r="CT126" s="794"/>
      <c r="CU126" s="794"/>
      <c r="CV126" s="794"/>
      <c r="CW126" s="794"/>
      <c r="CX126" s="794"/>
      <c r="CY126" s="794"/>
      <c r="CZ126" s="794"/>
      <c r="DA126" s="794"/>
      <c r="DB126" s="794"/>
      <c r="DC126" s="794"/>
      <c r="DD126" s="794"/>
      <c r="DE126" s="794"/>
      <c r="DF126" s="795"/>
      <c r="DG126" s="860" t="s">
        <v>131</v>
      </c>
      <c r="DH126" s="861"/>
      <c r="DI126" s="861"/>
      <c r="DJ126" s="861"/>
      <c r="DK126" s="861"/>
      <c r="DL126" s="861" t="s">
        <v>392</v>
      </c>
      <c r="DM126" s="861"/>
      <c r="DN126" s="861"/>
      <c r="DO126" s="861"/>
      <c r="DP126" s="861"/>
      <c r="DQ126" s="861" t="s">
        <v>131</v>
      </c>
      <c r="DR126" s="861"/>
      <c r="DS126" s="861"/>
      <c r="DT126" s="861"/>
      <c r="DU126" s="861"/>
      <c r="DV126" s="838" t="s">
        <v>131</v>
      </c>
      <c r="DW126" s="838"/>
      <c r="DX126" s="838"/>
      <c r="DY126" s="838"/>
      <c r="DZ126" s="839"/>
    </row>
    <row r="127" spans="1:130" s="247" customFormat="1" ht="26.25" customHeight="1" x14ac:dyDescent="0.15">
      <c r="A127" s="866"/>
      <c r="B127" s="867"/>
      <c r="C127" s="885" t="s">
        <v>474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392</v>
      </c>
      <c r="AB127" s="824"/>
      <c r="AC127" s="824"/>
      <c r="AD127" s="824"/>
      <c r="AE127" s="825"/>
      <c r="AF127" s="826" t="s">
        <v>131</v>
      </c>
      <c r="AG127" s="824"/>
      <c r="AH127" s="824"/>
      <c r="AI127" s="824"/>
      <c r="AJ127" s="825"/>
      <c r="AK127" s="826" t="s">
        <v>131</v>
      </c>
      <c r="AL127" s="824"/>
      <c r="AM127" s="824"/>
      <c r="AN127" s="824"/>
      <c r="AO127" s="825"/>
      <c r="AP127" s="871" t="s">
        <v>131</v>
      </c>
      <c r="AQ127" s="872"/>
      <c r="AR127" s="872"/>
      <c r="AS127" s="872"/>
      <c r="AT127" s="873"/>
      <c r="AU127" s="283"/>
      <c r="AV127" s="283"/>
      <c r="AW127" s="283"/>
      <c r="AX127" s="888" t="s">
        <v>475</v>
      </c>
      <c r="AY127" s="856"/>
      <c r="AZ127" s="856"/>
      <c r="BA127" s="856"/>
      <c r="BB127" s="856"/>
      <c r="BC127" s="856"/>
      <c r="BD127" s="856"/>
      <c r="BE127" s="857"/>
      <c r="BF127" s="855" t="s">
        <v>476</v>
      </c>
      <c r="BG127" s="856"/>
      <c r="BH127" s="856"/>
      <c r="BI127" s="856"/>
      <c r="BJ127" s="856"/>
      <c r="BK127" s="856"/>
      <c r="BL127" s="857"/>
      <c r="BM127" s="855" t="s">
        <v>477</v>
      </c>
      <c r="BN127" s="856"/>
      <c r="BO127" s="856"/>
      <c r="BP127" s="856"/>
      <c r="BQ127" s="856"/>
      <c r="BR127" s="856"/>
      <c r="BS127" s="857"/>
      <c r="BT127" s="855" t="s">
        <v>478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479</v>
      </c>
      <c r="CQ127" s="794"/>
      <c r="CR127" s="794"/>
      <c r="CS127" s="794"/>
      <c r="CT127" s="794"/>
      <c r="CU127" s="794"/>
      <c r="CV127" s="794"/>
      <c r="CW127" s="794"/>
      <c r="CX127" s="794"/>
      <c r="CY127" s="794"/>
      <c r="CZ127" s="794"/>
      <c r="DA127" s="794"/>
      <c r="DB127" s="794"/>
      <c r="DC127" s="794"/>
      <c r="DD127" s="794"/>
      <c r="DE127" s="794"/>
      <c r="DF127" s="795"/>
      <c r="DG127" s="860" t="s">
        <v>131</v>
      </c>
      <c r="DH127" s="861"/>
      <c r="DI127" s="861"/>
      <c r="DJ127" s="861"/>
      <c r="DK127" s="861"/>
      <c r="DL127" s="861" t="s">
        <v>392</v>
      </c>
      <c r="DM127" s="861"/>
      <c r="DN127" s="861"/>
      <c r="DO127" s="861"/>
      <c r="DP127" s="861"/>
      <c r="DQ127" s="861" t="s">
        <v>131</v>
      </c>
      <c r="DR127" s="861"/>
      <c r="DS127" s="861"/>
      <c r="DT127" s="861"/>
      <c r="DU127" s="861"/>
      <c r="DV127" s="838" t="s">
        <v>131</v>
      </c>
      <c r="DW127" s="838"/>
      <c r="DX127" s="838"/>
      <c r="DY127" s="838"/>
      <c r="DZ127" s="839"/>
    </row>
    <row r="128" spans="1:130" s="247" customFormat="1" ht="26.25" customHeight="1" thickBot="1" x14ac:dyDescent="0.2">
      <c r="A128" s="840" t="s">
        <v>480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481</v>
      </c>
      <c r="X128" s="842"/>
      <c r="Y128" s="842"/>
      <c r="Z128" s="843"/>
      <c r="AA128" s="844">
        <v>3306</v>
      </c>
      <c r="AB128" s="845"/>
      <c r="AC128" s="845"/>
      <c r="AD128" s="845"/>
      <c r="AE128" s="846"/>
      <c r="AF128" s="847">
        <v>3306</v>
      </c>
      <c r="AG128" s="845"/>
      <c r="AH128" s="845"/>
      <c r="AI128" s="845"/>
      <c r="AJ128" s="846"/>
      <c r="AK128" s="847">
        <v>3305</v>
      </c>
      <c r="AL128" s="845"/>
      <c r="AM128" s="845"/>
      <c r="AN128" s="845"/>
      <c r="AO128" s="846"/>
      <c r="AP128" s="848"/>
      <c r="AQ128" s="849"/>
      <c r="AR128" s="849"/>
      <c r="AS128" s="849"/>
      <c r="AT128" s="850"/>
      <c r="AU128" s="283"/>
      <c r="AV128" s="283"/>
      <c r="AW128" s="283"/>
      <c r="AX128" s="851" t="s">
        <v>482</v>
      </c>
      <c r="AY128" s="852"/>
      <c r="AZ128" s="852"/>
      <c r="BA128" s="852"/>
      <c r="BB128" s="852"/>
      <c r="BC128" s="852"/>
      <c r="BD128" s="852"/>
      <c r="BE128" s="853"/>
      <c r="BF128" s="830" t="s">
        <v>131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483</v>
      </c>
      <c r="CQ128" s="772"/>
      <c r="CR128" s="772"/>
      <c r="CS128" s="772"/>
      <c r="CT128" s="772"/>
      <c r="CU128" s="772"/>
      <c r="CV128" s="772"/>
      <c r="CW128" s="772"/>
      <c r="CX128" s="772"/>
      <c r="CY128" s="772"/>
      <c r="CZ128" s="772"/>
      <c r="DA128" s="772"/>
      <c r="DB128" s="772"/>
      <c r="DC128" s="772"/>
      <c r="DD128" s="772"/>
      <c r="DE128" s="772"/>
      <c r="DF128" s="773"/>
      <c r="DG128" s="834" t="s">
        <v>392</v>
      </c>
      <c r="DH128" s="835"/>
      <c r="DI128" s="835"/>
      <c r="DJ128" s="835"/>
      <c r="DK128" s="835"/>
      <c r="DL128" s="835" t="s">
        <v>392</v>
      </c>
      <c r="DM128" s="835"/>
      <c r="DN128" s="835"/>
      <c r="DO128" s="835"/>
      <c r="DP128" s="835"/>
      <c r="DQ128" s="835" t="s">
        <v>392</v>
      </c>
      <c r="DR128" s="835"/>
      <c r="DS128" s="835"/>
      <c r="DT128" s="835"/>
      <c r="DU128" s="835"/>
      <c r="DV128" s="836" t="s">
        <v>392</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484</v>
      </c>
      <c r="X129" s="821"/>
      <c r="Y129" s="821"/>
      <c r="Z129" s="822"/>
      <c r="AA129" s="823">
        <v>1515386</v>
      </c>
      <c r="AB129" s="824"/>
      <c r="AC129" s="824"/>
      <c r="AD129" s="824"/>
      <c r="AE129" s="825"/>
      <c r="AF129" s="826">
        <v>1482771</v>
      </c>
      <c r="AG129" s="824"/>
      <c r="AH129" s="824"/>
      <c r="AI129" s="824"/>
      <c r="AJ129" s="825"/>
      <c r="AK129" s="826">
        <v>1489981</v>
      </c>
      <c r="AL129" s="824"/>
      <c r="AM129" s="824"/>
      <c r="AN129" s="824"/>
      <c r="AO129" s="825"/>
      <c r="AP129" s="827"/>
      <c r="AQ129" s="828"/>
      <c r="AR129" s="828"/>
      <c r="AS129" s="828"/>
      <c r="AT129" s="829"/>
      <c r="AU129" s="285"/>
      <c r="AV129" s="285"/>
      <c r="AW129" s="285"/>
      <c r="AX129" s="793" t="s">
        <v>485</v>
      </c>
      <c r="AY129" s="794"/>
      <c r="AZ129" s="794"/>
      <c r="BA129" s="794"/>
      <c r="BB129" s="794"/>
      <c r="BC129" s="794"/>
      <c r="BD129" s="794"/>
      <c r="BE129" s="795"/>
      <c r="BF129" s="813" t="s">
        <v>486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246593</v>
      </c>
      <c r="AB130" s="824"/>
      <c r="AC130" s="824"/>
      <c r="AD130" s="824"/>
      <c r="AE130" s="825"/>
      <c r="AF130" s="826">
        <v>227020</v>
      </c>
      <c r="AG130" s="824"/>
      <c r="AH130" s="824"/>
      <c r="AI130" s="824"/>
      <c r="AJ130" s="825"/>
      <c r="AK130" s="826">
        <v>228757</v>
      </c>
      <c r="AL130" s="824"/>
      <c r="AM130" s="824"/>
      <c r="AN130" s="824"/>
      <c r="AO130" s="825"/>
      <c r="AP130" s="827"/>
      <c r="AQ130" s="828"/>
      <c r="AR130" s="828"/>
      <c r="AS130" s="828"/>
      <c r="AT130" s="829"/>
      <c r="AU130" s="285"/>
      <c r="AV130" s="285"/>
      <c r="AW130" s="285"/>
      <c r="AX130" s="793" t="s">
        <v>489</v>
      </c>
      <c r="AY130" s="794"/>
      <c r="AZ130" s="794"/>
      <c r="BA130" s="794"/>
      <c r="BB130" s="794"/>
      <c r="BC130" s="794"/>
      <c r="BD130" s="794"/>
      <c r="BE130" s="795"/>
      <c r="BF130" s="796">
        <v>12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1268793</v>
      </c>
      <c r="AB131" s="807"/>
      <c r="AC131" s="807"/>
      <c r="AD131" s="807"/>
      <c r="AE131" s="808"/>
      <c r="AF131" s="809">
        <v>1255751</v>
      </c>
      <c r="AG131" s="807"/>
      <c r="AH131" s="807"/>
      <c r="AI131" s="807"/>
      <c r="AJ131" s="808"/>
      <c r="AK131" s="809">
        <v>1261224</v>
      </c>
      <c r="AL131" s="807"/>
      <c r="AM131" s="807"/>
      <c r="AN131" s="807"/>
      <c r="AO131" s="808"/>
      <c r="AP131" s="810"/>
      <c r="AQ131" s="811"/>
      <c r="AR131" s="811"/>
      <c r="AS131" s="811"/>
      <c r="AT131" s="812"/>
      <c r="AU131" s="285"/>
      <c r="AV131" s="285"/>
      <c r="AW131" s="285"/>
      <c r="AX131" s="771" t="s">
        <v>491</v>
      </c>
      <c r="AY131" s="772"/>
      <c r="AZ131" s="772"/>
      <c r="BA131" s="772"/>
      <c r="BB131" s="772"/>
      <c r="BC131" s="772"/>
      <c r="BD131" s="772"/>
      <c r="BE131" s="773"/>
      <c r="BF131" s="774">
        <v>61.3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10.88089231</v>
      </c>
      <c r="AB132" s="787"/>
      <c r="AC132" s="787"/>
      <c r="AD132" s="787"/>
      <c r="AE132" s="788"/>
      <c r="AF132" s="789">
        <v>11.87950477</v>
      </c>
      <c r="AG132" s="787"/>
      <c r="AH132" s="787"/>
      <c r="AI132" s="787"/>
      <c r="AJ132" s="788"/>
      <c r="AK132" s="789">
        <v>13.527731790000001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10.199999999999999</v>
      </c>
      <c r="AB133" s="766"/>
      <c r="AC133" s="766"/>
      <c r="AD133" s="766"/>
      <c r="AE133" s="767"/>
      <c r="AF133" s="765">
        <v>11</v>
      </c>
      <c r="AG133" s="766"/>
      <c r="AH133" s="766"/>
      <c r="AI133" s="766"/>
      <c r="AJ133" s="767"/>
      <c r="AK133" s="765">
        <v>12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ubKwi0hYAsl0/xoeDmWxgpLSl8T3mkK4+vZ6P5o0hC9YapxyTq0YUgQs+GSzM2CZlhP4zdmg1cPm53S8mlMwA==" saltValue="u66kUcC9rNWsVxNXVMem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yuE0DrvM/jDlr+z7xNDveTf5PShHL8J4AU8vd3Ohwmp1GfkJoPrsPb9GEXxPwxdRxkd5FYhEmV0KJP4OTBprg==" saltValue="SqedufpWzGij0UCacd6q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hoNH7RE4pxwmV8nWsVK6nP8NErLp31+e/yCECPE8/Y2flxwPYxcXbnCrwdj2JmGpK0QxV9pZoOGD/sYE43sg==" saltValue="1Wl62cHioEe5ICRTEAnd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503</v>
      </c>
      <c r="AL9" s="1193"/>
      <c r="AM9" s="1193"/>
      <c r="AN9" s="1194"/>
      <c r="AO9" s="313">
        <v>496601</v>
      </c>
      <c r="AP9" s="313">
        <v>224300</v>
      </c>
      <c r="AQ9" s="314">
        <v>172204</v>
      </c>
      <c r="AR9" s="315">
        <v>30.3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504</v>
      </c>
      <c r="AL10" s="1193"/>
      <c r="AM10" s="1193"/>
      <c r="AN10" s="1194"/>
      <c r="AO10" s="316">
        <v>46253</v>
      </c>
      <c r="AP10" s="316">
        <v>20891</v>
      </c>
      <c r="AQ10" s="317">
        <v>20524</v>
      </c>
      <c r="AR10" s="318">
        <v>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505</v>
      </c>
      <c r="AL11" s="1193"/>
      <c r="AM11" s="1193"/>
      <c r="AN11" s="1194"/>
      <c r="AO11" s="316">
        <v>45902</v>
      </c>
      <c r="AP11" s="316">
        <v>20733</v>
      </c>
      <c r="AQ11" s="317">
        <v>26395</v>
      </c>
      <c r="AR11" s="318">
        <v>-21.5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506</v>
      </c>
      <c r="AL12" s="1193"/>
      <c r="AM12" s="1193"/>
      <c r="AN12" s="1194"/>
      <c r="AO12" s="316" t="s">
        <v>507</v>
      </c>
      <c r="AP12" s="316" t="s">
        <v>507</v>
      </c>
      <c r="AQ12" s="317">
        <v>1752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508</v>
      </c>
      <c r="AL13" s="1193"/>
      <c r="AM13" s="1193"/>
      <c r="AN13" s="1194"/>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509</v>
      </c>
      <c r="AL14" s="1193"/>
      <c r="AM14" s="1193"/>
      <c r="AN14" s="1194"/>
      <c r="AO14" s="316" t="s">
        <v>507</v>
      </c>
      <c r="AP14" s="316" t="s">
        <v>507</v>
      </c>
      <c r="AQ14" s="317">
        <v>7974</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510</v>
      </c>
      <c r="AL15" s="1193"/>
      <c r="AM15" s="1193"/>
      <c r="AN15" s="1194"/>
      <c r="AO15" s="316">
        <v>13894</v>
      </c>
      <c r="AP15" s="316">
        <v>6276</v>
      </c>
      <c r="AQ15" s="317">
        <v>4531</v>
      </c>
      <c r="AR15" s="318">
        <v>38.5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511</v>
      </c>
      <c r="AL16" s="1196"/>
      <c r="AM16" s="1196"/>
      <c r="AN16" s="1197"/>
      <c r="AO16" s="316">
        <v>-32208</v>
      </c>
      <c r="AP16" s="316">
        <v>-14547</v>
      </c>
      <c r="AQ16" s="317">
        <v>-15679</v>
      </c>
      <c r="AR16" s="318">
        <v>-7.2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570442</v>
      </c>
      <c r="AP17" s="316">
        <v>257652</v>
      </c>
      <c r="AQ17" s="317">
        <v>217700</v>
      </c>
      <c r="AR17" s="318">
        <v>18.399999999999999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516</v>
      </c>
      <c r="AL21" s="1190"/>
      <c r="AM21" s="1190"/>
      <c r="AN21" s="1191"/>
      <c r="AO21" s="328">
        <v>24.39</v>
      </c>
      <c r="AP21" s="329">
        <v>19.600000000000001</v>
      </c>
      <c r="AQ21" s="330">
        <v>4.79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517</v>
      </c>
      <c r="AL22" s="1190"/>
      <c r="AM22" s="1190"/>
      <c r="AN22" s="1191"/>
      <c r="AO22" s="333">
        <v>94.1</v>
      </c>
      <c r="AP22" s="334">
        <v>95.1</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521</v>
      </c>
      <c r="AL32" s="1181"/>
      <c r="AM32" s="1181"/>
      <c r="AN32" s="1182"/>
      <c r="AO32" s="343">
        <v>260012</v>
      </c>
      <c r="AP32" s="343">
        <v>117440</v>
      </c>
      <c r="AQ32" s="344">
        <v>110920</v>
      </c>
      <c r="AR32" s="345">
        <v>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522</v>
      </c>
      <c r="AL33" s="1181"/>
      <c r="AM33" s="1181"/>
      <c r="AN33" s="1182"/>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523</v>
      </c>
      <c r="AL34" s="1181"/>
      <c r="AM34" s="1181"/>
      <c r="AN34" s="1182"/>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524</v>
      </c>
      <c r="AL35" s="1181"/>
      <c r="AM35" s="1181"/>
      <c r="AN35" s="1182"/>
      <c r="AO35" s="343">
        <v>139791</v>
      </c>
      <c r="AP35" s="343">
        <v>63140</v>
      </c>
      <c r="AQ35" s="344">
        <v>30367</v>
      </c>
      <c r="AR35" s="345">
        <v>107.9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525</v>
      </c>
      <c r="AL36" s="1181"/>
      <c r="AM36" s="1181"/>
      <c r="AN36" s="1182"/>
      <c r="AO36" s="343">
        <v>2740</v>
      </c>
      <c r="AP36" s="343">
        <v>1238</v>
      </c>
      <c r="AQ36" s="344">
        <v>2045</v>
      </c>
      <c r="AR36" s="345">
        <v>-39.5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526</v>
      </c>
      <c r="AL37" s="1181"/>
      <c r="AM37" s="1181"/>
      <c r="AN37" s="1182"/>
      <c r="AO37" s="343">
        <v>134</v>
      </c>
      <c r="AP37" s="343">
        <v>61</v>
      </c>
      <c r="AQ37" s="344">
        <v>314</v>
      </c>
      <c r="AR37" s="345">
        <v>-80.599999999999994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527</v>
      </c>
      <c r="AL38" s="1184"/>
      <c r="AM38" s="1184"/>
      <c r="AN38" s="1185"/>
      <c r="AO38" s="346" t="s">
        <v>507</v>
      </c>
      <c r="AP38" s="346" t="s">
        <v>507</v>
      </c>
      <c r="AQ38" s="347">
        <v>28</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528</v>
      </c>
      <c r="AL39" s="1184"/>
      <c r="AM39" s="1184"/>
      <c r="AN39" s="1185"/>
      <c r="AO39" s="343">
        <v>-3305</v>
      </c>
      <c r="AP39" s="343">
        <v>-1493</v>
      </c>
      <c r="AQ39" s="344">
        <v>-3766</v>
      </c>
      <c r="AR39" s="345">
        <v>-60.4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529</v>
      </c>
      <c r="AL40" s="1181"/>
      <c r="AM40" s="1181"/>
      <c r="AN40" s="1182"/>
      <c r="AO40" s="343">
        <v>-228757</v>
      </c>
      <c r="AP40" s="343">
        <v>-103323</v>
      </c>
      <c r="AQ40" s="344">
        <v>-106993</v>
      </c>
      <c r="AR40" s="345">
        <v>-3.4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170615</v>
      </c>
      <c r="AP41" s="343">
        <v>77062</v>
      </c>
      <c r="AQ41" s="344">
        <v>32915</v>
      </c>
      <c r="AR41" s="345">
        <v>134.1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498</v>
      </c>
      <c r="AN49" s="1175" t="s">
        <v>533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481018</v>
      </c>
      <c r="AN51" s="365">
        <v>197787</v>
      </c>
      <c r="AO51" s="366">
        <v>-8.6</v>
      </c>
      <c r="AP51" s="367">
        <v>245039</v>
      </c>
      <c r="AQ51" s="368">
        <v>-10.199999999999999</v>
      </c>
      <c r="AR51" s="369">
        <v>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402384</v>
      </c>
      <c r="AN52" s="373">
        <v>165454</v>
      </c>
      <c r="AO52" s="374">
        <v>-9.6</v>
      </c>
      <c r="AP52" s="375">
        <v>108922</v>
      </c>
      <c r="AQ52" s="376">
        <v>-13.4</v>
      </c>
      <c r="AR52" s="377">
        <v>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597885</v>
      </c>
      <c r="AN53" s="365">
        <v>251741</v>
      </c>
      <c r="AO53" s="366">
        <v>27.3</v>
      </c>
      <c r="AP53" s="367">
        <v>237994</v>
      </c>
      <c r="AQ53" s="368">
        <v>-2.9</v>
      </c>
      <c r="AR53" s="369">
        <v>30.2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485080</v>
      </c>
      <c r="AN54" s="373">
        <v>204244</v>
      </c>
      <c r="AO54" s="374">
        <v>23.4</v>
      </c>
      <c r="AP54" s="375">
        <v>110361</v>
      </c>
      <c r="AQ54" s="376">
        <v>1.3</v>
      </c>
      <c r="AR54" s="377">
        <v>22.1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500963</v>
      </c>
      <c r="AN55" s="365">
        <v>215006</v>
      </c>
      <c r="AO55" s="366">
        <v>-14.6</v>
      </c>
      <c r="AP55" s="367">
        <v>267911</v>
      </c>
      <c r="AQ55" s="368">
        <v>12.6</v>
      </c>
      <c r="AR55" s="369">
        <v>-27.2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369674</v>
      </c>
      <c r="AN56" s="373">
        <v>158658</v>
      </c>
      <c r="AO56" s="374">
        <v>-22.3</v>
      </c>
      <c r="AP56" s="375">
        <v>106425</v>
      </c>
      <c r="AQ56" s="376">
        <v>-3.6</v>
      </c>
      <c r="AR56" s="377">
        <v>-18.7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318592</v>
      </c>
      <c r="AN57" s="365">
        <v>139917</v>
      </c>
      <c r="AO57" s="366">
        <v>-34.9</v>
      </c>
      <c r="AP57" s="367">
        <v>228215</v>
      </c>
      <c r="AQ57" s="368">
        <v>-14.8</v>
      </c>
      <c r="AR57" s="369">
        <v>-20.100000000000001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199353</v>
      </c>
      <c r="AN58" s="373">
        <v>87551</v>
      </c>
      <c r="AO58" s="374">
        <v>-44.8</v>
      </c>
      <c r="AP58" s="375">
        <v>117571</v>
      </c>
      <c r="AQ58" s="376">
        <v>10.5</v>
      </c>
      <c r="AR58" s="377">
        <v>-55.3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664975</v>
      </c>
      <c r="AN59" s="365">
        <v>300350</v>
      </c>
      <c r="AO59" s="366">
        <v>114.7</v>
      </c>
      <c r="AP59" s="367">
        <v>264232</v>
      </c>
      <c r="AQ59" s="368">
        <v>15.8</v>
      </c>
      <c r="AR59" s="369">
        <v>98.9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233476</v>
      </c>
      <c r="AN60" s="373">
        <v>105454</v>
      </c>
      <c r="AO60" s="374">
        <v>20.399999999999999</v>
      </c>
      <c r="AP60" s="375">
        <v>133959</v>
      </c>
      <c r="AQ60" s="376">
        <v>13.9</v>
      </c>
      <c r="AR60" s="377">
        <v>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512687</v>
      </c>
      <c r="AN61" s="380">
        <v>220960</v>
      </c>
      <c r="AO61" s="381">
        <v>16.8</v>
      </c>
      <c r="AP61" s="382">
        <v>248678</v>
      </c>
      <c r="AQ61" s="383">
        <v>0.1</v>
      </c>
      <c r="AR61" s="369">
        <v>16.7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337993</v>
      </c>
      <c r="AN62" s="373">
        <v>144272</v>
      </c>
      <c r="AO62" s="374">
        <v>-6.6</v>
      </c>
      <c r="AP62" s="375">
        <v>115448</v>
      </c>
      <c r="AQ62" s="376">
        <v>1.7</v>
      </c>
      <c r="AR62" s="377">
        <v>-8.3000000000000007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HnBgebvJGWH+2ZSWEZkKcvSyvw70UOk1p/QlbCmrKL0F/3998fcVJJD9H5KwPECTdwimaeXP/PDv5e/x4tI1Q==" saltValue="7PHqyyLLHlEYxKaON1tg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biNUOcs4n2SXttsrX76Ww3aq1rarC5Pa/f05wG8I/4kfCiviJjyJq6eaB8ZlCxr8gZg+f0VRaJQaxgU9OBHSaA==" saltValue="isr6B78xEXuJuWr8M1Qf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XPvc25XwNqzVWC77z+0U0ER8jAImcaGHs0T0w+am9mJpDLOnvmAKAMcDh3wapZRuQ/vJCHAiX7I5Yx3BZzCJ1w==" saltValue="8tVbzXyWtksddfneF23G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68.34</v>
      </c>
      <c r="G47" s="12">
        <v>60.35</v>
      </c>
      <c r="H47" s="12">
        <v>61.46</v>
      </c>
      <c r="I47" s="12">
        <v>62.83</v>
      </c>
      <c r="J47" s="13">
        <v>59.19</v>
      </c>
    </row>
    <row r="48" spans="2:10" ht="57.75" customHeight="1" x14ac:dyDescent="0.15">
      <c r="B48" s="14"/>
      <c r="C48" s="1200" t="s">
        <v>4</v>
      </c>
      <c r="D48" s="1200"/>
      <c r="E48" s="1201"/>
      <c r="F48" s="15">
        <v>14.7</v>
      </c>
      <c r="G48" s="16">
        <v>18.82</v>
      </c>
      <c r="H48" s="16">
        <v>22.21</v>
      </c>
      <c r="I48" s="16">
        <v>20.71</v>
      </c>
      <c r="J48" s="17">
        <v>21.59</v>
      </c>
    </row>
    <row r="49" spans="2:10" ht="57.75" customHeight="1" thickBot="1" x14ac:dyDescent="0.2">
      <c r="B49" s="18"/>
      <c r="C49" s="1202" t="s">
        <v>5</v>
      </c>
      <c r="D49" s="1202"/>
      <c r="E49" s="1203"/>
      <c r="F49" s="19" t="s">
        <v>554</v>
      </c>
      <c r="G49" s="20" t="s">
        <v>555</v>
      </c>
      <c r="H49" s="20">
        <v>0.91</v>
      </c>
      <c r="I49" s="20" t="s">
        <v>556</v>
      </c>
      <c r="J49" s="21" t="s">
        <v>557</v>
      </c>
    </row>
    <row r="50" spans="2:10" ht="13.5" customHeight="1" x14ac:dyDescent="0.15"/>
  </sheetData>
  <sheetProtection algorithmName="SHA-512" hashValue="cehrFW5A4XHn3pRlj7KKbpUkEuK+uVwsbsKcwkxvsFYa1ZURwmi5e3uvsX0hUcZddPoiUog3ahaIzmiMmui8xA==" saltValue="9qI1dax04SP1PnfGTsam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2021-03-09T05:36:30Z</cp:lastPrinted>
  <dcterms:created xsi:type="dcterms:W3CDTF">2021-02-05T02:49:11Z</dcterms:created>
  <dcterms:modified xsi:type="dcterms:W3CDTF">2021-10-01T09:46:42Z</dcterms:modified>
  <cp:category/>
</cp:coreProperties>
</file>