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105" yWindow="-105" windowWidth="19425" windowHeight="110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C37" i="10"/>
  <c r="AM36" i="10"/>
  <c r="C36" i="10"/>
  <c r="AM35" i="10"/>
  <c r="C35" i="10"/>
  <c r="BW34" i="10"/>
  <c r="BW35" i="10" s="1"/>
  <c r="BW36" i="10" s="1"/>
  <c r="BW37" i="10" s="1"/>
  <c r="BW38" i="10" s="1"/>
  <c r="AM34" i="10"/>
  <c r="U34" i="10"/>
  <c r="U35" i="10" s="1"/>
  <c r="U36" i="10" s="1"/>
  <c r="U37" i="10" s="1"/>
  <c r="C34" i="10"/>
  <c r="CO34" i="10" l="1"/>
  <c r="CO35" i="10" s="1"/>
  <c r="CO36" i="10" s="1"/>
  <c r="CO37"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<sst xmlns="http://schemas.openxmlformats.org/spreadsheetml/2006/main" count="1187" uniqueCount="611">
  <si>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</si>
  <si>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</si>
  <si>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</si>
  <si>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</si>
  <si>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</si>
  <si>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</si>
  <si>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</si>
  <si>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</si>
  <si>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</si>
  <si>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</si>
  <si>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</si>
  <si>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</si>
  <si>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</si>
  <si>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</si>
  <si>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</si>
  <si>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</si>
  <si>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</si>
  <si>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</si>
  <si>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</si>
  <si>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</si>
  <si>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</si>
  <si>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</si>
  <si>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</si>
  <si>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</si>
  <si>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</si>
  <si>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</si>
  <si>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</si>
  <si>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</si>
  <si>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</si>
  <si>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</si>
  <si>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</si>
  <si>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</si>
  <si>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</si>
  <si>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</si>
  <si>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</si>
  <si>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</si>
  <si>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</si>
  <si>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</si>
  <si>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</si>
  <si>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</si>
  <si>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</si>
  <si>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</si>
  <si>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</si>
  <si>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</si>
  <si>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</si>
  <si>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</si>
  <si>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</si>
  <si>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</si>
  <si>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</si>
  <si>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</si>
  <si>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</si>
  <si>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</si>
  <si>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</si>
  <si>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</si>
  <si>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</si>
  <si>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</si>
  <si>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</si>
  <si>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</si>
  <si>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</si>
  <si>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</si>
  <si>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</si>
  <si>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</si>
  <si>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</si>
  <si>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</si>
  <si>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</si>
  <si>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</si>
  <si>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</si>
  <si>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</si>
  <si>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</si>
  <si>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</si>
  <si>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</si>
  <si>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</si>
  <si>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</si>
  <si>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</si>
  <si>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</si>
  <si>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</si>
  <si>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</si>
  <si>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</si>
  <si>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</si>
  <si>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</si>
  <si>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</si>
  <si>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</si>
  <si>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</si>
  <si>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</si>
  <si>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</si>
  <si>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</si>
  <si>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</si>
  <si>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</si>
  <si>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</si>
  <si>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</si>
  <si>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</si>
  <si>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</si>
  <si>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</si>
  <si>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</si>
  <si>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</si>
  <si>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</si>
  <si>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</si>
  <si>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</si>
  <si>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</si>
  <si>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</si>
  <si>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</si>
  <si>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</si>
  <si>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</si>
  <si>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</si>
  <si>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</si>
  <si>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</si>
  <si>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</si>
  <si>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</si>
  <si>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</si>
  <si>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</si>
  <si>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</si>
  <si>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</si>
  <si>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</si>
  <si>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</si>
  <si>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</si>
  <si>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</si>
  <si>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</si>
  <si>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</si>
  <si>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</si>
  <si>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</si>
  <si>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</si>
  <si>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</si>
  <si>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</si>
  <si>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</si>
  <si>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</si>
  <si>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</si>
  <si>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</si>
  <si>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</si>
  <si>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</si>
  <si>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</si>
  <si>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</si>
  <si>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</si>
  <si>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</si>
  <si>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</si>
  <si>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</si>
  <si>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</si>
  <si>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</si>
  <si>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</si>
  <si>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</si>
  <si>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</si>
  <si>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</si>
  <si>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</si>
  <si>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</si>
  <si>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</si>
  <si>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</si>
  <si>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</si>
  <si>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</si>
  <si>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</si>
  <si>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</si>
  <si>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</si>
  <si>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</si>
  <si>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</si>
  <si>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</si>
  <si>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</si>
  <si>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</si>
  <si>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</si>
  <si>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</si>
  <si>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</si>
  <si>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</si>
  <si>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</si>
  <si>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</si>
  <si>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</si>
  <si>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</si>
  <si>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</si>
  <si>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</si>
  <si>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</si>
  <si>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</si>
  <si>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</si>
  <si>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</si>
  <si>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</si>
  <si>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</si>
  <si>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</si>
  <si>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</si>
  <si>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</si>
  <si>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</si>
  <si>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</si>
  <si>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</si>
  <si>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</si>
  <si>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</si>
  <si>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</si>
  <si>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</si>
  <si>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</si>
  <si>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</si>
  <si>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</si>
  <si>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</si>
  <si>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</si>
  <si>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</si>
  <si>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</si>
  <si>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</si>
  <si>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</si>
  <si>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</si>
  <si>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</si>
  <si>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</si>
  <si>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</si>
  <si>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</si>
  <si>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</si>
  <si>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</si>
  <si>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</si>
  <si>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</si>
  <si>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</si>
  <si>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</si>
  <si>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</si>
  <si>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</si>
  <si>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</si>
  <si>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</si>
  <si>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</si>
  <si>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</si>
  <si>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</si>
  <si>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</si>
  <si>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</si>
  <si>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</si>
  <si>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</si>
  <si>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</si>
  <si>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</si>
  <si>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</si>
  <si>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</si>
  <si>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</si>
  <si>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</si>
  <si>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</si>
  <si>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</si>
  <si>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</si>
  <si>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</si>
  <si>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</si>
  <si>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</si>
  <si>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</si>
  <si>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</si>
  <si>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</si>
  <si>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</si>
  <si>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</si>
  <si>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</si>
  <si>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</si>
  <si>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</si>
  <si>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</si>
  <si>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</si>
  <si>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</si>
  <si>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</si>
  <si>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</si>
  <si>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</si>
  <si>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</si>
  <si>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</si>
  <si>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</si>
  <si>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</si>
  <si>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</si>
  <si>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</si>
  <si>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</si>
  <si>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</si>
  <si>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</si>
  <si>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</si>
  <si>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</si>
  <si>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</si>
  <si>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</si>
  <si>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</si>
  <si>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</si>
  <si>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</si>
  <si>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</si>
  <si>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</si>
  <si>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</si>
  <si>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</si>
  <si>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</si>
  <si>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</si>
  <si>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</si>
  <si>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</si>
  <si>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</si>
  <si>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</si>
  <si>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</si>
  <si>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</si>
  <si>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</si>
  <si>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</si>
  <si>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</si>
  <si>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</si>
  <si>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</si>
  <si>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</si>
  <si>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</si>
  <si>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</si>
  <si>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</si>
  <si>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</si>
  <si>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</si>
  <si>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</si>
  <si>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</si>
  <si>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</si>
  <si>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</si>
  <si>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</si>
  <si>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</si>
  <si>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</si>
  <si>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</si>
  <si>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</si>
  <si>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</si>
  <si>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</si>
  <si>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</si>
  <si>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</si>
  <si>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</si>
  <si>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</si>
  <si>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</si>
  <si>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</si>
  <si>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</si>
  <si>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</si>
  <si>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</si>
  <si>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</si>
  <si>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</si>
  <si>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</si>
  <si>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</si>
  <si>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</si>
  <si>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</si>
  <si>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</si>
  <si>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</si>
  <si>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</si>
  <si>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</si>
  <si>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</si>
  <si>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</si>
  <si>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</si>
  <si>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</si>
  <si>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</si>
  <si>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</si>
  <si>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</si>
  <si>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</si>
  <si>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</si>
  <si>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</si>
  <si>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</si>
  <si>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</si>
  <si>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</si>
  <si>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</si>
  <si>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</si>
  <si>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</si>
  <si>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</si>
  <si>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</si>
  <si>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</si>
  <si>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</si>
  <si>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</si>
  <si>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</si>
  <si>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</si>
  <si>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</si>
  <si>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</si>
  <si>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</si>
  <si>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</si>
  <si>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</si>
  <si>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</si>
  <si>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</si>
  <si>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</si>
  <si>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</si>
  <si>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</si>
  <si>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</si>
  <si>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</si>
  <si>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</si>
  <si>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</si>
  <si>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</si>
  <si>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</si>
  <si>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</si>
  <si>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</si>
  <si>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</si>
  <si>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</si>
  <si>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</si>
  <si>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</si>
  <si>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</si>
  <si>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</si>
  <si>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</si>
  <si>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</si>
  <si>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</si>
  <si>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</si>
  <si>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</si>
  <si>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</si>
  <si>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</si>
  <si>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</si>
  <si>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</si>
  <si>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</si>
  <si>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</si>
  <si>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</si>
  <si>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</si>
  <si>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</si>
  <si>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</si>
  <si>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</si>
  <si>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</si>
  <si>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</si>
  <si>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</si>
  <si>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</si>
  <si>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</si>
  <si>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</si>
  <si>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</si>
  <si>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</si>
  <si>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</si>
  <si>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</si>
  <si>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</si>
  <si>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</si>
  <si>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</si>
  <si>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</si>
  <si>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</si>
  <si>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</si>
  <si>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</si>
  <si>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</si>
  <si>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</si>
  <si>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</si>
  <si>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</si>
  <si>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</si>
  <si>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</si>
  <si>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</si>
  <si>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</si>
  <si>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</si>
  <si>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</si>
  <si>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</si>
  <si>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</si>
  <si>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</si>
  <si>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</si>
  <si>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</si>
  <si>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</si>
  <si>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</si>
  <si>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</si>
  <si>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</si>
  <si>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</si>
  <si>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</si>
  <si>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</si>
  <si>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</si>
  <si>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</si>
  <si>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</si>
  <si>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</si>
  <si>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</si>
  <si>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温泉開発特別会計</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</si>
  <si>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</si>
  <si>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</si>
  <si>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</si>
  <si>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</si>
  <si>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</si>
  <si>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</si>
  <si>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</si>
  <si>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</si>
  <si>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</si>
  <si>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</si>
  <si>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</si>
  <si>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</si>
  <si>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</si>
  <si>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</si>
  <si>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</si>
  <si>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</si>
  <si>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</si>
  <si>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</si>
  <si>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</si>
  <si>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</si>
  <si>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</si>
  <si>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</si>
  <si>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</si>
  <si>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</si>
  <si>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</si>
  <si>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</si>
  <si>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</si>
  <si>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</si>
  <si>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</si>
  <si>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</si>
  <si>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</si>
  <si>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</si>
  <si>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</si>
  <si>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</si>
  <si>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</si>
  <si>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</si>
  <si>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</si>
  <si>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</si>
  <si>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</si>
  <si>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</si>
  <si>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</si>
  <si>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</si>
  <si>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</si>
  <si>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</si>
  <si>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</si>
  <si>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</si>
  <si>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</si>
  <si>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</si>
  <si>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</si>
  <si>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</si>
  <si>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</si>
  <si>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</si>
  <si>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</si>
  <si>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</si>
  <si>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</si>
  <si>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</si>
  <si>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</si>
  <si>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</si>
  <si>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</si>
  <si>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</si>
  <si>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</si>
  <si>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</si>
  <si>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温泉開発特別会計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</si>
  <si>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</si>
  <si>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</si>
  <si>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</si>
  <si>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</si>
  <si>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</si>
  <si>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</si>
  <si>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</si>
  <si>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</si>
  <si>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</si>
  <si>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</si>
  <si>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</si>
  <si>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</si>
  <si>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</si>
  <si>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</si>
  <si>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</si>
  <si>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</si>
  <si>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</si>
  <si>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</si>
  <si>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</si>
  <si>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</si>
  <si>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</si>
  <si>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</si>
  <si>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</si>
  <si>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</si>
  <si>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</si>
  <si>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</si>
  <si>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</si>
  <si>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</si>
  <si>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</si>
  <si>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</si>
  <si>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</si>
  <si>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</si>
  <si>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</si>
  <si>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</si>
  <si>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</si>
  <si>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</si>
  <si>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</si>
  <si>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</si>
  <si>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</si>
  <si>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</si>
  <si>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</si>
  <si>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</si>
  <si>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</si>
  <si>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</si>
  <si>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</si>
  <si>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</si>
  <si>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</si>
  <si>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</si>
  <si>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</si>
  <si>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</si>
  <si>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</si>
  <si>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</si>
  <si>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</si>
  <si>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</si>
  <si>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</si>
  <si>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</si>
  <si>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</si>
  <si>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</si>
  <si>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</si>
  <si>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</si>
  <si>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</si>
  <si>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</si>
  <si>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</si>
  <si>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</si>
  <si>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</si>
  <si>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</si>
  <si>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</si>
  <si>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</si>
  <si>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</si>
  <si>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</si>
  <si>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</si>
  <si>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</si>
  <si>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</si>
  <si>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</si>
  <si>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</si>
  <si>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</si>
  <si>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</si>
  <si>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</si>
  <si>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</si>
  <si>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</si>
  <si>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</si>
  <si>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</si>
  <si>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</si>
  <si>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</si>
  <si>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17.31</t>
  </si>
  <si>
    <t>▲ 3.98</t>
  </si>
  <si>
    <t>一般会計</t>
  </si>
  <si>
    <t>介護保険特別会計保険事業勘定の部</t>
  </si>
  <si>
    <t>国民健康保険特別会計事業勘定の部</t>
  </si>
  <si>
    <t>国民健康保険特別会計直営診療施設勘定の部</t>
  </si>
  <si>
    <t>白弓スキー場特別会計</t>
  </si>
  <si>
    <t>公共下水道特別会計</t>
  </si>
  <si>
    <t>温泉開発特別会計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</si>
  <si>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</si>
  <si>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</si>
  <si>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</si>
  <si>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</si>
  <si>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</si>
  <si>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</si>
  <si>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</si>
  <si>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</si>
  <si>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</si>
  <si>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</si>
  <si>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</si>
  <si>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</si>
  <si>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大白川温泉観光</t>
    <rPh sb="0" eb="3">
      <t>オオシラカワ</t>
    </rPh>
    <rPh sb="3" eb="5">
      <t>オンセン</t>
    </rPh>
    <rPh sb="5" eb="7">
      <t>カンコウ</t>
    </rPh>
    <phoneticPr fontId="2"/>
  </si>
  <si>
    <t>基金繰入146百万円</t>
    <rPh sb="0" eb="2">
      <t>キキン</t>
    </rPh>
    <rPh sb="7" eb="10">
      <t>ヒャクマンエン</t>
    </rPh>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</si>
  <si>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</si>
  <si>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</si>
  <si>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</si>
  <si>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飛騨農業共済事務組合</t>
    <rPh sb="0" eb="2">
      <t>ヒダ</t>
    </rPh>
    <rPh sb="2" eb="4">
      <t>ノウギョウ</t>
    </rPh>
    <rPh sb="4" eb="6">
      <t>キョウサイ</t>
    </rPh>
    <rPh sb="6" eb="8">
      <t>ジム</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</si>
  <si>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</si>
  <si>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</si>
  <si>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法適用</t>
    <rPh sb="0" eb="1">
      <t>ホウ</t>
    </rPh>
    <rPh sb="1" eb="3">
      <t>テキヨウ</t>
    </rPh>
    <phoneticPr fontId="2"/>
  </si>
  <si>
    <t>-</t>
    <phoneticPr fontId="2"/>
  </si>
  <si>
    <t>庁舎建設基金</t>
    <phoneticPr fontId="5"/>
  </si>
  <si>
    <t>世界遺産合掌造り集落保存協力基金</t>
    <phoneticPr fontId="5"/>
  </si>
  <si>
    <t>せせらぎ公園小呂駐車場整備基金</t>
    <phoneticPr fontId="5"/>
  </si>
  <si>
    <t>森崎育英交付基金</t>
    <phoneticPr fontId="5"/>
  </si>
  <si>
    <t>坂本教育振興基金</t>
    <rPh sb="0" eb="2">
      <t>サカモト</t>
    </rPh>
    <rPh sb="2" eb="4">
      <t>キョウイク</t>
    </rPh>
    <rPh sb="4" eb="6">
      <t>シンコウ</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</si>
  <si>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</si>
  <si>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</si>
  <si>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</si>
  <si>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</si>
  <si>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</si>
  <si>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</si>
  <si>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無く、実質公債費比率は低水準となっている。基準財政需要額に算定される額が大きい起債を中心に借り入れを行っているためであり、今後も地方債の借入に関しては過疎対策事業債等を中心に計画的に借入を行い、将来負担比率及び実質公債費比率が引き続き低水準で推移するよう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</si>
  <si>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</si>
  <si>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</si>
  <si>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</si>
  <si>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将来負担比率については皆無となっている。充当可能基金についても毎年順当に積み増しができている状態ではある。
　有形固定資産減価償却率が高い建物としては役場庁舎が挙げられるが、老朽化対策と災害時の防災拠点としての機能確保のために、目的基金として新庁舎建設のための基金を創設し、財政調整基金を取り崩して新庁舎建設基金への充当を行っているが、現状でては将来負担比率に影響は無い状況であ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</si>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</sst>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19BD-4F33-ABA5-7EC9CC8087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437896</c:v>
                </c:pt>
                <c:pt idx="1">
                  <c:v>450212</c:v>
                </c:pt>
                <c:pt idx="2">
                  <c:v>341687</c:v>
                </c:pt>
                <c:pt idx="3">
                  <c:v>895659</c:v>
                </c:pt>
                <c:pt idx="4">
                  <c:v>497464</c:v>
                </c:pt>
              </c:numCache>
            </c:numRef>
          </c:val>
          <c:smooth val="0"/>
          <c:extLst>
            <c:ext xmlns:c16="http://schemas.microsoft.com/office/drawing/2014/chart" uri="{C3380CC4-5D6E-409C-BE32-E72D297353CC}">
              <c16:uniqueId val="{00000001-19BD-4F33-ABA5-7EC9CC8087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18.489999999999998</c:v>
                </c:pt>
                <c:pt idx="1">
                  <c:v>16.64</c:v>
                </c:pt>
                <c:pt idx="2">
                  <c:v>17.64</c:v>
                </c:pt>
                <c:pt idx="3">
                  <c:v>13.72</c:v>
                </c:pt>
                <c:pt idx="4">
                  <c:v>20.45</c:v>
                </c:pt>
              </c:numCache>
            </c:numRef>
          </c:val>
          <c:extLst>
            <c:ext xmlns:c16="http://schemas.microsoft.com/office/drawing/2014/chart" uri="{C3380CC4-5D6E-409C-BE32-E72D297353CC}">
              <c16:uniqueId val="{00000000-4E7D-47A0-B9A6-5FBCF41405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138.77000000000001</c:v>
                </c:pt>
                <c:pt idx="1">
                  <c:v>154.29</c:v>
                </c:pt>
                <c:pt idx="2">
                  <c:v>143.83000000000001</c:v>
                </c:pt>
                <c:pt idx="3">
                  <c:v>149.93</c:v>
                </c:pt>
                <c:pt idx="4">
                  <c:v>148.22</c:v>
                </c:pt>
              </c:numCache>
            </c:numRef>
          </c:val>
          <c:extLst>
            <c:ext xmlns:c16="http://schemas.microsoft.com/office/drawing/2014/chart" uri="{C3380CC4-5D6E-409C-BE32-E72D297353CC}">
              <c16:uniqueId val="{00000001-4E7D-47A0-B9A6-5FBCF41405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14.87</c:v>
                </c:pt>
                <c:pt idx="1">
                  <c:v>6.97</c:v>
                </c:pt>
                <c:pt idx="2">
                  <c:v>-17.309999999999999</c:v>
                </c:pt>
                <c:pt idx="3">
                  <c:v>-3.98</c:v>
                </c:pt>
                <c:pt idx="4">
                  <c:v>7.76</c:v>
                </c:pt>
              </c:numCache>
            </c:numRef>
          </c:val>
          <c:smooth val="0"/>
          <c:extLst>
            <c:ext xmlns:c16="http://schemas.microsoft.com/office/drawing/2014/chart" uri="{C3380CC4-5D6E-409C-BE32-E72D297353CC}">
              <c16:uniqueId val="{00000002-4E7D-47A0-B9A6-5FBCF41405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0.09</c:v>
                </c:pt>
                <c:pt idx="4">
                  <c:v>#N/A</c:v>
                </c:pt>
                <c:pt idx="5">
                  <c:v>0.3</c:v>
                </c:pt>
                <c:pt idx="6">
                  <c:v>#N/A</c:v>
                </c:pt>
                <c:pt idx="7">
                  <c:v>7.0000000000000007E-2</c:v>
                </c:pt>
                <c:pt idx="8">
                  <c:v>#N/A</c:v>
                </c:pt>
                <c:pt idx="9">
                  <c:v>0.04</c:v>
                </c:pt>
              </c:numCache>
            </c:numRef>
          </c:val>
          <c:extLst>
            <c:ext xmlns:c16="http://schemas.microsoft.com/office/drawing/2014/chart" uri="{C3380CC4-5D6E-409C-BE32-E72D297353CC}">
              <c16:uniqueId val="{00000000-D707-49A4-ACC1-60F017B1CF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07-49A4-ACC1-60F017B1CF9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0.11</c:v>
                </c:pt>
                <c:pt idx="4">
                  <c:v>#N/A</c:v>
                </c:pt>
                <c:pt idx="5">
                  <c:v>0.14000000000000001</c:v>
                </c:pt>
                <c:pt idx="6">
                  <c:v>#N/A</c:v>
                </c:pt>
                <c:pt idx="7">
                  <c:v>0.19</c:v>
                </c:pt>
                <c:pt idx="8">
                  <c:v>#N/A</c:v>
                </c:pt>
                <c:pt idx="9">
                  <c:v>0.12</c:v>
                </c:pt>
              </c:numCache>
            </c:numRef>
          </c:val>
          <c:extLst>
            <c:ext xmlns:c16="http://schemas.microsoft.com/office/drawing/2014/chart" uri="{C3380CC4-5D6E-409C-BE32-E72D297353CC}">
              <c16:uniqueId val="{00000002-D707-49A4-ACC1-60F017B1CF99}"/>
            </c:ext>
          </c:extLst>
        </c:ser>
        <c:ser>
          <c:idx val="3"/>
          <c:order val="3"/>
          <c:tx>
            <c:strRef>
              <c:f>データシート!$A$30</c:f>
              <c:strCache>
                <c:ptCount val="1"/>
                <c:pt idx="0">
                  <c:v>温泉開発特別会計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0.12</c:v>
                </c:pt>
                <c:pt idx="6">
                  <c:v>#N/A</c:v>
                </c:pt>
                <c:pt idx="7">
                  <c:v>0.12</c:v>
                </c:pt>
                <c:pt idx="8">
                  <c:v>#N/A</c:v>
                </c:pt>
                <c:pt idx="9">
                  <c:v>0.13</c:v>
                </c:pt>
              </c:numCache>
            </c:numRef>
          </c:val>
          <c:extLst>
            <c:ext xmlns:c16="http://schemas.microsoft.com/office/drawing/2014/chart" uri="{C3380CC4-5D6E-409C-BE32-E72D297353CC}">
              <c16:uniqueId val="{00000003-D707-49A4-ACC1-60F017B1CF99}"/>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0.36</c:v>
                </c:pt>
                <c:pt idx="4">
                  <c:v>#N/A</c:v>
                </c:pt>
                <c:pt idx="5">
                  <c:v>0.76</c:v>
                </c:pt>
                <c:pt idx="6">
                  <c:v>#N/A</c:v>
                </c:pt>
                <c:pt idx="7">
                  <c:v>0.5</c:v>
                </c:pt>
                <c:pt idx="8">
                  <c:v>#N/A</c:v>
                </c:pt>
                <c:pt idx="9">
                  <c:v>0.18</c:v>
                </c:pt>
              </c:numCache>
            </c:numRef>
          </c:val>
          <c:extLst>
            <c:ext xmlns:c16="http://schemas.microsoft.com/office/drawing/2014/chart" uri="{C3380CC4-5D6E-409C-BE32-E72D297353CC}">
              <c16:uniqueId val="{00000004-D707-49A4-ACC1-60F017B1CF99}"/>
            </c:ext>
          </c:extLst>
        </c:ser>
        <c:ser>
          <c:idx val="5"/>
          <c:order val="5"/>
          <c:tx>
            <c:strRef>
              <c:f>データシート!$A$32</c:f>
              <c:strCache>
                <c:ptCount val="1"/>
                <c:pt idx="0">
                  <c:v>白弓スキー場特別会計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0.09</c:v>
                </c:pt>
                <c:pt idx="4">
                  <c:v>#N/A</c:v>
                </c:pt>
                <c:pt idx="5">
                  <c:v>0.03</c:v>
                </c:pt>
                <c:pt idx="6">
                  <c:v>#N/A</c:v>
                </c:pt>
                <c:pt idx="7">
                  <c:v>0.1</c:v>
                </c:pt>
                <c:pt idx="8">
                  <c:v>#N/A</c:v>
                </c:pt>
                <c:pt idx="9">
                  <c:v>0.2</c:v>
                </c:pt>
              </c:numCache>
            </c:numRef>
          </c:val>
          <c:extLst>
            <c:ext xmlns:c16="http://schemas.microsoft.com/office/drawing/2014/chart" uri="{C3380CC4-5D6E-409C-BE32-E72D297353CC}">
              <c16:uniqueId val="{00000005-D707-49A4-ACC1-60F017B1CF99}"/>
            </c:ext>
          </c:extLst>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0.98</c:v>
                </c:pt>
                <c:pt idx="4">
                  <c:v>#N/A</c:v>
                </c:pt>
                <c:pt idx="5">
                  <c:v>0.66</c:v>
                </c:pt>
                <c:pt idx="6">
                  <c:v>#N/A</c:v>
                </c:pt>
                <c:pt idx="7">
                  <c:v>0.65</c:v>
                </c:pt>
                <c:pt idx="8">
                  <c:v>#N/A</c:v>
                </c:pt>
                <c:pt idx="9">
                  <c:v>0.5</c:v>
                </c:pt>
              </c:numCache>
            </c:numRef>
          </c:val>
          <c:extLst>
            <c:ext xmlns:c16="http://schemas.microsoft.com/office/drawing/2014/chart" uri="{C3380CC4-5D6E-409C-BE32-E72D297353CC}">
              <c16:uniqueId val="{00000006-D707-49A4-ACC1-60F017B1CF99}"/>
            </c:ext>
          </c:extLst>
        </c:ser>
        <c:ser>
          <c:idx val="7"/>
          <c:order val="7"/>
          <c:tx>
            <c:strRef>
              <c:f>データシート!$A$34</c:f>
              <c:strCache>
                <c:ptCount val="1"/>
                <c:pt idx="0">
                  <c:v>国民健康保険特別会計事業勘定の部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0.31</c:v>
                </c:pt>
                <c:pt idx="2">
                  <c:v>#N/A</c:v>
                </c:pt>
                <c:pt idx="3">
                  <c:v>2.62</c:v>
                </c:pt>
                <c:pt idx="4">
                  <c:v>#N/A</c:v>
                </c:pt>
                <c:pt idx="5">
                  <c:v>1.59</c:v>
                </c:pt>
                <c:pt idx="6">
                  <c:v>#N/A</c:v>
                </c:pt>
                <c:pt idx="7">
                  <c:v>2.13</c:v>
                </c:pt>
                <c:pt idx="8">
                  <c:v>#N/A</c:v>
                </c:pt>
                <c:pt idx="9">
                  <c:v>2.34</c:v>
                </c:pt>
              </c:numCache>
            </c:numRef>
          </c:val>
          <c:extLst>
            <c:ext xmlns:c16="http://schemas.microsoft.com/office/drawing/2014/chart" uri="{C3380CC4-5D6E-409C-BE32-E72D297353CC}">
              <c16:uniqueId val="{00000007-D707-49A4-ACC1-60F017B1CF99}"/>
            </c:ext>
          </c:extLst>
        </c:ser>
        <c:ser>
          <c:idx val="8"/>
          <c:order val="8"/>
          <c:tx>
            <c:strRef>
              <c:f>データシート!$A$35</c:f>
              <c:strCache>
                <c:ptCount val="1"/>
                <c:pt idx="0">
                  <c:v>介護保険特別会計保険事業勘定の部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c:v>
                </c:pt>
                <c:pt idx="2">
                  <c:v>#N/A</c:v>
                </c:pt>
                <c:pt idx="3">
                  <c:v>1.98</c:v>
                </c:pt>
                <c:pt idx="4">
                  <c:v>#N/A</c:v>
                </c:pt>
                <c:pt idx="5">
                  <c:v>2.11</c:v>
                </c:pt>
                <c:pt idx="6">
                  <c:v>#N/A</c:v>
                </c:pt>
                <c:pt idx="7">
                  <c:v>2.84</c:v>
                </c:pt>
                <c:pt idx="8">
                  <c:v>#N/A</c:v>
                </c:pt>
                <c:pt idx="9">
                  <c:v>3.19</c:v>
                </c:pt>
              </c:numCache>
            </c:numRef>
          </c:val>
          <c:extLst>
            <c:ext xmlns:c16="http://schemas.microsoft.com/office/drawing/2014/chart" uri="{C3380CC4-5D6E-409C-BE32-E72D297353CC}">
              <c16:uniqueId val="{00000008-D707-49A4-ACC1-60F017B1CF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18.489999999999998</c:v>
                </c:pt>
                <c:pt idx="2">
                  <c:v>#N/A</c:v>
                </c:pt>
                <c:pt idx="3">
                  <c:v>16.64</c:v>
                </c:pt>
                <c:pt idx="4">
                  <c:v>#N/A</c:v>
                </c:pt>
                <c:pt idx="5">
                  <c:v>17.63</c:v>
                </c:pt>
                <c:pt idx="6">
                  <c:v>#N/A</c:v>
                </c:pt>
                <c:pt idx="7">
                  <c:v>13.72</c:v>
                </c:pt>
                <c:pt idx="8">
                  <c:v>#N/A</c:v>
                </c:pt>
                <c:pt idx="9">
                  <c:v>20.45</c:v>
                </c:pt>
              </c:numCache>
            </c:numRef>
          </c:val>
          <c:extLst>
            <c:ext xmlns:c16="http://schemas.microsoft.com/office/drawing/2014/chart" uri="{C3380CC4-5D6E-409C-BE32-E72D297353CC}">
              <c16:uniqueId val="{00000009-D707-49A4-ACC1-60F017B1CF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387</c:v>
                </c:pt>
                <c:pt idx="5">
                  <c:v>384</c:v>
                </c:pt>
                <c:pt idx="8">
                  <c:v>357</c:v>
                </c:pt>
                <c:pt idx="11">
                  <c:v>345</c:v>
                </c:pt>
                <c:pt idx="14">
                  <c:v>356</c:v>
                </c:pt>
              </c:numCache>
            </c:numRef>
          </c:val>
          <c:extLst>
            <c:ext xmlns:c16="http://schemas.microsoft.com/office/drawing/2014/chart" uri="{C3380CC4-5D6E-409C-BE32-E72D297353CC}">
              <c16:uniqueId val="{00000000-A42E-4FC4-954A-ACBC1242E4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2E-4FC4-954A-ACBC1242E4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A42E-4FC4-954A-ACBC1242E4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2E-4FC4-954A-ACBC1242E4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98</c:v>
                </c:pt>
                <c:pt idx="3">
                  <c:v>71</c:v>
                </c:pt>
                <c:pt idx="6">
                  <c:v>33</c:v>
                </c:pt>
                <c:pt idx="9">
                  <c:v>35</c:v>
                </c:pt>
                <c:pt idx="12">
                  <c:v>37</c:v>
                </c:pt>
              </c:numCache>
            </c:numRef>
          </c:val>
          <c:extLst>
            <c:ext xmlns:c16="http://schemas.microsoft.com/office/drawing/2014/chart" uri="{C3380CC4-5D6E-409C-BE32-E72D297353CC}">
              <c16:uniqueId val="{00000004-A42E-4FC4-954A-ACBC1242E4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2E-4FC4-954A-ACBC1242E4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2E-4FC4-954A-ACBC1242E4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312</c:v>
                </c:pt>
                <c:pt idx="3">
                  <c:v>301</c:v>
                </c:pt>
                <c:pt idx="6">
                  <c:v>317</c:v>
                </c:pt>
                <c:pt idx="9">
                  <c:v>325</c:v>
                </c:pt>
                <c:pt idx="12">
                  <c:v>345</c:v>
                </c:pt>
              </c:numCache>
            </c:numRef>
          </c:val>
          <c:extLst>
            <c:ext xmlns:c16="http://schemas.microsoft.com/office/drawing/2014/chart" uri="{C3380CC4-5D6E-409C-BE32-E72D297353CC}">
              <c16:uniqueId val="{00000007-A42E-4FC4-954A-ACBC1242E4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c:v>
                </c:pt>
                <c:pt idx="2">
                  <c:v>#N/A</c:v>
                </c:pt>
                <c:pt idx="3">
                  <c:v>#N/A</c:v>
                </c:pt>
                <c:pt idx="4">
                  <c:v>-11</c:v>
                </c:pt>
                <c:pt idx="5">
                  <c:v>#N/A</c:v>
                </c:pt>
                <c:pt idx="6">
                  <c:v>#N/A</c:v>
                </c:pt>
                <c:pt idx="7">
                  <c:v>-6</c:v>
                </c:pt>
                <c:pt idx="8">
                  <c:v>#N/A</c:v>
                </c:pt>
                <c:pt idx="9">
                  <c:v>#N/A</c:v>
                </c:pt>
                <c:pt idx="10">
                  <c:v>16</c:v>
                </c:pt>
                <c:pt idx="11">
                  <c:v>#N/A</c:v>
                </c:pt>
                <c:pt idx="12">
                  <c:v>#N/A</c:v>
                </c:pt>
                <c:pt idx="13">
                  <c:v>27</c:v>
                </c:pt>
                <c:pt idx="14">
                  <c:v>#N/A</c:v>
                </c:pt>
              </c:numCache>
            </c:numRef>
          </c:val>
          <c:smooth val="0"/>
          <c:extLst>
            <c:ext xmlns:c16="http://schemas.microsoft.com/office/drawing/2014/chart" uri="{C3380CC4-5D6E-409C-BE32-E72D297353CC}">
              <c16:uniqueId val="{00000008-A42E-4FC4-954A-ACBC1242E4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3586</c:v>
                </c:pt>
                <c:pt idx="5">
                  <c:v>3598</c:v>
                </c:pt>
                <c:pt idx="8">
                  <c:v>3491</c:v>
                </c:pt>
                <c:pt idx="11">
                  <c:v>3519</c:v>
                </c:pt>
                <c:pt idx="14">
                  <c:v>3574</c:v>
                </c:pt>
              </c:numCache>
            </c:numRef>
          </c:val>
          <c:extLst>
            <c:ext xmlns:c16="http://schemas.microsoft.com/office/drawing/2014/chart" uri="{C3380CC4-5D6E-409C-BE32-E72D297353CC}">
              <c16:uniqueId val="{00000000-1647-4BD3-9C98-C8E5962200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647-4BD3-9C98-C8E5962200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3060</c:v>
                </c:pt>
                <c:pt idx="5">
                  <c:v>3260</c:v>
                </c:pt>
                <c:pt idx="8">
                  <c:v>3456</c:v>
                </c:pt>
                <c:pt idx="11">
                  <c:v>3809</c:v>
                </c:pt>
                <c:pt idx="14">
                  <c:v>3918</c:v>
                </c:pt>
              </c:numCache>
            </c:numRef>
          </c:val>
          <c:extLst>
            <c:ext xmlns:c16="http://schemas.microsoft.com/office/drawing/2014/chart" uri="{C3380CC4-5D6E-409C-BE32-E72D297353CC}">
              <c16:uniqueId val="{00000002-1647-4BD3-9C98-C8E5962200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47-4BD3-9C98-C8E5962200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47-4BD3-9C98-C8E5962200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47-4BD3-9C98-C8E5962200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388</c:v>
                </c:pt>
                <c:pt idx="3">
                  <c:v>381</c:v>
                </c:pt>
                <c:pt idx="6">
                  <c:v>368</c:v>
                </c:pt>
                <c:pt idx="9">
                  <c:v>387</c:v>
                </c:pt>
                <c:pt idx="12">
                  <c:v>334</c:v>
                </c:pt>
              </c:numCache>
            </c:numRef>
          </c:val>
          <c:extLst>
            <c:ext xmlns:c16="http://schemas.microsoft.com/office/drawing/2014/chart" uri="{C3380CC4-5D6E-409C-BE32-E72D297353CC}">
              <c16:uniqueId val="{00000006-1647-4BD3-9C98-C8E5962200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647-4BD3-9C98-C8E5962200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473</c:v>
                </c:pt>
                <c:pt idx="3">
                  <c:v>558</c:v>
                </c:pt>
                <c:pt idx="6">
                  <c:v>567</c:v>
                </c:pt>
                <c:pt idx="9">
                  <c:v>551</c:v>
                </c:pt>
                <c:pt idx="12">
                  <c:v>519</c:v>
                </c:pt>
              </c:numCache>
            </c:numRef>
          </c:val>
          <c:extLst>
            <c:ext xmlns:c16="http://schemas.microsoft.com/office/drawing/2014/chart" uri="{C3380CC4-5D6E-409C-BE32-E72D297353CC}">
              <c16:uniqueId val="{00000008-1647-4BD3-9C98-C8E5962200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9-1647-4BD3-9C98-C8E5962200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3252</c:v>
                </c:pt>
                <c:pt idx="3">
                  <c:v>3344</c:v>
                </c:pt>
                <c:pt idx="6">
                  <c:v>3284</c:v>
                </c:pt>
                <c:pt idx="9">
                  <c:v>3715</c:v>
                </c:pt>
                <c:pt idx="12">
                  <c:v>3812</c:v>
                </c:pt>
              </c:numCache>
            </c:numRef>
          </c:val>
          <c:extLst>
            <c:ext xmlns:c16="http://schemas.microsoft.com/office/drawing/2014/chart" uri="{C3380CC4-5D6E-409C-BE32-E72D297353CC}">
              <c16:uniqueId val="{0000000A-1647-4BD3-9C98-C8E5962200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47-4BD3-9C98-C8E5962200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2448</c:v>
                </c:pt>
                <c:pt idx="1">
                  <c:v>2458</c:v>
                </c:pt>
                <c:pt idx="2">
                  <c:v>2471</c:v>
                </c:pt>
              </c:numCache>
            </c:numRef>
          </c:val>
          <c:extLst>
            <c:ext xmlns:c16="http://schemas.microsoft.com/office/drawing/2014/chart" uri="{C3380CC4-5D6E-409C-BE32-E72D297353CC}">
              <c16:uniqueId val="{00000000-9D60-4D7F-AFFD-438ED0F122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220</c:v>
                </c:pt>
                <c:pt idx="1">
                  <c:v>220</c:v>
                </c:pt>
                <c:pt idx="2">
                  <c:v>220</c:v>
                </c:pt>
              </c:numCache>
            </c:numRef>
          </c:val>
          <c:extLst>
            <c:ext xmlns:c16="http://schemas.microsoft.com/office/drawing/2014/chart" uri="{C3380CC4-5D6E-409C-BE32-E72D297353CC}">
              <c16:uniqueId val="{00000001-9D60-4D7F-AFFD-438ED0F122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746</c:v>
                </c:pt>
                <c:pt idx="1">
                  <c:v>1089</c:v>
                </c:pt>
                <c:pt idx="2">
                  <c:v>1184</c:v>
                </c:pt>
              </c:numCache>
            </c:numRef>
          </c:val>
          <c:extLst>
            <c:ext xmlns:c16="http://schemas.microsoft.com/office/drawing/2014/chart" uri="{C3380CC4-5D6E-409C-BE32-E72D297353CC}">
              <c16:uniqueId val="{00000002-9D60-4D7F-AFFD-438ED0F122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{636D65CE-EC98-40A5-A815-22042D94D20F}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CD9-48A8-AF5D-417151A20E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{4D079876-0DA5-4605-8095-9B10AF95902F}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D9-48A8-AF5D-417151A20E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{AF268932-6D28-4CF2-BB17-24AD443FC424}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D9-48A8-AF5D-417151A20E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{BDA0A4BE-4D01-4868-AF73-B2A3894A72FC}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D9-48A8-AF5D-417151A20E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{8A602F4E-B8AC-4F7D-840B-4AFD9C7BEBC8}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D9-48A8-AF5D-417151A20EC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{1677D95E-200E-4BA6-8803-CCED21302AF4}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CD9-48A8-AF5D-417151A20EC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{A4D5E33A-EEC7-48A2-9C4E-23E82B962640}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CD9-48A8-AF5D-417151A20EC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{23D4C22B-B3DB-41EA-8174-24A3FE25C5EF}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CD9-48A8-AF5D-417151A20EC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{DC2307BE-23CE-45BF-830D-4639B16B8323}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CD9-48A8-AF5D-417151A20E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97</c:v>
                </c:pt>
                <c:pt idx="8">
                  <c:v>52.4</c:v>
                </c:pt>
                <c:pt idx="16">
                  <c:v>50.4</c:v>
                </c:pt>
                <c:pt idx="24">
                  <c:v>49</c:v>
                </c:pt>
                <c:pt idx="32">
                  <c:v>49.9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CD9-48A8-AF5D-417151A20E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{CA4FDBCE-5095-4D94-8D10-AF7EFE0B3E84}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CD9-48A8-AF5D-417151A20E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{8974C713-BCE3-4211-A95C-603E6ADC4A3C}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D9-48A8-AF5D-417151A20E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{5CAE0957-88E8-4BA9-81E9-6A38CAFB4AFB}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D9-48A8-AF5D-417151A20E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{EA73C0FC-F70A-4FBE-B52F-968C9F97B3D3}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D9-48A8-AF5D-417151A20E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{C8B5F8CE-002C-42BD-B16B-0194E7EBA833}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D9-48A8-AF5D-417151A20EC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{8369D4BF-9575-494E-A6E0-5E979814E4BA}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CD9-48A8-AF5D-417151A20EC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{B4CE9F91-7E24-46F5-9DE2-158EA1CCA2A7}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CD9-48A8-AF5D-417151A20EC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{BA163F90-AC8E-4E77-9FC0-81A41E5DA30E}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CD9-48A8-AF5D-417151A20EC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{B273167A-0BEE-4109-A754-9363A53A1861}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CD9-48A8-AF5D-417151A20E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D9-48A8-AF5D-417151A20EC4}"/>
            </c:ext>
          </c:extLst>
        </c:ser>
        <c:dLbls>
          <c:showLegendKey val="0"/>
          <c:showVal val="1"/>
          <c:showCatName val="0"/>
          <c:showSerName val="0"/>
          <c:showPercent val="0"/>
          <c:showBubbleSize val="0"/>
        </c:dLbls>
        <c:axId val="46179840"/>
        <c:axId val="46181760"/>
      </c:scatterChart>
      <c:valAx>
        <c:axId val="4617984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{4FF0FAA0-5069-40B4-88DF-D929D3FE8FA6}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14-477C-956E-E94394A247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{95ED2152-FF13-4F14-B046-62320E35E8A2}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14-477C-956E-E94394A247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{8E985D14-A54B-4D9D-8826-FE6EB40DF4DD}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14-477C-956E-E94394A247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{4BEC472F-F6A9-4F73-B882-B0886BC816D5}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14-477C-956E-E94394A247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{C01F6EF6-7636-4FD7-A1B2-2E55D8C2DEE8}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14-477C-956E-E94394A2474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{20E80FF1-2C75-46A6-8C72-9A2155DB62B4}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14-477C-956E-E94394A2474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{09CBBA70-D354-4D30-A50A-BD658D2B7992}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14-477C-956E-E94394A2474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{D6B814B1-E1B2-48A8-BBBC-C1B16A387B73}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14-477C-956E-E94394A2474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{86694D40-3345-4B7C-819D-B9EDC7BA4197}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14-477C-956E-E94394A247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c:v>
                </c:pt>
                <c:pt idx="16">
                  <c:v>0.1</c:v>
                </c:pt>
                <c:pt idx="24">
                  <c:v>0</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F14-477C-956E-E94394A247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{FC5DFCDE-6809-49BA-A3DC-BD33274E3370}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14-477C-956E-E94394A247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{4BE41093-883C-4DC9-9898-2F2B52FE3B74}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14-477C-956E-E94394A247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{C13789BE-22B3-46C9-ACFB-37BBCE609E75}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14-477C-956E-E94394A247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{A36E6DDD-B04D-4DF2-9A99-493CF1EC92E1}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14-477C-956E-E94394A247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{31D72871-FEC7-4D5A-82EE-AD60DD23055F}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14-477C-956E-E94394A2474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{51D573EF-ECE9-41E7-A2EC-53BF8ECA067C}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14-477C-956E-E94394A2474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{9981626B-8B74-43A9-B33B-86691FD3C31C}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14-477C-956E-E94394A24749}"/>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{4D8B39C4-007B-4641-BA0C-D5685694AFF2}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14-477C-956E-E94394A24749}"/>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{2EA62C3C-A9FC-4397-B87F-73E28F2E15E5}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14-477C-956E-E94394A247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14-477C-956E-E94394A24749}"/>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実質公債費率の分子は、借入額の抑制や繰上償還を実施するなどしたため、低い水準を推移している。また、交付税算入率の高い地方債の借入を行っている。</a:t>
          </a:r>
        </a:p>
        <a:p>
          <a:r>
            <a:rPr kumimoji="1" lang="ja-JP" altLang="en-US" sz="1300">
              <a:latin typeface="ＭＳ ゴシック" pitchFamily="49" charset="-128"/>
              <a:ea typeface="ＭＳ ゴシック" pitchFamily="49" charset="-128"/>
            </a:rPr>
            <a:t>　公営企業債の元利償還に対する繰入金については、簡易水道事業債の繰上償還を平成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実施したことにより減少している。ただし、下水道事業債については、平成２５年度から平成２９年度まで施設の長寿命化計画に基づく設備改修等により今後償還金額の増加が見込まれるが、過去の施設整備に要した償還が終了するため、大幅な増加は無い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将来に係る実質的な財政負担は皆無となっており、一般会計に係る地方債残高と公営企業債繰入見込額に占める基準財政需要額算入見込額の割合が高いことが要因となっている。</a:t>
          </a:r>
        </a:p>
        <a:p>
          <a:r>
            <a:rPr kumimoji="1" lang="ja-JP" altLang="en-US" sz="1400">
              <a:latin typeface="ＭＳ ゴシック" pitchFamily="49" charset="-128"/>
              <a:ea typeface="ＭＳ ゴシック" pitchFamily="49" charset="-128"/>
            </a:rPr>
            <a:t>　財政調整基金などの充当可能基金の保有額が大きいことも一つの要因ともいえる。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新庁舎建設に充てるため、財政調整基金を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億円取り崩したが、積立を１億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千万円行った事により微増となっている。また、庁舎建設基金へ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今後も財政調整基金を取り崩して庁舎建設基金へ積み立てる計画を予定している。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庁舎建設基金：白川村の新庁舎整備に必要な経費に充てるための資金を積み立てる。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世界遺産合掌造り集落保存協力基金：世界文化遺産に登録された白川郷合掌造り集落を、人類の誇るべき遺産として後世に伝えるための維持管理に必要な資金を積み立てる。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せせらぎ公園小呂駐車場整備基金：せせらぎ公園小呂駐車場の維持管理経費及び駐車場の円滑な運営を図るため、基金を積み立てる。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森崎育英交付基金：教育活動等に充てる基金を積み立てる。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坂本教育振興基金：教育振興に充てる基金を積み立てる。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庁舎建設基金：新庁舎整備に必要な経費に充てるための基金を、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億円積立したことにより増加となった。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新庁舎の建設に関して計画中であり、積立に関しても無理のない積立額を予算に応じて、検討しながら進めていく。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庁舎建設基金へ充てるため、財政調整基金の取り崩しを行った。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今後も計画的に財政状況を見ながら、庁舎建設基金に充てるための取り崩しを行う予定である。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積み立て、取り崩しを行わなかったので変動なし。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地方債の償還計画を踏まえ、今後も現在の保有基金額を維持する予定。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有形固定資産減価償却率は類似団体より低い水準にある。平成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年度に固定資産台帳整備を行った事により、資産の状況が把握でき、数値の変動が大きいと思われる。</a:t>
          </a: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公共施設等総合管理計画は策定済であり、個々の施設計画については令和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年度に整備が完了する。</a:t>
          </a: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年度以降は建物及び工作物の新規取得もあるが、年度進行に伴う減価償却も行われているため、有形固定資産減価償却率は小幅な変動である。	</a:t>
          </a: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110236</xdr:rowOff>
    </xdr:from>
    <xdr:to>
      <xdr:col>23</xdr:col>
      <xdr:colOff>85090</xdr:colOff>
      <xdr:row>31</xdr:row>
      <xdr:rowOff>103632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567936"/>
          <a:ext cx="1270" cy="850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107459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422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31</xdr:row>
      <xdr:rowOff>103632</xdr:rowOff>
    </xdr:from>
    <xdr:to>
      <xdr:col>23</xdr:col>
      <xdr:colOff>174625</xdr:colOff>
      <xdr:row>31</xdr:row>
      <xdr:rowOff>103632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56913</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34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110236</xdr:rowOff>
    </xdr:from>
    <xdr:to>
      <xdr:col>23</xdr:col>
      <xdr:colOff>174625</xdr:colOff>
      <xdr:row>26</xdr:row>
      <xdr:rowOff>110236</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56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7129</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49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28702</xdr:rowOff>
    </xdr:from>
    <xdr:to>
      <xdr:col>23</xdr:col>
      <xdr:colOff>136525</xdr:colOff>
      <xdr:row>29</xdr:row>
      <xdr:rowOff>130302</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0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154813</xdr:rowOff>
    </xdr:from>
    <xdr:to>
      <xdr:col>15</xdr:col>
      <xdr:colOff>187325</xdr:colOff>
      <xdr:row>29</xdr:row>
      <xdr:rowOff>84963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495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148336</xdr:rowOff>
    </xdr:from>
    <xdr:to>
      <xdr:col>11</xdr:col>
      <xdr:colOff>187325</xdr:colOff>
      <xdr:row>29</xdr:row>
      <xdr:rowOff>78486</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494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131064</xdr:rowOff>
    </xdr:from>
    <xdr:to>
      <xdr:col>7</xdr:col>
      <xdr:colOff>187325</xdr:colOff>
      <xdr:row>29</xdr:row>
      <xdr:rowOff>61214</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49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147066</xdr:rowOff>
    </xdr:from>
    <xdr:to>
      <xdr:col>23</xdr:col>
      <xdr:colOff>136525</xdr:colOff>
      <xdr:row>28</xdr:row>
      <xdr:rowOff>77216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47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169943</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462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26416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4807585"/>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157861</xdr:rowOff>
    </xdr:from>
    <xdr:to>
      <xdr:col>15</xdr:col>
      <xdr:colOff>187325</xdr:colOff>
      <xdr:row>28</xdr:row>
      <xdr:rowOff>88011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47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37211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480758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29591</xdr:rowOff>
    </xdr:from>
    <xdr:to>
      <xdr:col>11</xdr:col>
      <xdr:colOff>187325</xdr:colOff>
      <xdr:row>28</xdr:row>
      <xdr:rowOff>131191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48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37211</xdr:rowOff>
    </xdr:from>
    <xdr:to>
      <xdr:col>15</xdr:col>
      <xdr:colOff>136525</xdr:colOff>
      <xdr:row>28</xdr:row>
      <xdr:rowOff>80391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527300" y="483781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135255</xdr:rowOff>
    </xdr:from>
    <xdr:to>
      <xdr:col>7</xdr:col>
      <xdr:colOff>187325</xdr:colOff>
      <xdr:row>34</xdr:row>
      <xdr:rowOff>65405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80391</xdr:rowOff>
    </xdr:from>
    <xdr:to>
      <xdr:col>11</xdr:col>
      <xdr:colOff>136525</xdr:colOff>
      <xdr:row>34</xdr:row>
      <xdr:rowOff>14605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1765300" y="4880991"/>
          <a:ext cx="762000" cy="9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76090</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04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69613</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04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77741</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47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104538</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45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147718</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460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56532</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88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と比較して低い状況となっているがこれは、比率算出における分子を減少させる充当可能財源（充当可能基金）が大きいことが影響していると考えられる。ただし、近年、施設の老朽化等に対応するため投資的経費が増加しており、財源に地方債を充てているため、普通交付税措置のある地方債を活用するなど、適切な財政運営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4907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47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142677</xdr:rowOff>
    </xdr:from>
    <xdr:to>
      <xdr:col>76</xdr:col>
      <xdr:colOff>73025</xdr:colOff>
      <xdr:row>27</xdr:row>
      <xdr:rowOff>72827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46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57604</xdr:rowOff>
    </xdr:from>
    <xdr:ext cx="405111"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451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169185</xdr:rowOff>
    </xdr:from>
    <xdr:to>
      <xdr:col>72</xdr:col>
      <xdr:colOff>123825</xdr:colOff>
      <xdr:row>27</xdr:row>
      <xdr:rowOff>99335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46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22027</xdr:rowOff>
    </xdr:from>
    <xdr:to>
      <xdr:col>76</xdr:col>
      <xdr:colOff>22225</xdr:colOff>
      <xdr:row>27</xdr:row>
      <xdr:rowOff>48535</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4651177"/>
          <a:ext cx="7112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149994</xdr:rowOff>
    </xdr:from>
    <xdr:to>
      <xdr:col>68</xdr:col>
      <xdr:colOff>123825</xdr:colOff>
      <xdr:row>27</xdr:row>
      <xdr:rowOff>80144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46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29344</xdr:rowOff>
    </xdr:from>
    <xdr:to>
      <xdr:col>72</xdr:col>
      <xdr:colOff>73025</xdr:colOff>
      <xdr:row>27</xdr:row>
      <xdr:rowOff>48535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3322300" y="4658494"/>
          <a:ext cx="762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7091</xdr:rowOff>
    </xdr:from>
    <xdr:to>
      <xdr:col>64</xdr:col>
      <xdr:colOff>123825</xdr:colOff>
      <xdr:row>27</xdr:row>
      <xdr:rowOff>108691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46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29344</xdr:rowOff>
    </xdr:from>
    <xdr:to>
      <xdr:col>68</xdr:col>
      <xdr:colOff>73025</xdr:colOff>
      <xdr:row>27</xdr:row>
      <xdr:rowOff>57891</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4658494"/>
          <a:ext cx="7620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160669</xdr:rowOff>
    </xdr:from>
    <xdr:to>
      <xdr:col>60</xdr:col>
      <xdr:colOff>123825</xdr:colOff>
      <xdr:row>27</xdr:row>
      <xdr:rowOff>90819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46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40019</xdr:rowOff>
    </xdr:from>
    <xdr:to>
      <xdr:col>64</xdr:col>
      <xdr:colOff>73025</xdr:colOff>
      <xdr:row>27</xdr:row>
      <xdr:rowOff>57891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4669169"/>
          <a:ext cx="7620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0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0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04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48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115862</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4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96671</xdr:rowOff>
    </xdr:from>
    <xdr:ext cx="405111"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119744" y="43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125218</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441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107346</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439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168275</xdr:rowOff>
    </xdr:from>
    <xdr:to>
      <xdr:col>24</xdr:col>
      <xdr:colOff>114300</xdr:colOff>
      <xdr:row>35</xdr:row>
      <xdr:rowOff>98425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83202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47625</xdr:rowOff>
    </xdr:from>
    <xdr:to>
      <xdr:col>24</xdr:col>
      <xdr:colOff>63500</xdr:colOff>
      <xdr:row>36</xdr:row>
      <xdr:rowOff>26670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048375"/>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122555</xdr:rowOff>
    </xdr:from>
    <xdr:to>
      <xdr:col>15</xdr:col>
      <xdr:colOff>101600</xdr:colOff>
      <xdr:row>36</xdr:row>
      <xdr:rowOff>52705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xdr:rowOff>
    </xdr:from>
    <xdr:to>
      <xdr:col>19</xdr:col>
      <xdr:colOff>177800</xdr:colOff>
      <xdr:row>36</xdr:row>
      <xdr:rowOff>26670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74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107315</xdr:rowOff>
    </xdr:from>
    <xdr:to>
      <xdr:col>10</xdr:col>
      <xdr:colOff>165100</xdr:colOff>
      <xdr:row>36</xdr:row>
      <xdr:rowOff>37465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158115</xdr:rowOff>
    </xdr:from>
    <xdr:to>
      <xdr:col>15</xdr:col>
      <xdr:colOff>50800</xdr:colOff>
      <xdr:row>36</xdr:row>
      <xdr:rowOff>1905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588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35</xdr:row>
      <xdr:rowOff>158115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569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93997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69232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53992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35504</xdr:rowOff>
    </xdr:from>
    <xdr:to>
      <xdr:col>55</xdr:col>
      <xdr:colOff>50800</xdr:colOff>
      <xdr:row>40</xdr:row>
      <xdr:rowOff>137104</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58381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7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38453</xdr:rowOff>
    </xdr:from>
    <xdr:to>
      <xdr:col>50</xdr:col>
      <xdr:colOff>165100</xdr:colOff>
      <xdr:row>40</xdr:row>
      <xdr:rowOff>140053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86304</xdr:rowOff>
    </xdr:from>
    <xdr:to>
      <xdr:col>55</xdr:col>
      <xdr:colOff>0</xdr:colOff>
      <xdr:row>40</xdr:row>
      <xdr:rowOff>89253</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44304"/>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41325</xdr:rowOff>
    </xdr:from>
    <xdr:to>
      <xdr:col>46</xdr:col>
      <xdr:colOff>38100</xdr:colOff>
      <xdr:row>40</xdr:row>
      <xdr:rowOff>142925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89253</xdr:rowOff>
    </xdr:from>
    <xdr:to>
      <xdr:col>50</xdr:col>
      <xdr:colOff>114300</xdr:colOff>
      <xdr:row>40</xdr:row>
      <xdr:rowOff>92125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4725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140715</xdr:rowOff>
    </xdr:from>
    <xdr:to>
      <xdr:col>41</xdr:col>
      <xdr:colOff>101600</xdr:colOff>
      <xdr:row>41</xdr:row>
      <xdr:rowOff>70865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92125</xdr:rowOff>
    </xdr:from>
    <xdr:to>
      <xdr:col>45</xdr:col>
      <xdr:colOff>177800</xdr:colOff>
      <xdr:row>41</xdr:row>
      <xdr:rowOff>20065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50125"/>
          <a:ext cx="889000" cy="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142185</xdr:rowOff>
    </xdr:from>
    <xdr:to>
      <xdr:col>36</xdr:col>
      <xdr:colOff>165100</xdr:colOff>
      <xdr:row>41</xdr:row>
      <xdr:rowOff>72335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20065</xdr:rowOff>
    </xdr:from>
    <xdr:to>
      <xdr:col>41</xdr:col>
      <xdr:colOff>50800</xdr:colOff>
      <xdr:row>41</xdr:row>
      <xdr:rowOff>21535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4951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156580</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67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159452</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6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61992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0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63462</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29391</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47967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117384</xdr:rowOff>
    </xdr:from>
    <xdr:to>
      <xdr:col>15</xdr:col>
      <xdr:colOff>101600</xdr:colOff>
      <xdr:row>61</xdr:row>
      <xdr:rowOff>47534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168184</xdr:rowOff>
    </xdr:from>
    <xdr:to>
      <xdr:col>19</xdr:col>
      <xdr:colOff>177800</xdr:colOff>
      <xdr:row>61</xdr:row>
      <xdr:rowOff>21227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45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60</xdr:row>
      <xdr:rowOff>169817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019300" y="104551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60</xdr:row>
      <xdr:rowOff>169817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470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88554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40294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73058</xdr:rowOff>
    </xdr:from>
    <xdr:to>
      <xdr:col>55</xdr:col>
      <xdr:colOff>50800</xdr:colOff>
      <xdr:row>64</xdr:row>
      <xdr:rowOff>3208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159435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8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76349</xdr:rowOff>
    </xdr:from>
    <xdr:to>
      <xdr:col>50</xdr:col>
      <xdr:colOff>165100</xdr:colOff>
      <xdr:row>64</xdr:row>
      <xdr:rowOff>6499</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123858</xdr:rowOff>
    </xdr:from>
    <xdr:to>
      <xdr:col>55</xdr:col>
      <xdr:colOff>0</xdr:colOff>
      <xdr:row>63</xdr:row>
      <xdr:rowOff>127149</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25208"/>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77953</xdr:rowOff>
    </xdr:from>
    <xdr:to>
      <xdr:col>46</xdr:col>
      <xdr:colOff>38100</xdr:colOff>
      <xdr:row>64</xdr:row>
      <xdr:rowOff>8103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127149</xdr:rowOff>
    </xdr:from>
    <xdr:to>
      <xdr:col>50</xdr:col>
      <xdr:colOff>114300</xdr:colOff>
      <xdr:row>63</xdr:row>
      <xdr:rowOff>128753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28499"/>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83020</xdr:rowOff>
    </xdr:from>
    <xdr:to>
      <xdr:col>41</xdr:col>
      <xdr:colOff>101600</xdr:colOff>
      <xdr:row>64</xdr:row>
      <xdr:rowOff>13170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128753</xdr:rowOff>
    </xdr:from>
    <xdr:to>
      <xdr:col>45</xdr:col>
      <xdr:colOff>177800</xdr:colOff>
      <xdr:row>63</xdr:row>
      <xdr:rowOff>133820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301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85433</xdr:rowOff>
    </xdr:from>
    <xdr:to>
      <xdr:col>36</xdr:col>
      <xdr:colOff>165100</xdr:colOff>
      <xdr:row>64</xdr:row>
      <xdr:rowOff>15583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133820</xdr:rowOff>
    </xdr:from>
    <xdr:to>
      <xdr:col>41</xdr:col>
      <xdr:colOff>50800</xdr:colOff>
      <xdr:row>63</xdr:row>
      <xdr:rowOff>136233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351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9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169076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97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170680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97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4297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7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32110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6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149241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120014</xdr:rowOff>
    </xdr:from>
    <xdr:to>
      <xdr:col>24</xdr:col>
      <xdr:colOff>63500</xdr:colOff>
      <xdr:row>82</xdr:row>
      <xdr:rowOff>5714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0074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120014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39503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62864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38988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69214</xdr:rowOff>
    </xdr:from>
    <xdr:to>
      <xdr:col>6</xdr:col>
      <xdr:colOff>38100</xdr:colOff>
      <xdr:row>80</xdr:row>
      <xdr:rowOff>170814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120014</xdr:rowOff>
    </xdr:from>
    <xdr:to>
      <xdr:col>10</xdr:col>
      <xdr:colOff>114300</xdr:colOff>
      <xdr:row>81</xdr:row>
      <xdr:rowOff>11430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38360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15891</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115270</xdr:rowOff>
    </xdr:from>
    <xdr:to>
      <xdr:col>55</xdr:col>
      <xdr:colOff>50800</xdr:colOff>
      <xdr:row>86</xdr:row>
      <xdr:rowOff>45420</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30197</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60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115819</xdr:rowOff>
    </xdr:from>
    <xdr:to>
      <xdr:col>50</xdr:col>
      <xdr:colOff>165100</xdr:colOff>
      <xdr:row>86</xdr:row>
      <xdr:rowOff>45969</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166070</xdr:rowOff>
    </xdr:from>
    <xdr:to>
      <xdr:col>55</xdr:col>
      <xdr:colOff>0</xdr:colOff>
      <xdr:row>85</xdr:row>
      <xdr:rowOff>166619</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39320"/>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116413</xdr:rowOff>
    </xdr:from>
    <xdr:to>
      <xdr:col>46</xdr:col>
      <xdr:colOff>38100</xdr:colOff>
      <xdr:row>86</xdr:row>
      <xdr:rowOff>46563</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166619</xdr:rowOff>
    </xdr:from>
    <xdr:to>
      <xdr:col>50</xdr:col>
      <xdr:colOff>114300</xdr:colOff>
      <xdr:row>85</xdr:row>
      <xdr:rowOff>167213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3986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77826</xdr:rowOff>
    </xdr:from>
    <xdr:to>
      <xdr:col>41</xdr:col>
      <xdr:colOff>101600</xdr:colOff>
      <xdr:row>86</xdr:row>
      <xdr:rowOff>7976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128626</xdr:rowOff>
    </xdr:from>
    <xdr:to>
      <xdr:col>45</xdr:col>
      <xdr:colOff>177800</xdr:colOff>
      <xdr:row>85</xdr:row>
      <xdr:rowOff>167213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7861300" y="14701876"/>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117464</xdr:rowOff>
    </xdr:from>
    <xdr:to>
      <xdr:col>36</xdr:col>
      <xdr:colOff>165100</xdr:colOff>
      <xdr:row>86</xdr:row>
      <xdr:rowOff>47614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128626</xdr:rowOff>
    </xdr:from>
    <xdr:to>
      <xdr:col>41</xdr:col>
      <xdr:colOff>50800</xdr:colOff>
      <xdr:row>85</xdr:row>
      <xdr:rowOff>168264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01876"/>
          <a:ext cx="88900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37096</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78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37690</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7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170553</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38741</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7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166007</xdr:rowOff>
    </xdr:from>
    <xdr:to>
      <xdr:col>85</xdr:col>
      <xdr:colOff>127000</xdr:colOff>
      <xdr:row>39</xdr:row>
      <xdr:rowOff>25581</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5481300" y="66811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166007</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592300" y="66370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22316</xdr:rowOff>
    </xdr:from>
    <xdr:to>
      <xdr:col>76</xdr:col>
      <xdr:colOff>114300</xdr:colOff>
      <xdr:row>38</xdr:row>
      <xdr:rowOff>121920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653741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144599</xdr:rowOff>
    </xdr:from>
    <xdr:to>
      <xdr:col>67</xdr:col>
      <xdr:colOff>101600</xdr:colOff>
      <xdr:row>38</xdr:row>
      <xdr:rowOff>74749</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22316</xdr:rowOff>
    </xdr:from>
    <xdr:to>
      <xdr:col>71</xdr:col>
      <xdr:colOff>177800</xdr:colOff>
      <xdr:row>38</xdr:row>
      <xdr:rowOff>23949</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2814300" y="65374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36484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91276</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1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100-0000DC010000}"/>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100-0000DE010000}"/>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100-0000E0010000}"/>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18324</xdr:rowOff>
    </xdr:from>
    <xdr:to>
      <xdr:col>116</xdr:col>
      <xdr:colOff>114300</xdr:colOff>
      <xdr:row>37</xdr:row>
      <xdr:rowOff>119924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21107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41201</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100-0000EC010000}"/>
            </a:ext>
          </a:extLst>
        </xdr:cNvPr>
        <xdr:cNvSpPr txBox="1"/>
      </xdr:nvSpPr>
      <xdr:spPr>
        <a:xfrm>
          <a:off x="22199600" y="62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119017</xdr:rowOff>
    </xdr:from>
    <xdr:to>
      <xdr:col>112</xdr:col>
      <xdr:colOff>38100</xdr:colOff>
      <xdr:row>37</xdr:row>
      <xdr:rowOff>49167</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1272500" y="62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169817</xdr:rowOff>
    </xdr:from>
    <xdr:to>
      <xdr:col>116</xdr:col>
      <xdr:colOff>63500</xdr:colOff>
      <xdr:row>37</xdr:row>
      <xdr:rowOff>69124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1323300" y="6342017"/>
          <a:ext cx="8382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130992</xdr:rowOff>
    </xdr:from>
    <xdr:to>
      <xdr:col>107</xdr:col>
      <xdr:colOff>101600</xdr:colOff>
      <xdr:row>37</xdr:row>
      <xdr:rowOff>61142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0383500" y="6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169817</xdr:rowOff>
    </xdr:from>
    <xdr:to>
      <xdr:col>111</xdr:col>
      <xdr:colOff>177800</xdr:colOff>
      <xdr:row>37</xdr:row>
      <xdr:rowOff>10342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0434300" y="634201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142966</xdr:rowOff>
    </xdr:from>
    <xdr:to>
      <xdr:col>102</xdr:col>
      <xdr:colOff>165100</xdr:colOff>
      <xdr:row>37</xdr:row>
      <xdr:rowOff>73116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9494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10342</xdr:rowOff>
    </xdr:from>
    <xdr:to>
      <xdr:col>107</xdr:col>
      <xdr:colOff>50800</xdr:colOff>
      <xdr:row>37</xdr:row>
      <xdr:rowOff>22316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9545300" y="635399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64044</xdr:rowOff>
    </xdr:from>
    <xdr:to>
      <xdr:col>98</xdr:col>
      <xdr:colOff>38100</xdr:colOff>
      <xdr:row>37</xdr:row>
      <xdr:rowOff>165644</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8605500" y="64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22316</xdr:rowOff>
    </xdr:from>
    <xdr:to>
      <xdr:col>102</xdr:col>
      <xdr:colOff>114300</xdr:colOff>
      <xdr:row>37</xdr:row>
      <xdr:rowOff>114844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8656300" y="6365966"/>
          <a:ext cx="889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104520</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421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65694</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1075727"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77669</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0199427" y="60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89643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931042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10721</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8421427" y="618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92075</xdr:rowOff>
    </xdr:from>
    <xdr:to>
      <xdr:col>85</xdr:col>
      <xdr:colOff>177800</xdr:colOff>
      <xdr:row>58</xdr:row>
      <xdr:rowOff>22225</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114952</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142875</xdr:rowOff>
    </xdr:from>
    <xdr:to>
      <xdr:col>85</xdr:col>
      <xdr:colOff>127000</xdr:colOff>
      <xdr:row>58</xdr:row>
      <xdr:rowOff>121920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5481300" y="9915525"/>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58</xdr:row>
      <xdr:rowOff>129540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4592300" y="10066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93980</xdr:rowOff>
    </xdr:from>
    <xdr:to>
      <xdr:col>72</xdr:col>
      <xdr:colOff>38100</xdr:colOff>
      <xdr:row>57</xdr:row>
      <xdr:rowOff>24130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144780</xdr:rowOff>
    </xdr:from>
    <xdr:to>
      <xdr:col>76</xdr:col>
      <xdr:colOff>114300</xdr:colOff>
      <xdr:row>58</xdr:row>
      <xdr:rowOff>129540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97459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144780</xdr:rowOff>
    </xdr:from>
    <xdr:to>
      <xdr:col>71</xdr:col>
      <xdr:colOff>177800</xdr:colOff>
      <xdr:row>60</xdr:row>
      <xdr:rowOff>80010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2814300" y="9745980"/>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25417</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40657</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13818</xdr:rowOff>
    </xdr:from>
    <xdr:to>
      <xdr:col>116</xdr:col>
      <xdr:colOff>114300</xdr:colOff>
      <xdr:row>62</xdr:row>
      <xdr:rowOff>115418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6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36695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49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35078</xdr:rowOff>
    </xdr:from>
    <xdr:to>
      <xdr:col>112</xdr:col>
      <xdr:colOff>38100</xdr:colOff>
      <xdr:row>62</xdr:row>
      <xdr:rowOff>136678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6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64618</xdr:rowOff>
    </xdr:from>
    <xdr:to>
      <xdr:col>116</xdr:col>
      <xdr:colOff>63500</xdr:colOff>
      <xdr:row>62</xdr:row>
      <xdr:rowOff>85878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694518"/>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39497</xdr:rowOff>
    </xdr:from>
    <xdr:to>
      <xdr:col>107</xdr:col>
      <xdr:colOff>101600</xdr:colOff>
      <xdr:row>62</xdr:row>
      <xdr:rowOff>141097</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85878</xdr:rowOff>
    </xdr:from>
    <xdr:to>
      <xdr:col>111</xdr:col>
      <xdr:colOff>177800</xdr:colOff>
      <xdr:row>62</xdr:row>
      <xdr:rowOff>90297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71577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50165</xdr:rowOff>
    </xdr:from>
    <xdr:to>
      <xdr:col>102</xdr:col>
      <xdr:colOff>165100</xdr:colOff>
      <xdr:row>62</xdr:row>
      <xdr:rowOff>151765</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90297</xdr:rowOff>
    </xdr:from>
    <xdr:to>
      <xdr:col>107</xdr:col>
      <xdr:colOff>50800</xdr:colOff>
      <xdr:row>62</xdr:row>
      <xdr:rowOff>100965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72019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100965</xdr:rowOff>
    </xdr:from>
    <xdr:to>
      <xdr:col>102</xdr:col>
      <xdr:colOff>114300</xdr:colOff>
      <xdr:row>62</xdr:row>
      <xdr:rowOff>105156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73086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153205</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44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157624</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44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168292</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4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認定こども園・幼稚園・保育所</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以外の各施設は、有形固定資産減価償却率を類似団体と比較すると、同レベルもしくは低い水準となっている。</a:t>
          </a: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公営住宅</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有形固定資産減価償却率が年々上昇しており、施設自体も老朽化により屋根や壁が破損しているため、令和</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年度において改修を行っている。</a:t>
          </a: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認定こども園・幼稚園・保育所</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や</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の一人当たり面積が類似団体と比べ高い値となっているが、建設当時と比べ少子化が進んでいることもあり一人当たりの面積が大きくなっている。子育て環境としては満足を得られる施設となっているものの、学校施設は統合した一方で保育所は現状で</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施設あり、園児数も少ないため、維持管理経費等を考慮すると、今後統合の検討が必要と考えられる。</a:t>
          </a:r>
          <a:endParaRPr kumimoji="1" lang="en-US" altLang="ja-JP" sz="1200">
            <a:solidFill>
              <a:schemeClr val="dk1"/>
            </a:solidFill>
            <a:effectLst/>
            <a:latin typeface="+mn-lt"/>
            <a:ea typeface="+mn-ea"/>
            <a:cs typeface="+mn-cs"/>
          </a:endParaRP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有形固定資産減価償却率が低下している状況が見られますが、固定資産台帳の修正により「体育館」へ計上区分を変更したことが主な要因になります。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859191"/>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634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86541</xdr:rowOff>
    </xdr:from>
    <xdr:to>
      <xdr:col>24</xdr:col>
      <xdr:colOff>152400</xdr:colOff>
      <xdr:row>57</xdr:row>
      <xdr:rowOff>86541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85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153324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268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9616</xdr:rowOff>
    </xdr:from>
    <xdr:to>
      <xdr:col>20</xdr:col>
      <xdr:colOff>38100</xdr:colOff>
      <xdr:row>61</xdr:row>
      <xdr:rowOff>111216</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47172</xdr:rowOff>
    </xdr:from>
    <xdr:to>
      <xdr:col>15</xdr:col>
      <xdr:colOff>101600</xdr:colOff>
      <xdr:row>61</xdr:row>
      <xdr:rowOff>148772</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78196</xdr:rowOff>
    </xdr:from>
    <xdr:to>
      <xdr:col>24</xdr:col>
      <xdr:colOff>114300</xdr:colOff>
      <xdr:row>64</xdr:row>
      <xdr:rowOff>8346</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56623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76563</xdr:rowOff>
    </xdr:from>
    <xdr:to>
      <xdr:col>20</xdr:col>
      <xdr:colOff>38100</xdr:colOff>
      <xdr:row>57</xdr:row>
      <xdr:rowOff>6713</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127363</xdr:rowOff>
    </xdr:from>
    <xdr:to>
      <xdr:col>24</xdr:col>
      <xdr:colOff>63500</xdr:colOff>
      <xdr:row>63</xdr:row>
      <xdr:rowOff>128996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9728563"/>
          <a:ext cx="838200" cy="120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168003</xdr:rowOff>
    </xdr:from>
    <xdr:to>
      <xdr:col>15</xdr:col>
      <xdr:colOff>101600</xdr:colOff>
      <xdr:row>56</xdr:row>
      <xdr:rowOff>98153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47353</xdr:rowOff>
    </xdr:from>
    <xdr:to>
      <xdr:col>19</xdr:col>
      <xdr:colOff>177800</xdr:colOff>
      <xdr:row>56</xdr:row>
      <xdr:rowOff>127363</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964855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55335</xdr:rowOff>
    </xdr:from>
    <xdr:to>
      <xdr:col>10</xdr:col>
      <xdr:colOff>165100</xdr:colOff>
      <xdr:row>61</xdr:row>
      <xdr:rowOff>156935</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47353</xdr:rowOff>
    </xdr:from>
    <xdr:to>
      <xdr:col>15</xdr:col>
      <xdr:colOff>50800</xdr:colOff>
      <xdr:row>61</xdr:row>
      <xdr:rowOff>106135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2019300" y="9648553"/>
          <a:ext cx="889000" cy="9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171269</xdr:rowOff>
    </xdr:from>
    <xdr:to>
      <xdr:col>6</xdr:col>
      <xdr:colOff>38100</xdr:colOff>
      <xdr:row>64</xdr:row>
      <xdr:rowOff>101419</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64</xdr:row>
      <xdr:rowOff>50619</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10564585"/>
          <a:ext cx="889000" cy="4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102343</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23240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114680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148062</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92546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106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85707</xdr:rowOff>
    </xdr:from>
    <xdr:to>
      <xdr:col>55</xdr:col>
      <xdr:colOff>50800</xdr:colOff>
      <xdr:row>62</xdr:row>
      <xdr:rowOff>15857</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5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108584</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3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151347</xdr:rowOff>
    </xdr:from>
    <xdr:to>
      <xdr:col>50</xdr:col>
      <xdr:colOff>165100</xdr:colOff>
      <xdr:row>64</xdr:row>
      <xdr:rowOff>81497</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9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136507</xdr:rowOff>
    </xdr:from>
    <xdr:to>
      <xdr:col>55</xdr:col>
      <xdr:colOff>0</xdr:colOff>
      <xdr:row>64</xdr:row>
      <xdr:rowOff>30697</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594957"/>
          <a:ext cx="838200" cy="4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152654</xdr:rowOff>
    </xdr:from>
    <xdr:to>
      <xdr:col>46</xdr:col>
      <xdr:colOff>38100</xdr:colOff>
      <xdr:row>64</xdr:row>
      <xdr:rowOff>82804</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30697</xdr:rowOff>
    </xdr:from>
    <xdr:to>
      <xdr:col>50</xdr:col>
      <xdr:colOff>114300</xdr:colOff>
      <xdr:row>64</xdr:row>
      <xdr:rowOff>32004</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100349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xdr:rowOff>
    </xdr:from>
    <xdr:to>
      <xdr:col>41</xdr:col>
      <xdr:colOff>101600</xdr:colOff>
      <xdr:row>63</xdr:row>
      <xdr:rowOff>107950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64</xdr:row>
      <xdr:rowOff>32004</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861300" y="108585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13535</xdr:rowOff>
    </xdr:from>
    <xdr:to>
      <xdr:col>36</xdr:col>
      <xdr:colOff>165100</xdr:colOff>
      <xdr:row>62</xdr:row>
      <xdr:rowOff>115135</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64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64335</xdr:rowOff>
    </xdr:from>
    <xdr:to>
      <xdr:col>41</xdr:col>
      <xdr:colOff>50800</xdr:colOff>
      <xdr:row>63</xdr:row>
      <xdr:rowOff>57150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972300" y="10694235"/>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82422</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72624</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104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73931</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99077</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131662</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340478"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673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76200</xdr:rowOff>
    </xdr:from>
    <xdr:to>
      <xdr:col>10</xdr:col>
      <xdr:colOff>165100</xdr:colOff>
      <xdr:row>83</xdr:row>
      <xdr:rowOff>6350</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43180</xdr:rowOff>
    </xdr:from>
    <xdr:to>
      <xdr:col>6</xdr:col>
      <xdr:colOff>38100</xdr:colOff>
      <xdr:row>82</xdr:row>
      <xdr:rowOff>144780</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0795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93980</xdr:rowOff>
    </xdr:from>
    <xdr:to>
      <xdr:col>10</xdr:col>
      <xdr:colOff>114300</xdr:colOff>
      <xdr:row>82</xdr:row>
      <xdr:rowOff>127000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130300" y="1415288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1" name="n_1aveValue【福祉施設】&#10;有形固定資産減価償却率">
          <a:extLst>
            <a:ext uri="{FF2B5EF4-FFF2-40B4-BE49-F238E27FC236}">
              <a16:creationId xmlns:a16="http://schemas.microsoft.com/office/drawing/2014/main" id="{00000000-0008-0000-0200-0000D300000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12" name="n_2aveValue【福祉施設】&#10;有形固定資産減価償却率">
          <a:extLst>
            <a:ext uri="{FF2B5EF4-FFF2-40B4-BE49-F238E27FC236}">
              <a16:creationId xmlns:a16="http://schemas.microsoft.com/office/drawing/2014/main" id="{00000000-0008-0000-0200-0000D4000000}"/>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13" name="n_3aveValue【福祉施設】&#10;有形固定資産減価償却率">
          <a:extLst>
            <a:ext uri="{FF2B5EF4-FFF2-40B4-BE49-F238E27FC236}">
              <a16:creationId xmlns:a16="http://schemas.microsoft.com/office/drawing/2014/main" id="{00000000-0008-0000-0200-0000D5000000}"/>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4" name="n_4aveValue【福祉施設】&#10;有形固定資産減価償却率">
          <a:extLst>
            <a:ext uri="{FF2B5EF4-FFF2-40B4-BE49-F238E27FC236}">
              <a16:creationId xmlns:a16="http://schemas.microsoft.com/office/drawing/2014/main" id="{00000000-0008-0000-0200-0000D6000000}"/>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168927</xdr:rowOff>
    </xdr:from>
    <xdr:ext cx="405111" cy="259045"/>
    <xdr:sp macro="" textlink="">
      <xdr:nvSpPr>
        <xdr:cNvPr id="215" name="n_3mainValue【福祉施設】&#10;有形固定資産減価償却率">
          <a:extLst>
            <a:ext uri="{FF2B5EF4-FFF2-40B4-BE49-F238E27FC236}">
              <a16:creationId xmlns:a16="http://schemas.microsoft.com/office/drawing/2014/main" id="{00000000-0008-0000-0200-0000D7000000}"/>
            </a:ext>
          </a:extLst>
        </xdr:cNvPr>
        <xdr:cNvSpPr txBox="1"/>
      </xdr:nvSpPr>
      <xdr:spPr>
        <a:xfrm>
          <a:off x="1816744" y="1422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135907</xdr:rowOff>
    </xdr:from>
    <xdr:ext cx="405111" cy="259045"/>
    <xdr:sp macro="" textlink="">
      <xdr:nvSpPr>
        <xdr:cNvPr id="216" name="n_4mainValue【福祉施設】&#10;有形固定資産減価償却率">
          <a:extLst>
            <a:ext uri="{FF2B5EF4-FFF2-40B4-BE49-F238E27FC236}">
              <a16:creationId xmlns:a16="http://schemas.microsoft.com/office/drawing/2014/main" id="{00000000-0008-0000-0200-0000D8000000}"/>
            </a:ext>
          </a:extLst>
        </xdr:cNvPr>
        <xdr:cNvSpPr txBox="1"/>
      </xdr:nvSpPr>
      <xdr:spPr>
        <a:xfrm>
          <a:off x="927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00000000-0008-0000-0200-0000F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3" name="【福祉施設】&#10;一人当たり面積最小値テキスト">
          <a:extLst>
            <a:ext uri="{FF2B5EF4-FFF2-40B4-BE49-F238E27FC236}">
              <a16:creationId xmlns:a16="http://schemas.microsoft.com/office/drawing/2014/main" id="{00000000-0008-0000-0200-0000F3000000}"/>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5" name="【福祉施設】&#10;一人当たり面積最大値テキスト">
          <a:extLst>
            <a:ext uri="{FF2B5EF4-FFF2-40B4-BE49-F238E27FC236}">
              <a16:creationId xmlns:a16="http://schemas.microsoft.com/office/drawing/2014/main" id="{00000000-0008-0000-0200-0000F5000000}"/>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47" name="【福祉施設】&#10;一人当たり面積平均値テキスト">
          <a:extLst>
            <a:ext uri="{FF2B5EF4-FFF2-40B4-BE49-F238E27FC236}">
              <a16:creationId xmlns:a16="http://schemas.microsoft.com/office/drawing/2014/main" id="{00000000-0008-0000-0200-0000F7000000}"/>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10813</xdr:rowOff>
    </xdr:from>
    <xdr:to>
      <xdr:col>55</xdr:col>
      <xdr:colOff>50800</xdr:colOff>
      <xdr:row>85</xdr:row>
      <xdr:rowOff>112413</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10426700" y="145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33690</xdr:rowOff>
    </xdr:from>
    <xdr:ext cx="469744" cy="259045"/>
    <xdr:sp macro="" textlink="">
      <xdr:nvSpPr>
        <xdr:cNvPr id="259" name="【福祉施設】&#10;一人当たり面積該当値テキスト">
          <a:extLst>
            <a:ext uri="{FF2B5EF4-FFF2-40B4-BE49-F238E27FC236}">
              <a16:creationId xmlns:a16="http://schemas.microsoft.com/office/drawing/2014/main" id="{00000000-0008-0000-0200-000003010000}"/>
            </a:ext>
          </a:extLst>
        </xdr:cNvPr>
        <xdr:cNvSpPr txBox="1"/>
      </xdr:nvSpPr>
      <xdr:spPr>
        <a:xfrm>
          <a:off x="10515600" y="14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44450</xdr:rowOff>
    </xdr:from>
    <xdr:to>
      <xdr:col>41</xdr:col>
      <xdr:colOff>101600</xdr:colOff>
      <xdr:row>85</xdr:row>
      <xdr:rowOff>146050</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47716</xdr:rowOff>
    </xdr:from>
    <xdr:to>
      <xdr:col>36</xdr:col>
      <xdr:colOff>165100</xdr:colOff>
      <xdr:row>85</xdr:row>
      <xdr:rowOff>149316</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6921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98516</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6972300" y="1466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63" name="n_1aveValue【福祉施設】&#10;一人当たり面積">
          <a:extLst>
            <a:ext uri="{FF2B5EF4-FFF2-40B4-BE49-F238E27FC236}">
              <a16:creationId xmlns:a16="http://schemas.microsoft.com/office/drawing/2014/main" id="{00000000-0008-0000-0200-000007010000}"/>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64" name="n_2aveValue【福祉施設】&#10;一人当たり面積">
          <a:extLst>
            <a:ext uri="{FF2B5EF4-FFF2-40B4-BE49-F238E27FC236}">
              <a16:creationId xmlns:a16="http://schemas.microsoft.com/office/drawing/2014/main" id="{00000000-0008-0000-0200-00000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65" name="n_3aveValue【福祉施設】&#10;一人当たり面積">
          <a:extLst>
            <a:ext uri="{FF2B5EF4-FFF2-40B4-BE49-F238E27FC236}">
              <a16:creationId xmlns:a16="http://schemas.microsoft.com/office/drawing/2014/main" id="{00000000-0008-0000-0200-000009010000}"/>
            </a:ext>
          </a:extLst>
        </xdr:cNvPr>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7855</xdr:rowOff>
    </xdr:from>
    <xdr:ext cx="469744" cy="259045"/>
    <xdr:sp macro="" textlink="">
      <xdr:nvSpPr>
        <xdr:cNvPr id="266" name="n_4aveValue【福祉施設】&#10;一人当たり面積">
          <a:extLst>
            <a:ext uri="{FF2B5EF4-FFF2-40B4-BE49-F238E27FC236}">
              <a16:creationId xmlns:a16="http://schemas.microsoft.com/office/drawing/2014/main" id="{00000000-0008-0000-0200-00000A010000}"/>
            </a:ext>
          </a:extLst>
        </xdr:cNvPr>
        <xdr:cNvSpPr txBox="1"/>
      </xdr:nvSpPr>
      <xdr:spPr>
        <a:xfrm>
          <a:off x="6737427" y="147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162577</xdr:rowOff>
    </xdr:from>
    <xdr:ext cx="469744" cy="259045"/>
    <xdr:sp macro="" textlink="">
      <xdr:nvSpPr>
        <xdr:cNvPr id="267" name="n_3mainValue【福祉施設】&#10;一人当たり面積">
          <a:extLst>
            <a:ext uri="{FF2B5EF4-FFF2-40B4-BE49-F238E27FC236}">
              <a16:creationId xmlns:a16="http://schemas.microsoft.com/office/drawing/2014/main" id="{00000000-0008-0000-0200-00000B010000}"/>
            </a:ext>
          </a:extLst>
        </xdr:cNvPr>
        <xdr:cNvSpPr txBox="1"/>
      </xdr:nvSpPr>
      <xdr:spPr>
        <a:xfrm>
          <a:off x="7626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165843</xdr:rowOff>
    </xdr:from>
    <xdr:ext cx="469744" cy="259045"/>
    <xdr:sp macro="" textlink="">
      <xdr:nvSpPr>
        <xdr:cNvPr id="268" name="n_4mainValue【福祉施設】&#10;一人当たり面積">
          <a:extLst>
            <a:ext uri="{FF2B5EF4-FFF2-40B4-BE49-F238E27FC236}">
              <a16:creationId xmlns:a16="http://schemas.microsoft.com/office/drawing/2014/main" id="{00000000-0008-0000-0200-00000C010000}"/>
            </a:ext>
          </a:extLst>
        </xdr:cNvPr>
        <xdr:cNvSpPr txBox="1"/>
      </xdr:nvSpPr>
      <xdr:spPr>
        <a:xfrm>
          <a:off x="6737427" y="1439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00000000-0008-0000-0200-00002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5" name="【市民会館】&#10;有形固定資産減価償却率最小値テキスト">
          <a:extLst>
            <a:ext uri="{FF2B5EF4-FFF2-40B4-BE49-F238E27FC236}">
              <a16:creationId xmlns:a16="http://schemas.microsoft.com/office/drawing/2014/main" id="{00000000-0008-0000-0200-000027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97" name="【市民会館】&#10;有形固定資産減価償却率最大値テキスト">
          <a:extLst>
            <a:ext uri="{FF2B5EF4-FFF2-40B4-BE49-F238E27FC236}">
              <a16:creationId xmlns:a16="http://schemas.microsoft.com/office/drawing/2014/main" id="{00000000-0008-0000-0200-000029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00000000-0008-0000-0200-00002B010000}"/>
            </a:ext>
          </a:extLst>
        </xdr:cNvPr>
        <xdr:cNvSpPr txBox="1"/>
      </xdr:nvSpPr>
      <xdr:spPr>
        <a:xfrm>
          <a:off x="4673600" y="1787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156029</xdr:rowOff>
    </xdr:from>
    <xdr:to>
      <xdr:col>10</xdr:col>
      <xdr:colOff>165100</xdr:colOff>
      <xdr:row>109</xdr:row>
      <xdr:rowOff>86179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149498</xdr:rowOff>
    </xdr:from>
    <xdr:to>
      <xdr:col>6</xdr:col>
      <xdr:colOff>38100</xdr:colOff>
      <xdr:row>108</xdr:row>
      <xdr:rowOff>79648</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28848</xdr:rowOff>
    </xdr:from>
    <xdr:to>
      <xdr:col>10</xdr:col>
      <xdr:colOff>114300</xdr:colOff>
      <xdr:row>109</xdr:row>
      <xdr:rowOff>35379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8545448"/>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13" name="n_1aveValue【市民会館】&#10;有形固定資産減価償却率">
          <a:extLst>
            <a:ext uri="{FF2B5EF4-FFF2-40B4-BE49-F238E27FC236}">
              <a16:creationId xmlns:a16="http://schemas.microsoft.com/office/drawing/2014/main" id="{00000000-0008-0000-0200-000039010000}"/>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14" name="n_2aveValue【市民会館】&#10;有形固定資産減価償却率">
          <a:extLst>
            <a:ext uri="{FF2B5EF4-FFF2-40B4-BE49-F238E27FC236}">
              <a16:creationId xmlns:a16="http://schemas.microsoft.com/office/drawing/2014/main" id="{00000000-0008-0000-0200-00003A010000}"/>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15" name="n_3aveValue【市民会館】&#10;有形固定資産減価償却率">
          <a:extLst>
            <a:ext uri="{FF2B5EF4-FFF2-40B4-BE49-F238E27FC236}">
              <a16:creationId xmlns:a16="http://schemas.microsoft.com/office/drawing/2014/main" id="{00000000-0008-0000-0200-00003B010000}"/>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16" name="n_4aveValue【市民会館】&#10;有形固定資産減価償却率">
          <a:extLst>
            <a:ext uri="{FF2B5EF4-FFF2-40B4-BE49-F238E27FC236}">
              <a16:creationId xmlns:a16="http://schemas.microsoft.com/office/drawing/2014/main" id="{00000000-0008-0000-0200-00003C010000}"/>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17" name="n_3mainValue【市民会館】&#10;有形固定資産減価償却率">
          <a:extLst>
            <a:ext uri="{FF2B5EF4-FFF2-40B4-BE49-F238E27FC236}">
              <a16:creationId xmlns:a16="http://schemas.microsoft.com/office/drawing/2014/main" id="{00000000-0008-0000-0200-00003D01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70775</xdr:rowOff>
    </xdr:from>
    <xdr:ext cx="405111" cy="259045"/>
    <xdr:sp macro="" textlink="">
      <xdr:nvSpPr>
        <xdr:cNvPr id="318" name="n_4mainValue【市民会館】&#10;有形固定資産減価償却率">
          <a:extLst>
            <a:ext uri="{FF2B5EF4-FFF2-40B4-BE49-F238E27FC236}">
              <a16:creationId xmlns:a16="http://schemas.microsoft.com/office/drawing/2014/main" id="{00000000-0008-0000-0200-00003E010000}"/>
            </a:ext>
          </a:extLst>
        </xdr:cNvPr>
        <xdr:cNvSpPr txBox="1"/>
      </xdr:nvSpPr>
      <xdr:spPr>
        <a:xfrm>
          <a:off x="927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a:extLst>
            <a:ext uri="{FF2B5EF4-FFF2-40B4-BE49-F238E27FC236}">
              <a16:creationId xmlns:a16="http://schemas.microsoft.com/office/drawing/2014/main" id="{00000000-0008-0000-0200-00005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107290</xdr:rowOff>
    </xdr:from>
    <xdr:to>
      <xdr:col>54</xdr:col>
      <xdr:colOff>189865</xdr:colOff>
      <xdr:row>108</xdr:row>
      <xdr:rowOff>8077</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7595190"/>
          <a:ext cx="0" cy="92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11904</xdr:rowOff>
    </xdr:from>
    <xdr:ext cx="469744" cy="259045"/>
    <xdr:sp macro="" textlink="">
      <xdr:nvSpPr>
        <xdr:cNvPr id="341" name="【市民会館】&#10;一人当たり面積最小値テキスト">
          <a:extLst>
            <a:ext uri="{FF2B5EF4-FFF2-40B4-BE49-F238E27FC236}">
              <a16:creationId xmlns:a16="http://schemas.microsoft.com/office/drawing/2014/main" id="{00000000-0008-0000-0200-000055010000}"/>
            </a:ext>
          </a:extLst>
        </xdr:cNvPr>
        <xdr:cNvSpPr txBox="1"/>
      </xdr:nvSpPr>
      <xdr:spPr>
        <a:xfrm>
          <a:off x="10515600" y="185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8077</xdr:rowOff>
    </xdr:from>
    <xdr:to>
      <xdr:col>55</xdr:col>
      <xdr:colOff>88900</xdr:colOff>
      <xdr:row>108</xdr:row>
      <xdr:rowOff>8077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852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53967</xdr:rowOff>
    </xdr:from>
    <xdr:ext cx="469744" cy="259045"/>
    <xdr:sp macro="" textlink="">
      <xdr:nvSpPr>
        <xdr:cNvPr id="343" name="【市民会館】&#10;一人当たり面積最大値テキスト">
          <a:extLst>
            <a:ext uri="{FF2B5EF4-FFF2-40B4-BE49-F238E27FC236}">
              <a16:creationId xmlns:a16="http://schemas.microsoft.com/office/drawing/2014/main" id="{00000000-0008-0000-0200-000057010000}"/>
            </a:ext>
          </a:extLst>
        </xdr:cNvPr>
        <xdr:cNvSpPr txBox="1"/>
      </xdr:nvSpPr>
      <xdr:spPr>
        <a:xfrm>
          <a:off x="10515600" y="1737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107290</xdr:rowOff>
    </xdr:from>
    <xdr:to>
      <xdr:col>55</xdr:col>
      <xdr:colOff>88900</xdr:colOff>
      <xdr:row>102</xdr:row>
      <xdr:rowOff>107290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759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171163</xdr:rowOff>
    </xdr:from>
    <xdr:ext cx="469744" cy="259045"/>
    <xdr:sp macro="" textlink="">
      <xdr:nvSpPr>
        <xdr:cNvPr id="345" name="【市民会館】&#10;一人当たり面積平均値テキスト">
          <a:extLst>
            <a:ext uri="{FF2B5EF4-FFF2-40B4-BE49-F238E27FC236}">
              <a16:creationId xmlns:a16="http://schemas.microsoft.com/office/drawing/2014/main" id="{00000000-0008-0000-0200-000059010000}"/>
            </a:ext>
          </a:extLst>
        </xdr:cNvPr>
        <xdr:cNvSpPr txBox="1"/>
      </xdr:nvSpPr>
      <xdr:spPr>
        <a:xfrm>
          <a:off x="10515600" y="1817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21286</xdr:rowOff>
    </xdr:from>
    <xdr:to>
      <xdr:col>55</xdr:col>
      <xdr:colOff>50800</xdr:colOff>
      <xdr:row>106</xdr:row>
      <xdr:rowOff>122886</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819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15342</xdr:rowOff>
    </xdr:from>
    <xdr:to>
      <xdr:col>46</xdr:col>
      <xdr:colOff>38100</xdr:colOff>
      <xdr:row>106</xdr:row>
      <xdr:rowOff>116942</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818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76606</xdr:rowOff>
    </xdr:from>
    <xdr:to>
      <xdr:col>41</xdr:col>
      <xdr:colOff>101600</xdr:colOff>
      <xdr:row>107</xdr:row>
      <xdr:rowOff>6756</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82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73406</xdr:rowOff>
    </xdr:from>
    <xdr:to>
      <xdr:col>36</xdr:col>
      <xdr:colOff>165100</xdr:colOff>
      <xdr:row>106</xdr:row>
      <xdr:rowOff>3556</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163018</xdr:rowOff>
    </xdr:from>
    <xdr:to>
      <xdr:col>41</xdr:col>
      <xdr:colOff>101600</xdr:colOff>
      <xdr:row>105</xdr:row>
      <xdr:rowOff>93168</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7810500" y="17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24943</xdr:rowOff>
    </xdr:from>
    <xdr:to>
      <xdr:col>36</xdr:col>
      <xdr:colOff>165100</xdr:colOff>
      <xdr:row>101</xdr:row>
      <xdr:rowOff>126543</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6921500" y="173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75743</xdr:rowOff>
    </xdr:from>
    <xdr:to>
      <xdr:col>41</xdr:col>
      <xdr:colOff>50800</xdr:colOff>
      <xdr:row>105</xdr:row>
      <xdr:rowOff>42368</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972300" y="17392193"/>
          <a:ext cx="889000" cy="6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359" name="n_1aveValue【市民会館】&#10;一人当たり面積">
          <a:extLst>
            <a:ext uri="{FF2B5EF4-FFF2-40B4-BE49-F238E27FC236}">
              <a16:creationId xmlns:a16="http://schemas.microsoft.com/office/drawing/2014/main" id="{00000000-0008-0000-0200-000067010000}"/>
            </a:ext>
          </a:extLst>
        </xdr:cNvPr>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133469</xdr:rowOff>
    </xdr:from>
    <xdr:ext cx="469744" cy="259045"/>
    <xdr:sp macro="" textlink="">
      <xdr:nvSpPr>
        <xdr:cNvPr id="360" name="n_2aveValue【市民会館】&#10;一人当たり面積">
          <a:extLst>
            <a:ext uri="{FF2B5EF4-FFF2-40B4-BE49-F238E27FC236}">
              <a16:creationId xmlns:a16="http://schemas.microsoft.com/office/drawing/2014/main" id="{00000000-0008-0000-0200-000068010000}"/>
            </a:ext>
          </a:extLst>
        </xdr:cNvPr>
        <xdr:cNvSpPr txBox="1"/>
      </xdr:nvSpPr>
      <xdr:spPr>
        <a:xfrm>
          <a:off x="8515427" y="1796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169333</xdr:rowOff>
    </xdr:from>
    <xdr:ext cx="469744" cy="259045"/>
    <xdr:sp macro="" textlink="">
      <xdr:nvSpPr>
        <xdr:cNvPr id="361" name="n_3aveValue【市民会館】&#10;一人当たり面積">
          <a:extLst>
            <a:ext uri="{FF2B5EF4-FFF2-40B4-BE49-F238E27FC236}">
              <a16:creationId xmlns:a16="http://schemas.microsoft.com/office/drawing/2014/main" id="{00000000-0008-0000-0200-000069010000}"/>
            </a:ext>
          </a:extLst>
        </xdr:cNvPr>
        <xdr:cNvSpPr txBox="1"/>
      </xdr:nvSpPr>
      <xdr:spPr>
        <a:xfrm>
          <a:off x="7626427" y="1834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166133</xdr:rowOff>
    </xdr:from>
    <xdr:ext cx="469744" cy="259045"/>
    <xdr:sp macro="" textlink="">
      <xdr:nvSpPr>
        <xdr:cNvPr id="362" name="n_4aveValue【市民会館】&#10;一人当たり面積">
          <a:extLst>
            <a:ext uri="{FF2B5EF4-FFF2-40B4-BE49-F238E27FC236}">
              <a16:creationId xmlns:a16="http://schemas.microsoft.com/office/drawing/2014/main" id="{00000000-0008-0000-0200-00006A010000}"/>
            </a:ext>
          </a:extLst>
        </xdr:cNvPr>
        <xdr:cNvSpPr txBox="1"/>
      </xdr:nvSpPr>
      <xdr:spPr>
        <a:xfrm>
          <a:off x="6737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109695</xdr:rowOff>
    </xdr:from>
    <xdr:ext cx="469744" cy="259045"/>
    <xdr:sp macro="" textlink="">
      <xdr:nvSpPr>
        <xdr:cNvPr id="363" name="n_3mainValue【市民会館】&#10;一人当たり面積">
          <a:extLst>
            <a:ext uri="{FF2B5EF4-FFF2-40B4-BE49-F238E27FC236}">
              <a16:creationId xmlns:a16="http://schemas.microsoft.com/office/drawing/2014/main" id="{00000000-0008-0000-0200-00006B010000}"/>
            </a:ext>
          </a:extLst>
        </xdr:cNvPr>
        <xdr:cNvSpPr txBox="1"/>
      </xdr:nvSpPr>
      <xdr:spPr>
        <a:xfrm>
          <a:off x="7626427" y="1776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143070</xdr:rowOff>
    </xdr:from>
    <xdr:ext cx="469744" cy="259045"/>
    <xdr:sp macro="" textlink="">
      <xdr:nvSpPr>
        <xdr:cNvPr id="364" name="n_4mainValue【市民会館】&#10;一人当たり面積">
          <a:extLst>
            <a:ext uri="{FF2B5EF4-FFF2-40B4-BE49-F238E27FC236}">
              <a16:creationId xmlns:a16="http://schemas.microsoft.com/office/drawing/2014/main" id="{00000000-0008-0000-0200-00006C010000}"/>
            </a:ext>
          </a:extLst>
        </xdr:cNvPr>
        <xdr:cNvSpPr txBox="1"/>
      </xdr:nvSpPr>
      <xdr:spPr>
        <a:xfrm>
          <a:off x="6737427" y="1711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id="{00000000-0008-0000-02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1" name="【一般廃棄物処理施設】&#10;有形固定資産減価償却率最小値テキスト">
          <a:extLst>
            <a:ext uri="{FF2B5EF4-FFF2-40B4-BE49-F238E27FC236}">
              <a16:creationId xmlns:a16="http://schemas.microsoft.com/office/drawing/2014/main" id="{00000000-0008-0000-0200-00008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93" name="【一般廃棄物処理施設】&#10;有形固定資産減価償却率最大値テキスト">
          <a:extLst>
            <a:ext uri="{FF2B5EF4-FFF2-40B4-BE49-F238E27FC236}">
              <a16:creationId xmlns:a16="http://schemas.microsoft.com/office/drawing/2014/main" id="{00000000-0008-0000-0200-00008901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id="{00000000-0008-0000-0200-00008B010000}"/>
            </a:ext>
          </a:extLst>
        </xdr:cNvPr>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6268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131553</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00000000-0008-0000-0200-000097010000}"/>
            </a:ext>
          </a:extLst>
        </xdr:cNvPr>
        <xdr:cNvSpPr txBox="1"/>
      </xdr:nvSpPr>
      <xdr:spPr>
        <a:xfrm>
          <a:off x="16357600"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111942</xdr:rowOff>
    </xdr:from>
    <xdr:to>
      <xdr:col>81</xdr:col>
      <xdr:colOff>101600</xdr:colOff>
      <xdr:row>38</xdr:row>
      <xdr:rowOff>42092</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5430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37</xdr:row>
      <xdr:rowOff>162741</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15481300" y="65031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113574</xdr:rowOff>
    </xdr:from>
    <xdr:to>
      <xdr:col>76</xdr:col>
      <xdr:colOff>165100</xdr:colOff>
      <xdr:row>38</xdr:row>
      <xdr:rowOff>43724</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14541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37</xdr:row>
      <xdr:rowOff>164374</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14592300" y="65063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74386</xdr:rowOff>
    </xdr:from>
    <xdr:to>
      <xdr:col>72</xdr:col>
      <xdr:colOff>38100</xdr:colOff>
      <xdr:row>38</xdr:row>
      <xdr:rowOff>4536</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13652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125186</xdr:rowOff>
    </xdr:from>
    <xdr:to>
      <xdr:col>76</xdr:col>
      <xdr:colOff>114300</xdr:colOff>
      <xdr:row>37</xdr:row>
      <xdr:rowOff>164374</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3703300" y="64688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276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125186</xdr:rowOff>
    </xdr:from>
    <xdr:to>
      <xdr:col>71</xdr:col>
      <xdr:colOff>177800</xdr:colOff>
      <xdr:row>37</xdr:row>
      <xdr:rowOff>139881</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2814300" y="646883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16" name="n_1aveValue【一般廃棄物処理施設】&#10;有形固定資産減価償却率">
          <a:extLst>
            <a:ext uri="{FF2B5EF4-FFF2-40B4-BE49-F238E27FC236}">
              <a16:creationId xmlns:a16="http://schemas.microsoft.com/office/drawing/2014/main" id="{00000000-0008-0000-0200-0000A001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417" name="n_2aveValue【一般廃棄物処理施設】&#10;有形固定資産減価償却率">
          <a:extLst>
            <a:ext uri="{FF2B5EF4-FFF2-40B4-BE49-F238E27FC236}">
              <a16:creationId xmlns:a16="http://schemas.microsoft.com/office/drawing/2014/main" id="{00000000-0008-0000-0200-0000A1010000}"/>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18" name="n_3aveValue【一般廃棄物処理施設】&#10;有形固定資産減価償却率">
          <a:extLst>
            <a:ext uri="{FF2B5EF4-FFF2-40B4-BE49-F238E27FC236}">
              <a16:creationId xmlns:a16="http://schemas.microsoft.com/office/drawing/2014/main" id="{00000000-0008-0000-0200-0000A2010000}"/>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19" name="n_4aveValue【一般廃棄物処理施設】&#10;有形固定資産減価償却率">
          <a:extLst>
            <a:ext uri="{FF2B5EF4-FFF2-40B4-BE49-F238E27FC236}">
              <a16:creationId xmlns:a16="http://schemas.microsoft.com/office/drawing/2014/main" id="{00000000-0008-0000-0200-0000A3010000}"/>
            </a:ext>
          </a:extLst>
        </xdr:cNvPr>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58619</xdr:rowOff>
    </xdr:from>
    <xdr:ext cx="405111" cy="259045"/>
    <xdr:sp macro="" textlink="">
      <xdr:nvSpPr>
        <xdr:cNvPr id="420" name="n_1mainValue【一般廃棄物処理施設】&#10;有形固定資産減価償却率">
          <a:extLst>
            <a:ext uri="{FF2B5EF4-FFF2-40B4-BE49-F238E27FC236}">
              <a16:creationId xmlns:a16="http://schemas.microsoft.com/office/drawing/2014/main" id="{00000000-0008-0000-0200-0000A4010000}"/>
            </a:ext>
          </a:extLst>
        </xdr:cNvPr>
        <xdr:cNvSpPr txBox="1"/>
      </xdr:nvSpPr>
      <xdr:spPr>
        <a:xfrm>
          <a:off x="152660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60251</xdr:rowOff>
    </xdr:from>
    <xdr:ext cx="405111" cy="259045"/>
    <xdr:sp macro="" textlink="">
      <xdr:nvSpPr>
        <xdr:cNvPr id="421" name="n_2mainValue【一般廃棄物処理施設】&#10;有形固定資産減価償却率">
          <a:extLst>
            <a:ext uri="{FF2B5EF4-FFF2-40B4-BE49-F238E27FC236}">
              <a16:creationId xmlns:a16="http://schemas.microsoft.com/office/drawing/2014/main" id="{00000000-0008-0000-0200-0000A5010000}"/>
            </a:ext>
          </a:extLst>
        </xdr:cNvPr>
        <xdr:cNvSpPr txBox="1"/>
      </xdr:nvSpPr>
      <xdr:spPr>
        <a:xfrm>
          <a:off x="14389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21063</xdr:rowOff>
    </xdr:from>
    <xdr:ext cx="405111" cy="259045"/>
    <xdr:sp macro="" textlink="">
      <xdr:nvSpPr>
        <xdr:cNvPr id="422" name="n_3mainValue【一般廃棄物処理施設】&#10;有形固定資産減価償却率">
          <a:extLst>
            <a:ext uri="{FF2B5EF4-FFF2-40B4-BE49-F238E27FC236}">
              <a16:creationId xmlns:a16="http://schemas.microsoft.com/office/drawing/2014/main" id="{00000000-0008-0000-0200-0000A6010000}"/>
            </a:ext>
          </a:extLst>
        </xdr:cNvPr>
        <xdr:cNvSpPr txBox="1"/>
      </xdr:nvSpPr>
      <xdr:spPr>
        <a:xfrm>
          <a:off x="13500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35758</xdr:rowOff>
    </xdr:from>
    <xdr:ext cx="405111" cy="259045"/>
    <xdr:sp macro="" textlink="">
      <xdr:nvSpPr>
        <xdr:cNvPr id="423" name="n_4mainValue【一般廃棄物処理施設】&#10;有形固定資産減価償却率">
          <a:extLst>
            <a:ext uri="{FF2B5EF4-FFF2-40B4-BE49-F238E27FC236}">
              <a16:creationId xmlns:a16="http://schemas.microsoft.com/office/drawing/2014/main" id="{00000000-0008-0000-0200-0000A7010000}"/>
            </a:ext>
          </a:extLst>
        </xdr:cNvPr>
        <xdr:cNvSpPr txBox="1"/>
      </xdr:nvSpPr>
      <xdr:spPr>
        <a:xfrm>
          <a:off x="12611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a:extLst>
            <a:ext uri="{FF2B5EF4-FFF2-40B4-BE49-F238E27FC236}">
              <a16:creationId xmlns:a16="http://schemas.microsoft.com/office/drawing/2014/main" id="{00000000-0008-0000-0200-0000C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50" name="【一般廃棄物処理施設】&#10;一人当たり有形固定資産（償却資産）額最小値テキスト">
          <a:extLst>
            <a:ext uri="{FF2B5EF4-FFF2-40B4-BE49-F238E27FC236}">
              <a16:creationId xmlns:a16="http://schemas.microsoft.com/office/drawing/2014/main" id="{00000000-0008-0000-0200-0000C2010000}"/>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52" name="【一般廃棄物処理施設】&#10;一人当たり有形固定資産（償却資産）額最大値テキスト">
          <a:extLst>
            <a:ext uri="{FF2B5EF4-FFF2-40B4-BE49-F238E27FC236}">
              <a16:creationId xmlns:a16="http://schemas.microsoft.com/office/drawing/2014/main" id="{00000000-0008-0000-0200-0000C4010000}"/>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54" name="【一般廃棄物処理施設】&#10;一人当たり有形固定資産（償却資産）額平均値テキスト">
          <a:extLst>
            <a:ext uri="{FF2B5EF4-FFF2-40B4-BE49-F238E27FC236}">
              <a16:creationId xmlns:a16="http://schemas.microsoft.com/office/drawing/2014/main" id="{00000000-0008-0000-0200-0000C6010000}"/>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165986</xdr:rowOff>
    </xdr:from>
    <xdr:to>
      <xdr:col>116</xdr:col>
      <xdr:colOff>114300</xdr:colOff>
      <xdr:row>42</xdr:row>
      <xdr:rowOff>96136</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22110700" y="71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80913</xdr:rowOff>
    </xdr:from>
    <xdr:ext cx="534377" cy="259045"/>
    <xdr:sp macro="" textlink="">
      <xdr:nvSpPr>
        <xdr:cNvPr id="466" name="【一般廃棄物処理施設】&#10;一人当たり有形固定資産（償却資産）額該当値テキスト">
          <a:extLst>
            <a:ext uri="{FF2B5EF4-FFF2-40B4-BE49-F238E27FC236}">
              <a16:creationId xmlns:a16="http://schemas.microsoft.com/office/drawing/2014/main" id="{00000000-0008-0000-0200-0000D2010000}"/>
            </a:ext>
          </a:extLst>
        </xdr:cNvPr>
        <xdr:cNvSpPr txBox="1"/>
      </xdr:nvSpPr>
      <xdr:spPr>
        <a:xfrm>
          <a:off x="22199600" y="711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163284</xdr:rowOff>
    </xdr:from>
    <xdr:to>
      <xdr:col>112</xdr:col>
      <xdr:colOff>38100</xdr:colOff>
      <xdr:row>42</xdr:row>
      <xdr:rowOff>93434</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21272500" y="71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42634</xdr:rowOff>
    </xdr:from>
    <xdr:to>
      <xdr:col>116</xdr:col>
      <xdr:colOff>63500</xdr:colOff>
      <xdr:row>42</xdr:row>
      <xdr:rowOff>45336</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21323300" y="7243534"/>
          <a:ext cx="8382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160654</xdr:rowOff>
    </xdr:from>
    <xdr:to>
      <xdr:col>107</xdr:col>
      <xdr:colOff>101600</xdr:colOff>
      <xdr:row>42</xdr:row>
      <xdr:rowOff>90804</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20383500" y="71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40004</xdr:rowOff>
    </xdr:from>
    <xdr:to>
      <xdr:col>111</xdr:col>
      <xdr:colOff>177800</xdr:colOff>
      <xdr:row>42</xdr:row>
      <xdr:rowOff>42634</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20434300" y="7240904"/>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3046</xdr:rowOff>
    </xdr:from>
    <xdr:to>
      <xdr:col>102</xdr:col>
      <xdr:colOff>165100</xdr:colOff>
      <xdr:row>42</xdr:row>
      <xdr:rowOff>104646</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9494500" y="720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40004</xdr:rowOff>
    </xdr:from>
    <xdr:to>
      <xdr:col>107</xdr:col>
      <xdr:colOff>50800</xdr:colOff>
      <xdr:row>42</xdr:row>
      <xdr:rowOff>53846</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19545300" y="7240904"/>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336</xdr:rowOff>
    </xdr:from>
    <xdr:to>
      <xdr:col>98</xdr:col>
      <xdr:colOff>38100</xdr:colOff>
      <xdr:row>42</xdr:row>
      <xdr:rowOff>101936</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8605500" y="72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51136</xdr:rowOff>
    </xdr:from>
    <xdr:to>
      <xdr:col>102</xdr:col>
      <xdr:colOff>114300</xdr:colOff>
      <xdr:row>42</xdr:row>
      <xdr:rowOff>53846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656300" y="7252036"/>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75" name="n_1aveValue【一般廃棄物処理施設】&#10;一人当たり有形固定資産（償却資産）額">
          <a:extLst>
            <a:ext uri="{FF2B5EF4-FFF2-40B4-BE49-F238E27FC236}">
              <a16:creationId xmlns:a16="http://schemas.microsoft.com/office/drawing/2014/main" id="{00000000-0008-0000-0200-0000DB010000}"/>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76" name="n_2aveValue【一般廃棄物処理施設】&#10;一人当たり有形固定資産（償却資産）額">
          <a:extLst>
            <a:ext uri="{FF2B5EF4-FFF2-40B4-BE49-F238E27FC236}">
              <a16:creationId xmlns:a16="http://schemas.microsoft.com/office/drawing/2014/main" id="{00000000-0008-0000-0200-0000DC010000}"/>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77" name="n_3aveValue【一般廃棄物処理施設】&#10;一人当たり有形固定資産（償却資産）額">
          <a:extLst>
            <a:ext uri="{FF2B5EF4-FFF2-40B4-BE49-F238E27FC236}">
              <a16:creationId xmlns:a16="http://schemas.microsoft.com/office/drawing/2014/main" id="{00000000-0008-0000-0200-0000DD010000}"/>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78" name="n_4aveValue【一般廃棄物処理施設】&#10;一人当たり有形固定資産（償却資産）額">
          <a:extLst>
            <a:ext uri="{FF2B5EF4-FFF2-40B4-BE49-F238E27FC236}">
              <a16:creationId xmlns:a16="http://schemas.microsoft.com/office/drawing/2014/main" id="{00000000-0008-0000-0200-0000DE010000}"/>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84561</xdr:rowOff>
    </xdr:from>
    <xdr:ext cx="534377" cy="259045"/>
    <xdr:sp macro="" textlink="">
      <xdr:nvSpPr>
        <xdr:cNvPr id="479" name="n_1mainValue【一般廃棄物処理施設】&#10;一人当たり有形固定資産（償却資産）額">
          <a:extLst>
            <a:ext uri="{FF2B5EF4-FFF2-40B4-BE49-F238E27FC236}">
              <a16:creationId xmlns:a16="http://schemas.microsoft.com/office/drawing/2014/main" id="{00000000-0008-0000-0200-0000DF010000}"/>
            </a:ext>
          </a:extLst>
        </xdr:cNvPr>
        <xdr:cNvSpPr txBox="1"/>
      </xdr:nvSpPr>
      <xdr:spPr>
        <a:xfrm>
          <a:off x="21043411" y="72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81931</xdr:rowOff>
    </xdr:from>
    <xdr:ext cx="534377" cy="259045"/>
    <xdr:sp macro="" textlink="">
      <xdr:nvSpPr>
        <xdr:cNvPr id="480" name="n_2mainValue【一般廃棄物処理施設】&#10;一人当たり有形固定資産（償却資産）額">
          <a:extLst>
            <a:ext uri="{FF2B5EF4-FFF2-40B4-BE49-F238E27FC236}">
              <a16:creationId xmlns:a16="http://schemas.microsoft.com/office/drawing/2014/main" id="{00000000-0008-0000-0200-0000E0010000}"/>
            </a:ext>
          </a:extLst>
        </xdr:cNvPr>
        <xdr:cNvSpPr txBox="1"/>
      </xdr:nvSpPr>
      <xdr:spPr>
        <a:xfrm>
          <a:off x="20167111" y="72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95773</xdr:rowOff>
    </xdr:from>
    <xdr:ext cx="534377" cy="259045"/>
    <xdr:sp macro="" textlink="">
      <xdr:nvSpPr>
        <xdr:cNvPr id="481" name="n_3mainValue【一般廃棄物処理施設】&#10;一人当たり有形固定資産（償却資産）額">
          <a:extLst>
            <a:ext uri="{FF2B5EF4-FFF2-40B4-BE49-F238E27FC236}">
              <a16:creationId xmlns:a16="http://schemas.microsoft.com/office/drawing/2014/main" id="{00000000-0008-0000-0200-0000E1010000}"/>
            </a:ext>
          </a:extLst>
        </xdr:cNvPr>
        <xdr:cNvSpPr txBox="1"/>
      </xdr:nvSpPr>
      <xdr:spPr>
        <a:xfrm>
          <a:off x="19278111" y="729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93063</xdr:rowOff>
    </xdr:from>
    <xdr:ext cx="534377" cy="259045"/>
    <xdr:sp macro="" textlink="">
      <xdr:nvSpPr>
        <xdr:cNvPr id="482" name="n_4mainValue【一般廃棄物処理施設】&#10;一人当たり有形固定資産（償却資産）額">
          <a:extLst>
            <a:ext uri="{FF2B5EF4-FFF2-40B4-BE49-F238E27FC236}">
              <a16:creationId xmlns:a16="http://schemas.microsoft.com/office/drawing/2014/main" id="{00000000-0008-0000-0200-0000E2010000}"/>
            </a:ext>
          </a:extLst>
        </xdr:cNvPr>
        <xdr:cNvSpPr txBox="1"/>
      </xdr:nvSpPr>
      <xdr:spPr>
        <a:xfrm>
          <a:off x="18389111" y="72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a:extLst>
            <a:ext uri="{FF2B5EF4-FFF2-40B4-BE49-F238E27FC236}">
              <a16:creationId xmlns:a16="http://schemas.microsoft.com/office/drawing/2014/main" id="{00000000-0008-0000-0200-00000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25" name="【消防施設】&#10;有形固定資産減価償却率最小値テキスト">
          <a:extLst>
            <a:ext uri="{FF2B5EF4-FFF2-40B4-BE49-F238E27FC236}">
              <a16:creationId xmlns:a16="http://schemas.microsoft.com/office/drawing/2014/main" id="{00000000-0008-0000-0200-00000D020000}"/>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27" name="【消防施設】&#10;有形固定資産減価償却率最大値テキスト">
          <a:extLst>
            <a:ext uri="{FF2B5EF4-FFF2-40B4-BE49-F238E27FC236}">
              <a16:creationId xmlns:a16="http://schemas.microsoft.com/office/drawing/2014/main" id="{00000000-0008-0000-0200-00000F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529" name="【消防施設】&#10;有形固定資産減価償却率平均値テキスト">
          <a:extLst>
            <a:ext uri="{FF2B5EF4-FFF2-40B4-BE49-F238E27FC236}">
              <a16:creationId xmlns:a16="http://schemas.microsoft.com/office/drawing/2014/main" id="{00000000-0008-0000-0200-000011020000}"/>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6268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541" name="【消防施設】&#10;有形固定資産減価償却率該当値テキスト">
          <a:extLst>
            <a:ext uri="{FF2B5EF4-FFF2-40B4-BE49-F238E27FC236}">
              <a16:creationId xmlns:a16="http://schemas.microsoft.com/office/drawing/2014/main" id="{00000000-0008-0000-0200-00001D020000}"/>
            </a:ext>
          </a:extLst>
        </xdr:cNvPr>
        <xdr:cNvSpPr txBox="1"/>
      </xdr:nvSpPr>
      <xdr:spPr>
        <a:xfrm>
          <a:off x="16357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153851</xdr:rowOff>
    </xdr:from>
    <xdr:to>
      <xdr:col>81</xdr:col>
      <xdr:colOff>101600</xdr:colOff>
      <xdr:row>84</xdr:row>
      <xdr:rowOff>84001</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5430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25037</xdr:rowOff>
    </xdr:from>
    <xdr:to>
      <xdr:col>85</xdr:col>
      <xdr:colOff>127000</xdr:colOff>
      <xdr:row>84</xdr:row>
      <xdr:rowOff>33201</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5481300" y="1442683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126093</xdr:rowOff>
    </xdr:from>
    <xdr:to>
      <xdr:col>76</xdr:col>
      <xdr:colOff>165100</xdr:colOff>
      <xdr:row>84</xdr:row>
      <xdr:rowOff>56243</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454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5443</xdr:rowOff>
    </xdr:from>
    <xdr:to>
      <xdr:col>81</xdr:col>
      <xdr:colOff>50800</xdr:colOff>
      <xdr:row>84</xdr:row>
      <xdr:rowOff>33201</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4592300" y="144072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116295</xdr:rowOff>
    </xdr:from>
    <xdr:to>
      <xdr:col>72</xdr:col>
      <xdr:colOff>38100</xdr:colOff>
      <xdr:row>86</xdr:row>
      <xdr:rowOff>46445</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3652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5443</xdr:rowOff>
    </xdr:from>
    <xdr:to>
      <xdr:col>76</xdr:col>
      <xdr:colOff>114300</xdr:colOff>
      <xdr:row>85</xdr:row>
      <xdr:rowOff>167095</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3703300" y="14407243"/>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160382</xdr:rowOff>
    </xdr:from>
    <xdr:to>
      <xdr:col>67</xdr:col>
      <xdr:colOff>101600</xdr:colOff>
      <xdr:row>85</xdr:row>
      <xdr:rowOff>90532</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2763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39732</xdr:rowOff>
    </xdr:from>
    <xdr:to>
      <xdr:col>71</xdr:col>
      <xdr:colOff>177800</xdr:colOff>
      <xdr:row>85</xdr:row>
      <xdr:rowOff>167095</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814300" y="14612982"/>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550" name="n_1aveValue【消防施設】&#10;有形固定資産減価償却率">
          <a:extLst>
            <a:ext uri="{FF2B5EF4-FFF2-40B4-BE49-F238E27FC236}">
              <a16:creationId xmlns:a16="http://schemas.microsoft.com/office/drawing/2014/main" id="{00000000-0008-0000-0200-000026020000}"/>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551" name="n_2aveValue【消防施設】&#10;有形固定資産減価償却率">
          <a:extLst>
            <a:ext uri="{FF2B5EF4-FFF2-40B4-BE49-F238E27FC236}">
              <a16:creationId xmlns:a16="http://schemas.microsoft.com/office/drawing/2014/main" id="{00000000-0008-0000-0200-000027020000}"/>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552" name="n_3aveValue【消防施設】&#10;有形固定資産減価償却率">
          <a:extLst>
            <a:ext uri="{FF2B5EF4-FFF2-40B4-BE49-F238E27FC236}">
              <a16:creationId xmlns:a16="http://schemas.microsoft.com/office/drawing/2014/main" id="{00000000-0008-0000-0200-000028020000}"/>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553" name="n_4aveValue【消防施設】&#10;有形固定資産減価償却率">
          <a:extLst>
            <a:ext uri="{FF2B5EF4-FFF2-40B4-BE49-F238E27FC236}">
              <a16:creationId xmlns:a16="http://schemas.microsoft.com/office/drawing/2014/main" id="{00000000-0008-0000-0200-000029020000}"/>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75128</xdr:rowOff>
    </xdr:from>
    <xdr:ext cx="405111" cy="259045"/>
    <xdr:sp macro="" textlink="">
      <xdr:nvSpPr>
        <xdr:cNvPr id="554" name="n_1mainValue【消防施設】&#10;有形固定資産減価償却率">
          <a:extLst>
            <a:ext uri="{FF2B5EF4-FFF2-40B4-BE49-F238E27FC236}">
              <a16:creationId xmlns:a16="http://schemas.microsoft.com/office/drawing/2014/main" id="{00000000-0008-0000-0200-00002A020000}"/>
            </a:ext>
          </a:extLst>
        </xdr:cNvPr>
        <xdr:cNvSpPr txBox="1"/>
      </xdr:nvSpPr>
      <xdr:spPr>
        <a:xfrm>
          <a:off x="15266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47370</xdr:rowOff>
    </xdr:from>
    <xdr:ext cx="405111" cy="259045"/>
    <xdr:sp macro="" textlink="">
      <xdr:nvSpPr>
        <xdr:cNvPr id="555" name="n_2mainValue【消防施設】&#10;有形固定資産減価償却率">
          <a:extLst>
            <a:ext uri="{FF2B5EF4-FFF2-40B4-BE49-F238E27FC236}">
              <a16:creationId xmlns:a16="http://schemas.microsoft.com/office/drawing/2014/main" id="{00000000-0008-0000-0200-00002B020000}"/>
            </a:ext>
          </a:extLst>
        </xdr:cNvPr>
        <xdr:cNvSpPr txBox="1"/>
      </xdr:nvSpPr>
      <xdr:spPr>
        <a:xfrm>
          <a:off x="14389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37572</xdr:rowOff>
    </xdr:from>
    <xdr:ext cx="405111" cy="259045"/>
    <xdr:sp macro="" textlink="">
      <xdr:nvSpPr>
        <xdr:cNvPr id="556" name="n_3mainValue【消防施設】&#10;有形固定資産減価償却率">
          <a:extLst>
            <a:ext uri="{FF2B5EF4-FFF2-40B4-BE49-F238E27FC236}">
              <a16:creationId xmlns:a16="http://schemas.microsoft.com/office/drawing/2014/main" id="{00000000-0008-0000-0200-00002C020000}"/>
            </a:ext>
          </a:extLst>
        </xdr:cNvPr>
        <xdr:cNvSpPr txBox="1"/>
      </xdr:nvSpPr>
      <xdr:spPr>
        <a:xfrm>
          <a:off x="13500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81659</xdr:rowOff>
    </xdr:from>
    <xdr:ext cx="405111" cy="259045"/>
    <xdr:sp macro="" textlink="">
      <xdr:nvSpPr>
        <xdr:cNvPr id="557" name="n_4mainValue【消防施設】&#10;有形固定資産減価償却率">
          <a:extLst>
            <a:ext uri="{FF2B5EF4-FFF2-40B4-BE49-F238E27FC236}">
              <a16:creationId xmlns:a16="http://schemas.microsoft.com/office/drawing/2014/main" id="{00000000-0008-0000-0200-00002D020000}"/>
            </a:ext>
          </a:extLst>
        </xdr:cNvPr>
        <xdr:cNvSpPr txBox="1"/>
      </xdr:nvSpPr>
      <xdr:spPr>
        <a:xfrm>
          <a:off x="12611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00000000-0008-0000-0200-00004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80" name="【消防施設】&#10;一人当たり面積最小値テキスト">
          <a:extLst>
            <a:ext uri="{FF2B5EF4-FFF2-40B4-BE49-F238E27FC236}">
              <a16:creationId xmlns:a16="http://schemas.microsoft.com/office/drawing/2014/main" id="{00000000-0008-0000-0200-00004402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82" name="【消防施設】&#10;一人当たり面積最大値テキスト">
          <a:extLst>
            <a:ext uri="{FF2B5EF4-FFF2-40B4-BE49-F238E27FC236}">
              <a16:creationId xmlns:a16="http://schemas.microsoft.com/office/drawing/2014/main" id="{00000000-0008-0000-0200-000046020000}"/>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584" name="【消防施設】&#10;一人当たり面積平均値テキスト">
          <a:extLst>
            <a:ext uri="{FF2B5EF4-FFF2-40B4-BE49-F238E27FC236}">
              <a16:creationId xmlns:a16="http://schemas.microsoft.com/office/drawing/2014/main" id="{00000000-0008-0000-0200-000048020000}"/>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40793</xdr:rowOff>
    </xdr:from>
    <xdr:to>
      <xdr:col>116</xdr:col>
      <xdr:colOff>114300</xdr:colOff>
      <xdr:row>85</xdr:row>
      <xdr:rowOff>142393</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21107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xdr:rowOff>
    </xdr:from>
    <xdr:ext cx="469744" cy="259045"/>
    <xdr:sp macro="" textlink="">
      <xdr:nvSpPr>
        <xdr:cNvPr id="596" name="【消防施設】&#10;一人当たり面積該当値テキスト">
          <a:extLst>
            <a:ext uri="{FF2B5EF4-FFF2-40B4-BE49-F238E27FC236}">
              <a16:creationId xmlns:a16="http://schemas.microsoft.com/office/drawing/2014/main" id="{00000000-0008-0000-0200-000054020000}"/>
            </a:ext>
          </a:extLst>
        </xdr:cNvPr>
        <xdr:cNvSpPr txBox="1"/>
      </xdr:nvSpPr>
      <xdr:spPr>
        <a:xfrm>
          <a:off x="22199600" y="14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52223</xdr:rowOff>
    </xdr:from>
    <xdr:to>
      <xdr:col>112</xdr:col>
      <xdr:colOff>38100</xdr:colOff>
      <xdr:row>85</xdr:row>
      <xdr:rowOff>153823</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1272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91593</xdr:rowOff>
    </xdr:from>
    <xdr:to>
      <xdr:col>116</xdr:col>
      <xdr:colOff>63500</xdr:colOff>
      <xdr:row>85</xdr:row>
      <xdr:rowOff>103023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21323300" y="146648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103023</xdr:rowOff>
    </xdr:from>
    <xdr:to>
      <xdr:col>111</xdr:col>
      <xdr:colOff>177800</xdr:colOff>
      <xdr:row>85</xdr:row>
      <xdr:rowOff>104394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20434300" y="146762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55423</xdr:rowOff>
    </xdr:from>
    <xdr:to>
      <xdr:col>102</xdr:col>
      <xdr:colOff>165100</xdr:colOff>
      <xdr:row>85</xdr:row>
      <xdr:rowOff>157023</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9494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106223</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9545300" y="146776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8331</xdr:rowOff>
    </xdr:from>
    <xdr:to>
      <xdr:col>98</xdr:col>
      <xdr:colOff>38100</xdr:colOff>
      <xdr:row>85</xdr:row>
      <xdr:rowOff>109931</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8605500" y="145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59131</xdr:rowOff>
    </xdr:from>
    <xdr:to>
      <xdr:col>102</xdr:col>
      <xdr:colOff>114300</xdr:colOff>
      <xdr:row>85</xdr:row>
      <xdr:rowOff>106223</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656300" y="14632381"/>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605" name="n_1aveValue【消防施設】&#10;一人当たり面積">
          <a:extLst>
            <a:ext uri="{FF2B5EF4-FFF2-40B4-BE49-F238E27FC236}">
              <a16:creationId xmlns:a16="http://schemas.microsoft.com/office/drawing/2014/main" id="{00000000-0008-0000-0200-00005D020000}"/>
            </a:ext>
          </a:extLst>
        </xdr:cNvPr>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606" name="n_2aveValue【消防施設】&#10;一人当たり面積">
          <a:extLst>
            <a:ext uri="{FF2B5EF4-FFF2-40B4-BE49-F238E27FC236}">
              <a16:creationId xmlns:a16="http://schemas.microsoft.com/office/drawing/2014/main" id="{00000000-0008-0000-0200-00005E020000}"/>
            </a:ext>
          </a:extLst>
        </xdr:cNvPr>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607" name="n_3aveValue【消防施設】&#10;一人当たり面積">
          <a:extLst>
            <a:ext uri="{FF2B5EF4-FFF2-40B4-BE49-F238E27FC236}">
              <a16:creationId xmlns:a16="http://schemas.microsoft.com/office/drawing/2014/main" id="{00000000-0008-0000-0200-00005F020000}"/>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6647</xdr:rowOff>
    </xdr:from>
    <xdr:ext cx="469744" cy="259045"/>
    <xdr:sp macro="" textlink="">
      <xdr:nvSpPr>
        <xdr:cNvPr id="608" name="n_4aveValue【消防施設】&#10;一人当たり面積">
          <a:extLst>
            <a:ext uri="{FF2B5EF4-FFF2-40B4-BE49-F238E27FC236}">
              <a16:creationId xmlns:a16="http://schemas.microsoft.com/office/drawing/2014/main" id="{00000000-0008-0000-0200-000060020000}"/>
            </a:ext>
          </a:extLst>
        </xdr:cNvPr>
        <xdr:cNvSpPr txBox="1"/>
      </xdr:nvSpPr>
      <xdr:spPr>
        <a:xfrm>
          <a:off x="18421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170350</xdr:rowOff>
    </xdr:from>
    <xdr:ext cx="469744" cy="259045"/>
    <xdr:sp macro="" textlink="">
      <xdr:nvSpPr>
        <xdr:cNvPr id="609" name="n_1mainValue【消防施設】&#10;一人当たり面積">
          <a:extLst>
            <a:ext uri="{FF2B5EF4-FFF2-40B4-BE49-F238E27FC236}">
              <a16:creationId xmlns:a16="http://schemas.microsoft.com/office/drawing/2014/main" id="{00000000-0008-0000-0200-000061020000}"/>
            </a:ext>
          </a:extLst>
        </xdr:cNvPr>
        <xdr:cNvSpPr txBox="1"/>
      </xdr:nvSpPr>
      <xdr:spPr>
        <a:xfrm>
          <a:off x="210757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271</xdr:rowOff>
    </xdr:from>
    <xdr:ext cx="469744" cy="259045"/>
    <xdr:sp macro="" textlink="">
      <xdr:nvSpPr>
        <xdr:cNvPr id="610" name="n_2mainValue【消防施設】&#10;一人当たり面積">
          <a:extLst>
            <a:ext uri="{FF2B5EF4-FFF2-40B4-BE49-F238E27FC236}">
              <a16:creationId xmlns:a16="http://schemas.microsoft.com/office/drawing/2014/main" id="{00000000-0008-0000-0200-000062020000}"/>
            </a:ext>
          </a:extLst>
        </xdr:cNvPr>
        <xdr:cNvSpPr txBox="1"/>
      </xdr:nvSpPr>
      <xdr:spPr>
        <a:xfrm>
          <a:off x="20199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148150</xdr:rowOff>
    </xdr:from>
    <xdr:ext cx="469744" cy="259045"/>
    <xdr:sp macro="" textlink="">
      <xdr:nvSpPr>
        <xdr:cNvPr id="611" name="n_3mainValue【消防施設】&#10;一人当たり面積">
          <a:extLst>
            <a:ext uri="{FF2B5EF4-FFF2-40B4-BE49-F238E27FC236}">
              <a16:creationId xmlns:a16="http://schemas.microsoft.com/office/drawing/2014/main" id="{00000000-0008-0000-0200-000063020000}"/>
            </a:ext>
          </a:extLst>
        </xdr:cNvPr>
        <xdr:cNvSpPr txBox="1"/>
      </xdr:nvSpPr>
      <xdr:spPr>
        <a:xfrm>
          <a:off x="19310427" y="1472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126458</xdr:rowOff>
    </xdr:from>
    <xdr:ext cx="469744" cy="259045"/>
    <xdr:sp macro="" textlink="">
      <xdr:nvSpPr>
        <xdr:cNvPr id="612" name="n_4mainValue【消防施設】&#10;一人当たり面積">
          <a:extLst>
            <a:ext uri="{FF2B5EF4-FFF2-40B4-BE49-F238E27FC236}">
              <a16:creationId xmlns:a16="http://schemas.microsoft.com/office/drawing/2014/main" id="{00000000-0008-0000-0200-000064020000}"/>
            </a:ext>
          </a:extLst>
        </xdr:cNvPr>
        <xdr:cNvSpPr txBox="1"/>
      </xdr:nvSpPr>
      <xdr:spPr>
        <a:xfrm>
          <a:off x="18421427" y="1435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a:extLst>
            <a:ext uri="{FF2B5EF4-FFF2-40B4-BE49-F238E27FC236}">
              <a16:creationId xmlns:a16="http://schemas.microsoft.com/office/drawing/2014/main" id="{00000000-0008-0000-0200-00007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9" name="【庁舎】&#10;有形固定資産減価償却率最小値テキスト">
          <a:extLst>
            <a:ext uri="{FF2B5EF4-FFF2-40B4-BE49-F238E27FC236}">
              <a16:creationId xmlns:a16="http://schemas.microsoft.com/office/drawing/2014/main" id="{00000000-0008-0000-0200-00007F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41" name="【庁舎】&#10;有形固定資産減価償却率最大値テキスト">
          <a:extLst>
            <a:ext uri="{FF2B5EF4-FFF2-40B4-BE49-F238E27FC236}">
              <a16:creationId xmlns:a16="http://schemas.microsoft.com/office/drawing/2014/main" id="{00000000-0008-0000-0200-000081020000}"/>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643" name="【庁舎】&#10;有形固定資産減価償却率平均値テキスト">
          <a:extLst>
            <a:ext uri="{FF2B5EF4-FFF2-40B4-BE49-F238E27FC236}">
              <a16:creationId xmlns:a16="http://schemas.microsoft.com/office/drawing/2014/main" id="{00000000-0008-0000-0200-000083020000}"/>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55" name="【庁舎】&#10;有形固定資産減価償却率該当値テキスト">
          <a:extLst>
            <a:ext uri="{FF2B5EF4-FFF2-40B4-BE49-F238E27FC236}">
              <a16:creationId xmlns:a16="http://schemas.microsoft.com/office/drawing/2014/main" id="{00000000-0008-0000-0200-00008F0200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5430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33745</xdr:rowOff>
    </xdr:from>
    <xdr:to>
      <xdr:col>85</xdr:col>
      <xdr:colOff>127000</xdr:colOff>
      <xdr:row>109</xdr:row>
      <xdr:rowOff>35379</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5481300" y="187217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151130</xdr:rowOff>
    </xdr:from>
    <xdr:to>
      <xdr:col>76</xdr:col>
      <xdr:colOff>165100</xdr:colOff>
      <xdr:row>109</xdr:row>
      <xdr:rowOff>81280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4541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30480</xdr:rowOff>
    </xdr:from>
    <xdr:to>
      <xdr:col>81</xdr:col>
      <xdr:colOff>50800</xdr:colOff>
      <xdr:row>109</xdr:row>
      <xdr:rowOff>33745</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4592300" y="187185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3652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123552</xdr:rowOff>
    </xdr:from>
    <xdr:to>
      <xdr:col>76</xdr:col>
      <xdr:colOff>114300</xdr:colOff>
      <xdr:row>109</xdr:row>
      <xdr:rowOff>30480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3703300" y="18297252"/>
          <a:ext cx="88900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123371</xdr:rowOff>
    </xdr:from>
    <xdr:to>
      <xdr:col>67</xdr:col>
      <xdr:colOff>101600</xdr:colOff>
      <xdr:row>109</xdr:row>
      <xdr:rowOff>53521</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276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123552</xdr:rowOff>
    </xdr:from>
    <xdr:to>
      <xdr:col>71</xdr:col>
      <xdr:colOff>177800</xdr:colOff>
      <xdr:row>109</xdr:row>
      <xdr:rowOff>2721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12814300" y="18297252"/>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664" name="n_1aveValue【庁舎】&#10;有形固定資産減価償却率">
          <a:extLst>
            <a:ext uri="{FF2B5EF4-FFF2-40B4-BE49-F238E27FC236}">
              <a16:creationId xmlns:a16="http://schemas.microsoft.com/office/drawing/2014/main" id="{00000000-0008-0000-0200-000098020000}"/>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65" name="n_2aveValue【庁舎】&#10;有形固定資産減価償却率">
          <a:extLst>
            <a:ext uri="{FF2B5EF4-FFF2-40B4-BE49-F238E27FC236}">
              <a16:creationId xmlns:a16="http://schemas.microsoft.com/office/drawing/2014/main" id="{00000000-0008-0000-0200-00009902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666" name="n_3aveValue【庁舎】&#10;有形固定資産減価償却率">
          <a:extLst>
            <a:ext uri="{FF2B5EF4-FFF2-40B4-BE49-F238E27FC236}">
              <a16:creationId xmlns:a16="http://schemas.microsoft.com/office/drawing/2014/main" id="{00000000-0008-0000-0200-00009A02000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667" name="n_4aveValue【庁舎】&#10;有形固定資産減価償却率">
          <a:extLst>
            <a:ext uri="{FF2B5EF4-FFF2-40B4-BE49-F238E27FC236}">
              <a16:creationId xmlns:a16="http://schemas.microsoft.com/office/drawing/2014/main" id="{00000000-0008-0000-0200-00009B020000}"/>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668" name="n_1mainValue【庁舎】&#10;有形固定資産減価償却率">
          <a:extLst>
            <a:ext uri="{FF2B5EF4-FFF2-40B4-BE49-F238E27FC236}">
              <a16:creationId xmlns:a16="http://schemas.microsoft.com/office/drawing/2014/main" id="{00000000-0008-0000-0200-00009C020000}"/>
            </a:ext>
          </a:extLst>
        </xdr:cNvPr>
        <xdr:cNvSpPr txBox="1"/>
      </xdr:nvSpPr>
      <xdr:spPr>
        <a:xfrm>
          <a:off x="15266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72407</xdr:rowOff>
    </xdr:from>
    <xdr:ext cx="405111" cy="259045"/>
    <xdr:sp macro="" textlink="">
      <xdr:nvSpPr>
        <xdr:cNvPr id="669" name="n_2mainValue【庁舎】&#10;有形固定資産減価償却率">
          <a:extLst>
            <a:ext uri="{FF2B5EF4-FFF2-40B4-BE49-F238E27FC236}">
              <a16:creationId xmlns:a16="http://schemas.microsoft.com/office/drawing/2014/main" id="{00000000-0008-0000-0200-00009D020000}"/>
            </a:ext>
          </a:extLst>
        </xdr:cNvPr>
        <xdr:cNvSpPr txBox="1"/>
      </xdr:nvSpPr>
      <xdr:spPr>
        <a:xfrm>
          <a:off x="14389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670" name="n_3mainValue【庁舎】&#10;有形固定資産減価償却率">
          <a:extLst>
            <a:ext uri="{FF2B5EF4-FFF2-40B4-BE49-F238E27FC236}">
              <a16:creationId xmlns:a16="http://schemas.microsoft.com/office/drawing/2014/main" id="{00000000-0008-0000-0200-00009E020000}"/>
            </a:ext>
          </a:extLst>
        </xdr:cNvPr>
        <xdr:cNvSpPr txBox="1"/>
      </xdr:nvSpPr>
      <xdr:spPr>
        <a:xfrm>
          <a:off x="13500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44648</xdr:rowOff>
    </xdr:from>
    <xdr:ext cx="405111" cy="259045"/>
    <xdr:sp macro="" textlink="">
      <xdr:nvSpPr>
        <xdr:cNvPr id="671" name="n_4mainValue【庁舎】&#10;有形固定資産減価償却率">
          <a:extLst>
            <a:ext uri="{FF2B5EF4-FFF2-40B4-BE49-F238E27FC236}">
              <a16:creationId xmlns:a16="http://schemas.microsoft.com/office/drawing/2014/main" id="{00000000-0008-0000-0200-00009F020000}"/>
            </a:ext>
          </a:extLst>
        </xdr:cNvPr>
        <xdr:cNvSpPr txBox="1"/>
      </xdr:nvSpPr>
      <xdr:spPr>
        <a:xfrm>
          <a:off x="12611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00000000-0008-0000-0200-0000B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96" name="【庁舎】&#10;一人当たり面積最小値テキスト">
          <a:extLst>
            <a:ext uri="{FF2B5EF4-FFF2-40B4-BE49-F238E27FC236}">
              <a16:creationId xmlns:a16="http://schemas.microsoft.com/office/drawing/2014/main" id="{00000000-0008-0000-0200-0000B8020000}"/>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98" name="【庁舎】&#10;一人当たり面積最大値テキスト">
          <a:extLst>
            <a:ext uri="{FF2B5EF4-FFF2-40B4-BE49-F238E27FC236}">
              <a16:creationId xmlns:a16="http://schemas.microsoft.com/office/drawing/2014/main" id="{00000000-0008-0000-0200-0000BA020000}"/>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700" name="【庁舎】&#10;一人当たり面積平均値テキスト">
          <a:extLst>
            <a:ext uri="{FF2B5EF4-FFF2-40B4-BE49-F238E27FC236}">
              <a16:creationId xmlns:a16="http://schemas.microsoft.com/office/drawing/2014/main" id="{00000000-0008-0000-0200-0000BC020000}"/>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149733</xdr:rowOff>
    </xdr:from>
    <xdr:to>
      <xdr:col>116</xdr:col>
      <xdr:colOff>114300</xdr:colOff>
      <xdr:row>108</xdr:row>
      <xdr:rowOff>79883</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2110700" y="18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109110</xdr:rowOff>
    </xdr:from>
    <xdr:ext cx="469744" cy="259045"/>
    <xdr:sp macro="" textlink="">
      <xdr:nvSpPr>
        <xdr:cNvPr id="712" name="【庁舎】&#10;一人当たり面積該当値テキスト">
          <a:extLst>
            <a:ext uri="{FF2B5EF4-FFF2-40B4-BE49-F238E27FC236}">
              <a16:creationId xmlns:a16="http://schemas.microsoft.com/office/drawing/2014/main" id="{00000000-0008-0000-0200-0000C8020000}"/>
            </a:ext>
          </a:extLst>
        </xdr:cNvPr>
        <xdr:cNvSpPr txBox="1"/>
      </xdr:nvSpPr>
      <xdr:spPr>
        <a:xfrm>
          <a:off x="22199600" y="1828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122810</xdr:rowOff>
    </xdr:from>
    <xdr:to>
      <xdr:col>112</xdr:col>
      <xdr:colOff>38100</xdr:colOff>
      <xdr:row>108</xdr:row>
      <xdr:rowOff>52960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1272500" y="184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2160</xdr:rowOff>
    </xdr:from>
    <xdr:to>
      <xdr:col>116</xdr:col>
      <xdr:colOff>63500</xdr:colOff>
      <xdr:row>108</xdr:row>
      <xdr:rowOff>29083</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1323300" y="18518760"/>
          <a:ext cx="8382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124840</xdr:rowOff>
    </xdr:from>
    <xdr:to>
      <xdr:col>107</xdr:col>
      <xdr:colOff>101600</xdr:colOff>
      <xdr:row>108</xdr:row>
      <xdr:rowOff>54990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0383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2160</xdr:rowOff>
    </xdr:from>
    <xdr:to>
      <xdr:col>111</xdr:col>
      <xdr:colOff>177800</xdr:colOff>
      <xdr:row>108</xdr:row>
      <xdr:rowOff>4190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0434300" y="18518760"/>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154432</xdr:rowOff>
    </xdr:from>
    <xdr:to>
      <xdr:col>102</xdr:col>
      <xdr:colOff>165100</xdr:colOff>
      <xdr:row>108</xdr:row>
      <xdr:rowOff>84582</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9494500" y="18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4190</xdr:rowOff>
    </xdr:from>
    <xdr:to>
      <xdr:col>107</xdr:col>
      <xdr:colOff>50800</xdr:colOff>
      <xdr:row>108</xdr:row>
      <xdr:rowOff>33782</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19545300" y="18520790"/>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156083</xdr:rowOff>
    </xdr:from>
    <xdr:to>
      <xdr:col>98</xdr:col>
      <xdr:colOff>38100</xdr:colOff>
      <xdr:row>108</xdr:row>
      <xdr:rowOff>86233</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8605500" y="185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33782</xdr:rowOff>
    </xdr:from>
    <xdr:to>
      <xdr:col>102</xdr:col>
      <xdr:colOff>114300</xdr:colOff>
      <xdr:row>108</xdr:row>
      <xdr:rowOff>35433</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8656300" y="1855038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721" name="n_1aveValue【庁舎】&#10;一人当たり面積">
          <a:extLst>
            <a:ext uri="{FF2B5EF4-FFF2-40B4-BE49-F238E27FC236}">
              <a16:creationId xmlns:a16="http://schemas.microsoft.com/office/drawing/2014/main" id="{00000000-0008-0000-0200-0000D1020000}"/>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722" name="n_2aveValue【庁舎】&#10;一人当たり面積">
          <a:extLst>
            <a:ext uri="{FF2B5EF4-FFF2-40B4-BE49-F238E27FC236}">
              <a16:creationId xmlns:a16="http://schemas.microsoft.com/office/drawing/2014/main" id="{00000000-0008-0000-0200-0000D2020000}"/>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723" name="n_3aveValue【庁舎】&#10;一人当たり面積">
          <a:extLst>
            <a:ext uri="{FF2B5EF4-FFF2-40B4-BE49-F238E27FC236}">
              <a16:creationId xmlns:a16="http://schemas.microsoft.com/office/drawing/2014/main" id="{00000000-0008-0000-0200-0000D3020000}"/>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724" name="n_4aveValue【庁舎】&#10;一人当たり面積">
          <a:extLst>
            <a:ext uri="{FF2B5EF4-FFF2-40B4-BE49-F238E27FC236}">
              <a16:creationId xmlns:a16="http://schemas.microsoft.com/office/drawing/2014/main" id="{00000000-0008-0000-0200-0000D4020000}"/>
            </a:ext>
          </a:extLst>
        </xdr:cNvPr>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69487</xdr:rowOff>
    </xdr:from>
    <xdr:ext cx="469744" cy="259045"/>
    <xdr:sp macro="" textlink="">
      <xdr:nvSpPr>
        <xdr:cNvPr id="725" name="n_1mainValue【庁舎】&#10;一人当たり面積">
          <a:extLst>
            <a:ext uri="{FF2B5EF4-FFF2-40B4-BE49-F238E27FC236}">
              <a16:creationId xmlns:a16="http://schemas.microsoft.com/office/drawing/2014/main" id="{00000000-0008-0000-0200-0000D5020000}"/>
            </a:ext>
          </a:extLst>
        </xdr:cNvPr>
        <xdr:cNvSpPr txBox="1"/>
      </xdr:nvSpPr>
      <xdr:spPr>
        <a:xfrm>
          <a:off x="21075727" y="1824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71517</xdr:rowOff>
    </xdr:from>
    <xdr:ext cx="469744" cy="259045"/>
    <xdr:sp macro="" textlink="">
      <xdr:nvSpPr>
        <xdr:cNvPr id="726" name="n_2mainValue【庁舎】&#10;一人当たり面積">
          <a:extLst>
            <a:ext uri="{FF2B5EF4-FFF2-40B4-BE49-F238E27FC236}">
              <a16:creationId xmlns:a16="http://schemas.microsoft.com/office/drawing/2014/main" id="{00000000-0008-0000-0200-0000D6020000}"/>
            </a:ext>
          </a:extLst>
        </xdr:cNvPr>
        <xdr:cNvSpPr txBox="1"/>
      </xdr:nvSpPr>
      <xdr:spPr>
        <a:xfrm>
          <a:off x="20199427" y="182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101109</xdr:rowOff>
    </xdr:from>
    <xdr:ext cx="469744" cy="259045"/>
    <xdr:sp macro="" textlink="">
      <xdr:nvSpPr>
        <xdr:cNvPr id="727" name="n_3mainValue【庁舎】&#10;一人当たり面積">
          <a:extLst>
            <a:ext uri="{FF2B5EF4-FFF2-40B4-BE49-F238E27FC236}">
              <a16:creationId xmlns:a16="http://schemas.microsoft.com/office/drawing/2014/main" id="{00000000-0008-0000-0200-0000D7020000}"/>
            </a:ext>
          </a:extLst>
        </xdr:cNvPr>
        <xdr:cNvSpPr txBox="1"/>
      </xdr:nvSpPr>
      <xdr:spPr>
        <a:xfrm>
          <a:off x="19310427" y="1827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102760</xdr:rowOff>
    </xdr:from>
    <xdr:ext cx="469744" cy="259045"/>
    <xdr:sp macro="" textlink="">
      <xdr:nvSpPr>
        <xdr:cNvPr id="728" name="n_4mainValue【庁舎】&#10;一人当たり面積">
          <a:extLst>
            <a:ext uri="{FF2B5EF4-FFF2-40B4-BE49-F238E27FC236}">
              <a16:creationId xmlns:a16="http://schemas.microsoft.com/office/drawing/2014/main" id="{00000000-0008-0000-0200-0000D8020000}"/>
            </a:ext>
          </a:extLst>
        </xdr:cNvPr>
        <xdr:cNvSpPr txBox="1"/>
      </xdr:nvSpPr>
      <xdr:spPr>
        <a:xfrm>
          <a:off x="18421427" y="182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福祉施設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以外の各施設ともに類似団体と比較して有形固定資産減価償却率が同レベルもしくは高い水準となっている。各施設とも建設年代が古いが新規に建設する必要性を検討しながら更新計画を策定中である。また、使用頻度などを考慮し統廃合を実施し施設の効率化を図っている。</a:t>
          </a: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体育館・プール</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有形固定資産減価償却率の上昇については、体育館が</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として計上されていたことにより、固定資産台帳の修正に伴うものである。一人当たり面積の増加についても同様に修正によるものとなります。</a:t>
          </a: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福祉施設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デイサービスセンターの新築に伴い、有形固定資産減価償却率が計上された。</a:t>
          </a: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庁舎</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庁舎においては、老朽化により有形固定資産減価償却率も</a:t>
          </a:r>
          <a:r>
            <a:rPr kumimoji="1" lang="en-US" altLang="ja-JP" sz="1200">
              <a:solidFill>
                <a:schemeClr val="dk1"/>
              </a:solidFill>
              <a:effectLst/>
              <a:latin typeface="+mn-lt"/>
              <a:ea typeface="+mn-ea"/>
              <a:cs typeface="+mn-cs"/>
            </a:rPr>
            <a:t>100%</a:t>
          </a:r>
          <a:r>
            <a:rPr kumimoji="1" lang="ja-JP" altLang="en-US" sz="1200">
              <a:solidFill>
                <a:schemeClr val="dk1"/>
              </a:solidFill>
              <a:effectLst/>
              <a:latin typeface="+mn-lt"/>
              <a:ea typeface="+mn-ea"/>
              <a:cs typeface="+mn-cs"/>
            </a:rPr>
            <a:t>となっているが、新庁舎建設に向けて検討している状況である。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であり、類似団体より若干上回っている。ダムや水力発電所などの大規模償却資産税があるため固定資産税の収入額が大きく、村税に占める割合が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超えているが、大規模償却資産税は年々減額されていくため今後も「子育て支援や少子化対策」「移住・定住者への支援」など多くの施策を実行し、第２次総合戦略の目標「人口は維持以上を目指し、持続可能な村を創る」を達成すべく、財源確保を図りつつ、引き続き財政基盤の強化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8382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3710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8382</xdr:rowOff>
    </xdr:from>
    <xdr:to>
      <xdr:col>19</xdr:col>
      <xdr:colOff>133350</xdr:colOff>
      <xdr:row>43</xdr:row>
      <xdr:rowOff>18034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18034</xdr:rowOff>
    </xdr:from>
    <xdr:to>
      <xdr:col>15</xdr:col>
      <xdr:colOff>82550</xdr:colOff>
      <xdr:row>43</xdr:row>
      <xdr:rowOff>18034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18034</xdr:rowOff>
    </xdr:from>
    <xdr:to>
      <xdr:col>11</xdr:col>
      <xdr:colOff>31750</xdr:colOff>
      <xdr:row>43</xdr:row>
      <xdr:rowOff>27686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101871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129032</xdr:rowOff>
    </xdr:from>
    <xdr:to>
      <xdr:col>19</xdr:col>
      <xdr:colOff>184150</xdr:colOff>
      <xdr:row>43</xdr:row>
      <xdr:rowOff>59182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69359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9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138684</xdr:rowOff>
    </xdr:from>
    <xdr:to>
      <xdr:col>15</xdr:col>
      <xdr:colOff>133350</xdr:colOff>
      <xdr:row>43</xdr:row>
      <xdr:rowOff>68834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79011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138684</xdr:rowOff>
    </xdr:from>
    <xdr:to>
      <xdr:col>11</xdr:col>
      <xdr:colOff>82550</xdr:colOff>
      <xdr:row>43</xdr:row>
      <xdr:rowOff>68834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79011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148336</xdr:rowOff>
    </xdr:from>
    <xdr:to>
      <xdr:col>7</xdr:col>
      <xdr:colOff>31750</xdr:colOff>
      <xdr:row>43</xdr:row>
      <xdr:rowOff>78486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88663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1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となった。 歳入面では地方債が前年に比べ</a:t>
          </a:r>
          <a:r>
            <a:rPr kumimoji="1" lang="en-US" altLang="ja-JP" sz="1300">
              <a:latin typeface="ＭＳ Ｐゴシック" panose="020B0600070205080204" pitchFamily="50" charset="-128"/>
              <a:ea typeface="ＭＳ Ｐゴシック" panose="020B0600070205080204" pitchFamily="50" charset="-128"/>
            </a:rPr>
            <a:t>41.9</a:t>
          </a:r>
          <a:r>
            <a:rPr kumimoji="1" lang="ja-JP" altLang="en-US" sz="1300">
              <a:latin typeface="ＭＳ Ｐゴシック" panose="020B0600070205080204" pitchFamily="50" charset="-128"/>
              <a:ea typeface="ＭＳ Ｐゴシック" panose="020B0600070205080204" pitchFamily="50" charset="-128"/>
            </a:rPr>
            <a:t>ポイント減少し、うち臨時財政対策債発行額も前年に比べ</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ポイント減少している。歳出面では公債費において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ポイント増加しているものの、維持補修費が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ポイント減少しており、これは少雪により除雪に関する経費の減少によるものであり、経常的支出の減少要因となった。類似団体に比べ低い水準ではあるが、今後も義務的経費の抑制に努めます。</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106786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90437"/>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62</xdr:row>
      <xdr:rowOff>106786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94458"/>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40429</xdr:rowOff>
    </xdr:from>
    <xdr:to>
      <xdr:col>15</xdr:col>
      <xdr:colOff>82550</xdr:colOff>
      <xdr:row>62</xdr:row>
      <xdr:rowOff>64558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7032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121391</xdr:rowOff>
    </xdr:from>
    <xdr:to>
      <xdr:col>11</xdr:col>
      <xdr:colOff>31750</xdr:colOff>
      <xdr:row>62</xdr:row>
      <xdr:rowOff>40429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7984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55986</xdr:rowOff>
    </xdr:from>
    <xdr:to>
      <xdr:col>19</xdr:col>
      <xdr:colOff>184150</xdr:colOff>
      <xdr:row>62</xdr:row>
      <xdr:rowOff>157586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167763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125535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161079</xdr:rowOff>
    </xdr:from>
    <xdr:to>
      <xdr:col>11</xdr:col>
      <xdr:colOff>82550</xdr:colOff>
      <xdr:row>62</xdr:row>
      <xdr:rowOff>91229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101406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70591</xdr:rowOff>
    </xdr:from>
    <xdr:to>
      <xdr:col>7</xdr:col>
      <xdr:colOff>31750</xdr:colOff>
      <xdr:row>62</xdr:row>
      <xdr:rowOff>741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10918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人当たりの人件費・物件費等は、類似団体と比較した場合</a:t>
          </a:r>
          <a:r>
            <a:rPr kumimoji="1" lang="en-US" altLang="ja-JP" sz="1300">
              <a:latin typeface="ＭＳ Ｐゴシック" panose="020B0600070205080204" pitchFamily="50" charset="-128"/>
              <a:ea typeface="ＭＳ Ｐゴシック" panose="020B0600070205080204" pitchFamily="50" charset="-128"/>
            </a:rPr>
            <a:t>289,374</a:t>
          </a:r>
          <a:r>
            <a:rPr kumimoji="1" lang="ja-JP" altLang="en-US" sz="1300">
              <a:latin typeface="ＭＳ Ｐゴシック" panose="020B0600070205080204" pitchFamily="50" charset="-128"/>
              <a:ea typeface="ＭＳ Ｐゴシック" panose="020B0600070205080204" pitchFamily="50" charset="-128"/>
            </a:rPr>
            <a:t>円上回っている。経費から見ると人件費は前年度より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ポイント減少、物件費では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観光施策における委託や白川郷学園等の運営に関する経費の他、リサイクルセンター運営業務を村職員から業者へ切り替えた事による経費の増加などがポイント上昇の要因と考えられる。ただし、当村は人口が少ない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人当たりの行政コストという面では非常に高額となります。</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26415</xdr:rowOff>
    </xdr:from>
    <xdr:to>
      <xdr:col>23</xdr:col>
      <xdr:colOff>133350</xdr:colOff>
      <xdr:row>83</xdr:row>
      <xdr:rowOff>31671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56765"/>
          <a:ext cx="8382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26415</xdr:rowOff>
    </xdr:from>
    <xdr:to>
      <xdr:col>19</xdr:col>
      <xdr:colOff>133350</xdr:colOff>
      <xdr:row>83</xdr:row>
      <xdr:rowOff>33601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256765"/>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33601</xdr:rowOff>
    </xdr:from>
    <xdr:to>
      <xdr:col>15</xdr:col>
      <xdr:colOff>82550</xdr:colOff>
      <xdr:row>83</xdr:row>
      <xdr:rowOff>35575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263951"/>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164269</xdr:rowOff>
    </xdr:from>
    <xdr:to>
      <xdr:col>11</xdr:col>
      <xdr:colOff>31750</xdr:colOff>
      <xdr:row>83</xdr:row>
      <xdr:rowOff>35575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23169"/>
          <a:ext cx="889000" cy="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152321</xdr:rowOff>
    </xdr:from>
    <xdr:to>
      <xdr:col>23</xdr:col>
      <xdr:colOff>184150</xdr:colOff>
      <xdr:row>83</xdr:row>
      <xdr:rowOff>82471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124398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8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147065</xdr:rowOff>
    </xdr:from>
    <xdr:to>
      <xdr:col>19</xdr:col>
      <xdr:colOff>184150</xdr:colOff>
      <xdr:row>83</xdr:row>
      <xdr:rowOff>77215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61992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92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154251</xdr:rowOff>
    </xdr:from>
    <xdr:to>
      <xdr:col>15</xdr:col>
      <xdr:colOff>133350</xdr:colOff>
      <xdr:row>83</xdr:row>
      <xdr:rowOff>84401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69178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156225</xdr:rowOff>
    </xdr:from>
    <xdr:to>
      <xdr:col>11</xdr:col>
      <xdr:colOff>82550</xdr:colOff>
      <xdr:row>83</xdr:row>
      <xdr:rowOff>86375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71152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113469</xdr:rowOff>
    </xdr:from>
    <xdr:to>
      <xdr:col>7</xdr:col>
      <xdr:colOff>31750</xdr:colOff>
      <xdr:row>83</xdr:row>
      <xdr:rowOff>43619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28396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5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ラスパイレス指数については、類似団体に対し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給与改定については人事院勧告に基づくものとなっており、人事評価制度を導入した昇給体制をとっているため、今後も適正な給与水準を保っていきます。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xdr:rowOff>
    </xdr:from>
    <xdr:to>
      <xdr:col>81</xdr:col>
      <xdr:colOff>44450</xdr:colOff>
      <xdr:row>88</xdr:row>
      <xdr:rowOff>72389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097252"/>
          <a:ext cx="8382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xdr:rowOff>
    </xdr:from>
    <xdr:to>
      <xdr:col>77</xdr:col>
      <xdr:colOff>44450</xdr:colOff>
      <xdr:row>88</xdr:row>
      <xdr:rowOff>33782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972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28956</xdr:rowOff>
    </xdr:from>
    <xdr:to>
      <xdr:col>72</xdr:col>
      <xdr:colOff>203200</xdr:colOff>
      <xdr:row>88</xdr:row>
      <xdr:rowOff>33782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11655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xdr:rowOff>
    </xdr:from>
    <xdr:to>
      <xdr:col>68</xdr:col>
      <xdr:colOff>152400</xdr:colOff>
      <xdr:row>88</xdr:row>
      <xdr:rowOff>28956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924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130302</xdr:rowOff>
    </xdr:from>
    <xdr:to>
      <xdr:col>77</xdr:col>
      <xdr:colOff>95250</xdr:colOff>
      <xdr:row>88</xdr:row>
      <xdr:rowOff>60452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45229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154432</xdr:rowOff>
    </xdr:from>
    <xdr:to>
      <xdr:col>73</xdr:col>
      <xdr:colOff>44450</xdr:colOff>
      <xdr:row>88</xdr:row>
      <xdr:rowOff>84582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69359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149606</xdr:rowOff>
    </xdr:from>
    <xdr:to>
      <xdr:col>68</xdr:col>
      <xdr:colOff>203200</xdr:colOff>
      <xdr:row>88</xdr:row>
      <xdr:rowOff>79756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125476</xdr:rowOff>
    </xdr:from>
    <xdr:to>
      <xdr:col>64</xdr:col>
      <xdr:colOff>152400</xdr:colOff>
      <xdr:row>88</xdr:row>
      <xdr:rowOff>55626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40403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いた新規採用に努めてきたが、計画より職員数が少なく、住民に対するきめ細やかなサービス提供に支障を及ぼすことから、退職者の採用も行っている。分母に当たる村の人口が減少しており、類似団体よりも</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人多い結果となっているため、今後も、移住定住促進及び少子高齢化対策や企業誘致による雇用などに努め、人口増加を進めます。</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3453</xdr:rowOff>
    </xdr:from>
    <xdr:to>
      <xdr:col>81</xdr:col>
      <xdr:colOff>44450</xdr:colOff>
      <xdr:row>60</xdr:row>
      <xdr:rowOff>5752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290453"/>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5752</xdr:rowOff>
    </xdr:from>
    <xdr:to>
      <xdr:col>77</xdr:col>
      <xdr:colOff>44450</xdr:colOff>
      <xdr:row>60</xdr:row>
      <xdr:rowOff>21838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2927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21838</xdr:rowOff>
    </xdr:from>
    <xdr:to>
      <xdr:col>72</xdr:col>
      <xdr:colOff>203200</xdr:colOff>
      <xdr:row>60</xdr:row>
      <xdr:rowOff>31031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30883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5752</xdr:rowOff>
    </xdr:from>
    <xdr:to>
      <xdr:col>68</xdr:col>
      <xdr:colOff>152400</xdr:colOff>
      <xdr:row>60</xdr:row>
      <xdr:rowOff>31031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29275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124103</xdr:rowOff>
    </xdr:from>
    <xdr:to>
      <xdr:col>81</xdr:col>
      <xdr:colOff>95250</xdr:colOff>
      <xdr:row>60</xdr:row>
      <xdr:rowOff>54253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96180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1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126402</xdr:rowOff>
    </xdr:from>
    <xdr:to>
      <xdr:col>77</xdr:col>
      <xdr:colOff>95250</xdr:colOff>
      <xdr:row>60</xdr:row>
      <xdr:rowOff>56552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41329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2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142488</xdr:rowOff>
    </xdr:from>
    <xdr:to>
      <xdr:col>73</xdr:col>
      <xdr:colOff>44450</xdr:colOff>
      <xdr:row>60</xdr:row>
      <xdr:rowOff>72638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151681</xdr:rowOff>
    </xdr:from>
    <xdr:to>
      <xdr:col>68</xdr:col>
      <xdr:colOff>203200</xdr:colOff>
      <xdr:row>60</xdr:row>
      <xdr:rowOff>81831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66608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5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126402</xdr:rowOff>
    </xdr:from>
    <xdr:to>
      <xdr:col>64</xdr:col>
      <xdr:colOff>152400</xdr:colOff>
      <xdr:row>60</xdr:row>
      <xdr:rowOff>56552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41329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2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地方債発行抑制や、高利率の地方債繰上償還を積極的に行ってきたことにより、実質公債費比率は前年度より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ポイント悪化しているが、依然低い水準を保っている。</a:t>
          </a:r>
        </a:p>
        <a:p>
          <a:r>
            <a:rPr kumimoji="1" lang="ja-JP" altLang="en-US" sz="1300">
              <a:latin typeface="ＭＳ Ｐゴシック" panose="020B0600070205080204" pitchFamily="50" charset="-128"/>
              <a:ea typeface="ＭＳ Ｐゴシック" panose="020B0600070205080204" pitchFamily="50" charset="-128"/>
            </a:rPr>
            <a:t>　高齢者福祉対策における建築事業は完了したものの、企業誘致や村道改良工事など普通建設事業による地方債の借入が一時的に増加しているため、総額を抑制するなど財政安定化を図ります。</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132080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5828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75777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5828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148167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5908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16933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過疎対策事業債など基準財政需要見込額に算入される起債の借入を中心としているため、地方債残高等の将来負担額よりも、充当可能財源等が上回っているため、将来負担比率は算定されていない。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今後も起債借入は計画的に行い、後世に負担をかけることのないよう財政健全化に努めます。</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新規採用は行っているが、退職者が依然多いため、結果として職員数の増加に繋がらず、昇給による人件費の増加が現れている。今後も社会人経験者採用も含め職員の必要数を確保しつつ人件費の抑制ができるよう計画的に採用し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66992</xdr:rowOff>
    </xdr:from>
    <xdr:to>
      <xdr:col>24</xdr:col>
      <xdr:colOff>25400</xdr:colOff>
      <xdr:row>34</xdr:row>
      <xdr:rowOff>86995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5896292"/>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78422</xdr:rowOff>
    </xdr:from>
    <xdr:to>
      <xdr:col>19</xdr:col>
      <xdr:colOff>187325</xdr:colOff>
      <xdr:row>34</xdr:row>
      <xdr:rowOff>86995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90772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66992</xdr:rowOff>
    </xdr:from>
    <xdr:to>
      <xdr:col>15</xdr:col>
      <xdr:colOff>98425</xdr:colOff>
      <xdr:row>34</xdr:row>
      <xdr:rowOff>78422</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8962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29845</xdr:rowOff>
    </xdr:from>
    <xdr:to>
      <xdr:col>11</xdr:col>
      <xdr:colOff>9525</xdr:colOff>
      <xdr:row>34</xdr:row>
      <xdr:rowOff>66992</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85914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16192</xdr:rowOff>
    </xdr:from>
    <xdr:to>
      <xdr:col>24</xdr:col>
      <xdr:colOff>76200</xdr:colOff>
      <xdr:row>34</xdr:row>
      <xdr:rowOff>117792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8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32719</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69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36195</xdr:rowOff>
    </xdr:from>
    <xdr:to>
      <xdr:col>20</xdr:col>
      <xdr:colOff>38100</xdr:colOff>
      <xdr:row>34</xdr:row>
      <xdr:rowOff>137795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147972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63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27622</xdr:rowOff>
    </xdr:from>
    <xdr:to>
      <xdr:col>15</xdr:col>
      <xdr:colOff>149225</xdr:colOff>
      <xdr:row>34</xdr:row>
      <xdr:rowOff>129222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8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139399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62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16192</xdr:rowOff>
    </xdr:from>
    <xdr:to>
      <xdr:col>11</xdr:col>
      <xdr:colOff>60325</xdr:colOff>
      <xdr:row>34</xdr:row>
      <xdr:rowOff>117792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8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127969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61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150495</xdr:rowOff>
    </xdr:from>
    <xdr:to>
      <xdr:col>6</xdr:col>
      <xdr:colOff>171450</xdr:colOff>
      <xdr:row>34</xdr:row>
      <xdr:rowOff>80645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90822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7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類似団体と比べほぼ同数値である。経費としては、委託の割合が大きく高齢者の外出支援運行業務や給食センター管理業務、更に元年度からはリサイクル運営事業を業者委託するなど経費が増加しており、その他では、電算管理に関する保守管理経費においても年々増加しつつある。今後も現状を確認しながら節減対策や行政改革に取り組みます。</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78994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938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888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42418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888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17</xdr:row>
      <xdr:rowOff>42418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838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44721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令和元年度における扶助費に係る経常収支比率は類似団体を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ポイント下回っており、毎年類似団体を下回っている状況である。</a:t>
          </a:r>
        </a:p>
        <a:p>
          <a:r>
            <a:rPr kumimoji="1" lang="ja-JP" altLang="en-US" sz="1300">
              <a:latin typeface="ＭＳ Ｐゴシック" panose="020B0600070205080204" pitchFamily="50" charset="-128"/>
              <a:ea typeface="ＭＳ Ｐゴシック" panose="020B0600070205080204" pitchFamily="50" charset="-128"/>
            </a:rPr>
            <a:t>　生活保護世帯が少数で、費用負担の増加が緩やかなためであるが、今後の更なる少子高齢化対策が必要となるため、計画的に事業の取り組みを行います。</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その他経費に係る経常収支比率は、類似団体と比べ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白弓スキー場特別会計において、雪不足により営業が出来きず費用削減による繰出金の減少や、少雪により除雪に関する経費が減少し維持補修費が少なくなったことにより、前年度より数値が下がり、類似団体を下回る水準となりま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138430</xdr:rowOff>
    </xdr:from>
    <xdr:to>
      <xdr:col>82</xdr:col>
      <xdr:colOff>107950</xdr:colOff>
      <xdr:row>57</xdr:row>
      <xdr:rowOff>149860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3963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149860</xdr:rowOff>
    </xdr:from>
    <xdr:to>
      <xdr:col>78</xdr:col>
      <xdr:colOff>69850</xdr:colOff>
      <xdr:row>57</xdr:row>
      <xdr:rowOff>155575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922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29845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28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29845</xdr:rowOff>
    </xdr:from>
    <xdr:to>
      <xdr:col>69</xdr:col>
      <xdr:colOff>92075</xdr:colOff>
      <xdr:row>59</xdr:row>
      <xdr:rowOff>18415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7394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87630</xdr:rowOff>
    </xdr:from>
    <xdr:to>
      <xdr:col>82</xdr:col>
      <xdr:colOff>158750</xdr:colOff>
      <xdr:row>57</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104157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3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99060</xdr:rowOff>
    </xdr:from>
    <xdr:to>
      <xdr:col>78</xdr:col>
      <xdr:colOff>120650</xdr:colOff>
      <xdr:row>58</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150495</xdr:rowOff>
    </xdr:from>
    <xdr:to>
      <xdr:col>69</xdr:col>
      <xdr:colOff>142875</xdr:colOff>
      <xdr:row>58</xdr:row>
      <xdr:rowOff>80645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139065</xdr:rowOff>
    </xdr:from>
    <xdr:to>
      <xdr:col>65</xdr:col>
      <xdr:colOff>53975</xdr:colOff>
      <xdr:row>59</xdr:row>
      <xdr:rowOff>69215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53992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ている。補助金等交付規則を見直すなどの経費削減を図っているが、例年同様に常備消防に関する経費や塵芥処理に関する経費が大半をしめており、今後も補助費等については必要となる経費の計上と費用効果の高い事業中心に進めていきます。</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147574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25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35</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9608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地方債発行は平準化するよう計画的に借り入れを行っているため大きな変動は見られないが、今後も企業誘致や村道改良工事など普通建設事業による地方債の借入が一時的に増加し、また新庁舎の建設を今後において計画しているため、中長期的な借入額の計画を行い、公債費の高騰を抑えます。</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61686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624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167821</xdr:rowOff>
    </xdr:from>
    <xdr:to>
      <xdr:col>19</xdr:col>
      <xdr:colOff>187325</xdr:colOff>
      <xdr:row>76</xdr:row>
      <xdr:rowOff>32294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265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118835</xdr:rowOff>
    </xdr:from>
    <xdr:to>
      <xdr:col>15</xdr:col>
      <xdr:colOff>98425</xdr:colOff>
      <xdr:row>75</xdr:row>
      <xdr:rowOff>167821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7758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112304</xdr:rowOff>
    </xdr:from>
    <xdr:to>
      <xdr:col>11</xdr:col>
      <xdr:colOff>9525</xdr:colOff>
      <xdr:row>75</xdr:row>
      <xdr:rowOff>118835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710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10886</xdr:rowOff>
    </xdr:from>
    <xdr:to>
      <xdr:col>24</xdr:col>
      <xdr:colOff>76200</xdr:colOff>
      <xdr:row>76</xdr:row>
      <xdr:rowOff>112486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27412</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152944</xdr:rowOff>
    </xdr:from>
    <xdr:to>
      <xdr:col>20</xdr:col>
      <xdr:colOff>38100</xdr:colOff>
      <xdr:row>76</xdr:row>
      <xdr:rowOff>83094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93271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117022</xdr:rowOff>
    </xdr:from>
    <xdr:to>
      <xdr:col>15</xdr:col>
      <xdr:colOff>149225</xdr:colOff>
      <xdr:row>76</xdr:row>
      <xdr:rowOff>47172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57349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68035</xdr:rowOff>
    </xdr:from>
    <xdr:to>
      <xdr:col>11</xdr:col>
      <xdr:colOff>60325</xdr:colOff>
      <xdr:row>75</xdr:row>
      <xdr:rowOff>169636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8362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61504</xdr:rowOff>
    </xdr:from>
    <xdr:to>
      <xdr:col>6</xdr:col>
      <xdr:colOff>171450</xdr:colOff>
      <xdr:row>75</xdr:row>
      <xdr:rowOff>163103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147882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その他の項目を除き各費用で類似団体を下回っている。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今後においても行政改革の取り組みを通じて、一層の義務的経費の削減に努めます。</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76708</xdr:rowOff>
    </xdr:from>
    <xdr:to>
      <xdr:col>82</xdr:col>
      <xdr:colOff>107950</xdr:colOff>
      <xdr:row>75</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35458"/>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75</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75</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85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35560</xdr:rowOff>
    </xdr:from>
    <xdr:to>
      <xdr:col>69</xdr:col>
      <xdr:colOff>92075</xdr:colOff>
      <xdr:row>75</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9431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25908</xdr:rowOff>
    </xdr:from>
    <xdr:to>
      <xdr:col>82</xdr:col>
      <xdr:colOff>158750</xdr:colOff>
      <xdr:row>75</xdr:row>
      <xdr:rowOff>127508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42435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2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156210</xdr:rowOff>
    </xdr:from>
    <xdr:to>
      <xdr:col>65</xdr:col>
      <xdr:colOff>53975</xdr:colOff>
      <xdr:row>75</xdr:row>
      <xdr:rowOff>86360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96537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149633</xdr:rowOff>
    </xdr:from>
    <xdr:to>
      <xdr:col>29</xdr:col>
      <xdr:colOff>127000</xdr:colOff>
      <xdr:row>18</xdr:row>
      <xdr:rowOff>3199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11908"/>
          <a:ext cx="6477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159427</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217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149633</xdr:rowOff>
    </xdr:from>
    <xdr:to>
      <xdr:col>26</xdr:col>
      <xdr:colOff>50800</xdr:colOff>
      <xdr:row>17</xdr:row>
      <xdr:rowOff>167762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11908"/>
          <a:ext cx="698500" cy="1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167762</xdr:rowOff>
    </xdr:from>
    <xdr:to>
      <xdr:col>22</xdr:col>
      <xdr:colOff>114300</xdr:colOff>
      <xdr:row>18</xdr:row>
      <xdr:rowOff>6343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30037"/>
          <a:ext cx="698500" cy="1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6343</xdr:rowOff>
    </xdr:from>
    <xdr:to>
      <xdr:col>18</xdr:col>
      <xdr:colOff>177800</xdr:colOff>
      <xdr:row>18</xdr:row>
      <xdr:rowOff>10807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40068"/>
          <a:ext cx="698500" cy="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123849</xdr:rowOff>
    </xdr:from>
    <xdr:to>
      <xdr:col>29</xdr:col>
      <xdr:colOff>177800</xdr:colOff>
      <xdr:row>18</xdr:row>
      <xdr:rowOff>53999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140376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3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98833</xdr:rowOff>
    </xdr:from>
    <xdr:to>
      <xdr:col>26</xdr:col>
      <xdr:colOff>101600</xdr:colOff>
      <xdr:row>18</xdr:row>
      <xdr:rowOff>28983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6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39160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2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116962</xdr:rowOff>
    </xdr:from>
    <xdr:to>
      <xdr:col>22</xdr:col>
      <xdr:colOff>165100</xdr:colOff>
      <xdr:row>18</xdr:row>
      <xdr:rowOff>47112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57289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4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126993</xdr:rowOff>
    </xdr:from>
    <xdr:to>
      <xdr:col>19</xdr:col>
      <xdr:colOff>38100</xdr:colOff>
      <xdr:row>18</xdr:row>
      <xdr:rowOff>57143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67320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131457</xdr:rowOff>
    </xdr:from>
    <xdr:to>
      <xdr:col>15</xdr:col>
      <xdr:colOff>101600</xdr:colOff>
      <xdr:row>18</xdr:row>
      <xdr:rowOff>61607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9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71784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147780</xdr:rowOff>
    </xdr:from>
    <xdr:to>
      <xdr:col>29</xdr:col>
      <xdr:colOff>127000</xdr:colOff>
      <xdr:row>37</xdr:row>
      <xdr:rowOff>189465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72480"/>
          <a:ext cx="647700" cy="4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189465</xdr:rowOff>
    </xdr:from>
    <xdr:to>
      <xdr:col>26</xdr:col>
      <xdr:colOff>50800</xdr:colOff>
      <xdr:row>37</xdr:row>
      <xdr:rowOff>262772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314165"/>
          <a:ext cx="698500" cy="7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262772</xdr:rowOff>
    </xdr:from>
    <xdr:to>
      <xdr:col>22</xdr:col>
      <xdr:colOff>114300</xdr:colOff>
      <xdr:row>37</xdr:row>
      <xdr:rowOff>277768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87472"/>
          <a:ext cx="698500" cy="1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161558</xdr:rowOff>
    </xdr:from>
    <xdr:to>
      <xdr:col>18</xdr:col>
      <xdr:colOff>177800</xdr:colOff>
      <xdr:row>37</xdr:row>
      <xdr:rowOff>277768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86258"/>
          <a:ext cx="698500" cy="11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96980</xdr:rowOff>
    </xdr:from>
    <xdr:to>
      <xdr:col>29</xdr:col>
      <xdr:colOff>177800</xdr:colOff>
      <xdr:row>37</xdr:row>
      <xdr:rowOff>198580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2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69057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138665</xdr:rowOff>
    </xdr:from>
    <xdr:to>
      <xdr:col>26</xdr:col>
      <xdr:colOff>101600</xdr:colOff>
      <xdr:row>37</xdr:row>
      <xdr:rowOff>240265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6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225042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4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211972</xdr:rowOff>
    </xdr:from>
    <xdr:to>
      <xdr:col>22</xdr:col>
      <xdr:colOff>165100</xdr:colOff>
      <xdr:row>37</xdr:row>
      <xdr:rowOff>313572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3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298349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42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226968</xdr:rowOff>
    </xdr:from>
    <xdr:to>
      <xdr:col>19</xdr:col>
      <xdr:colOff>38100</xdr:colOff>
      <xdr:row>37</xdr:row>
      <xdr:rowOff>328568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5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313345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3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110758</xdr:rowOff>
    </xdr:from>
    <xdr:to>
      <xdr:col>15</xdr:col>
      <xdr:colOff>101600</xdr:colOff>
      <xdr:row>37</xdr:row>
      <xdr:rowOff>212358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35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197135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2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146212</xdr:rowOff>
    </xdr:from>
    <xdr:to>
      <xdr:col>24</xdr:col>
      <xdr:colOff>63500</xdr:colOff>
      <xdr:row>36</xdr:row>
      <xdr:rowOff>159727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18412"/>
          <a:ext cx="8382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136322</xdr:rowOff>
    </xdr:from>
    <xdr:to>
      <xdr:col>19</xdr:col>
      <xdr:colOff>177800</xdr:colOff>
      <xdr:row>36</xdr:row>
      <xdr:rowOff>146212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308522"/>
          <a:ext cx="88900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136322</xdr:rowOff>
    </xdr:from>
    <xdr:to>
      <xdr:col>15</xdr:col>
      <xdr:colOff>50800</xdr:colOff>
      <xdr:row>36</xdr:row>
      <xdr:rowOff>156149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8522"/>
          <a:ext cx="8890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156149</xdr:rowOff>
    </xdr:from>
    <xdr:to>
      <xdr:col>10</xdr:col>
      <xdr:colOff>114300</xdr:colOff>
      <xdr:row>36</xdr:row>
      <xdr:rowOff>165599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28349"/>
          <a:ext cx="8890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108927</xdr:rowOff>
    </xdr:from>
    <xdr:to>
      <xdr:col>24</xdr:col>
      <xdr:colOff>114300</xdr:colOff>
      <xdr:row>37</xdr:row>
      <xdr:rowOff>39077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131804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3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95412</xdr:rowOff>
    </xdr:from>
    <xdr:to>
      <xdr:col>20</xdr:col>
      <xdr:colOff>38100</xdr:colOff>
      <xdr:row>37</xdr:row>
      <xdr:rowOff>25562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42089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4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85522</xdr:rowOff>
    </xdr:from>
    <xdr:to>
      <xdr:col>15</xdr:col>
      <xdr:colOff>101600</xdr:colOff>
      <xdr:row>37</xdr:row>
      <xdr:rowOff>15672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32199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105349</xdr:rowOff>
    </xdr:from>
    <xdr:to>
      <xdr:col>10</xdr:col>
      <xdr:colOff>165100</xdr:colOff>
      <xdr:row>37</xdr:row>
      <xdr:rowOff>35499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52026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114799</xdr:rowOff>
    </xdr:from>
    <xdr:to>
      <xdr:col>6</xdr:col>
      <xdr:colOff>38100</xdr:colOff>
      <xdr:row>37</xdr:row>
      <xdr:rowOff>44949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61476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34344</xdr:rowOff>
    </xdr:from>
    <xdr:to>
      <xdr:col>24</xdr:col>
      <xdr:colOff>63500</xdr:colOff>
      <xdr:row>57</xdr:row>
      <xdr:rowOff>70555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6994"/>
          <a:ext cx="8382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70555</xdr:rowOff>
    </xdr:from>
    <xdr:to>
      <xdr:col>19</xdr:col>
      <xdr:colOff>177800</xdr:colOff>
      <xdr:row>57</xdr:row>
      <xdr:rowOff>98299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3205"/>
          <a:ext cx="889000" cy="2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82300</xdr:rowOff>
    </xdr:from>
    <xdr:to>
      <xdr:col>15</xdr:col>
      <xdr:colOff>50800</xdr:colOff>
      <xdr:row>57</xdr:row>
      <xdr:rowOff>98299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4950"/>
          <a:ext cx="8890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82300</xdr:rowOff>
    </xdr:from>
    <xdr:to>
      <xdr:col>10</xdr:col>
      <xdr:colOff>114300</xdr:colOff>
      <xdr:row>57</xdr:row>
      <xdr:rowOff>90239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4950"/>
          <a:ext cx="8890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154994</xdr:rowOff>
    </xdr:from>
    <xdr:to>
      <xdr:col>24</xdr:col>
      <xdr:colOff>114300</xdr:colOff>
      <xdr:row>57</xdr:row>
      <xdr:rowOff>85144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6421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19755</xdr:rowOff>
    </xdr:from>
    <xdr:to>
      <xdr:col>20</xdr:col>
      <xdr:colOff>38100</xdr:colOff>
      <xdr:row>57</xdr:row>
      <xdr:rowOff>121355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137882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6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47499</xdr:rowOff>
    </xdr:from>
    <xdr:to>
      <xdr:col>15</xdr:col>
      <xdr:colOff>101600</xdr:colOff>
      <xdr:row>57</xdr:row>
      <xdr:rowOff>149099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165626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9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31500</xdr:rowOff>
    </xdr:from>
    <xdr:to>
      <xdr:col>10</xdr:col>
      <xdr:colOff>165100</xdr:colOff>
      <xdr:row>57</xdr:row>
      <xdr:rowOff>133100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149627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39439</xdr:rowOff>
    </xdr:from>
    <xdr:to>
      <xdr:col>6</xdr:col>
      <xdr:colOff>38100</xdr:colOff>
      <xdr:row>57</xdr:row>
      <xdr:rowOff>141039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157566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131549</xdr:rowOff>
    </xdr:from>
    <xdr:to>
      <xdr:col>24</xdr:col>
      <xdr:colOff>63500</xdr:colOff>
      <xdr:row>77</xdr:row>
      <xdr:rowOff>48639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61749"/>
          <a:ext cx="838200" cy="8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23905</xdr:rowOff>
    </xdr:from>
    <xdr:to>
      <xdr:col>19</xdr:col>
      <xdr:colOff>177800</xdr:colOff>
      <xdr:row>76</xdr:row>
      <xdr:rowOff>131549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82655"/>
          <a:ext cx="889000" cy="27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23905</xdr:rowOff>
    </xdr:from>
    <xdr:to>
      <xdr:col>15</xdr:col>
      <xdr:colOff>50800</xdr:colOff>
      <xdr:row>75</xdr:row>
      <xdr:rowOff>69433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82655"/>
          <a:ext cx="889000" cy="4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69433</xdr:rowOff>
    </xdr:from>
    <xdr:to>
      <xdr:col>10</xdr:col>
      <xdr:colOff>114300</xdr:colOff>
      <xdr:row>77</xdr:row>
      <xdr:rowOff>49626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928183"/>
          <a:ext cx="889000" cy="3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169289</xdr:rowOff>
    </xdr:from>
    <xdr:to>
      <xdr:col>24</xdr:col>
      <xdr:colOff>114300</xdr:colOff>
      <xdr:row>77</xdr:row>
      <xdr:rowOff>99439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20716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80749</xdr:rowOff>
    </xdr:from>
    <xdr:to>
      <xdr:col>20</xdr:col>
      <xdr:colOff>38100</xdr:colOff>
      <xdr:row>77</xdr:row>
      <xdr:rowOff>10899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27425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144555</xdr:rowOff>
    </xdr:from>
    <xdr:to>
      <xdr:col>15</xdr:col>
      <xdr:colOff>101600</xdr:colOff>
      <xdr:row>75</xdr:row>
      <xdr:rowOff>74705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91232</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6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18633</xdr:rowOff>
    </xdr:from>
    <xdr:to>
      <xdr:col>10</xdr:col>
      <xdr:colOff>165100</xdr:colOff>
      <xdr:row>75</xdr:row>
      <xdr:rowOff>120233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136760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65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170276</xdr:rowOff>
    </xdr:from>
    <xdr:to>
      <xdr:col>6</xdr:col>
      <xdr:colOff>38100</xdr:colOff>
      <xdr:row>77</xdr:row>
      <xdr:rowOff>100426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116953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37080</xdr:rowOff>
    </xdr:from>
    <xdr:to>
      <xdr:col>24</xdr:col>
      <xdr:colOff>63500</xdr:colOff>
      <xdr:row>97</xdr:row>
      <xdr:rowOff>60049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67730"/>
          <a:ext cx="8382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18183</xdr:rowOff>
    </xdr:from>
    <xdr:to>
      <xdr:col>19</xdr:col>
      <xdr:colOff>177800</xdr:colOff>
      <xdr:row>97</xdr:row>
      <xdr:rowOff>60049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48833"/>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165292</xdr:rowOff>
    </xdr:from>
    <xdr:to>
      <xdr:col>15</xdr:col>
      <xdr:colOff>50800</xdr:colOff>
      <xdr:row>97</xdr:row>
      <xdr:rowOff>18183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24492"/>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165292</xdr:rowOff>
    </xdr:from>
    <xdr:to>
      <xdr:col>10</xdr:col>
      <xdr:colOff>114300</xdr:colOff>
      <xdr:row>97</xdr:row>
      <xdr:rowOff>20631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24492"/>
          <a:ext cx="889000" cy="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157730</xdr:rowOff>
    </xdr:from>
    <xdr:to>
      <xdr:col>24</xdr:col>
      <xdr:colOff>114300</xdr:colOff>
      <xdr:row>97</xdr:row>
      <xdr:rowOff>87880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136157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9249</xdr:rowOff>
    </xdr:from>
    <xdr:to>
      <xdr:col>20</xdr:col>
      <xdr:colOff>38100</xdr:colOff>
      <xdr:row>97</xdr:row>
      <xdr:rowOff>110849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101976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138833</xdr:rowOff>
    </xdr:from>
    <xdr:to>
      <xdr:col>15</xdr:col>
      <xdr:colOff>101600</xdr:colOff>
      <xdr:row>97</xdr:row>
      <xdr:rowOff>68983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60110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114492</xdr:rowOff>
    </xdr:from>
    <xdr:to>
      <xdr:col>10</xdr:col>
      <xdr:colOff>165100</xdr:colOff>
      <xdr:row>97</xdr:row>
      <xdr:rowOff>44642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35769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141281</xdr:rowOff>
    </xdr:from>
    <xdr:to>
      <xdr:col>6</xdr:col>
      <xdr:colOff>38100</xdr:colOff>
      <xdr:row>97</xdr:row>
      <xdr:rowOff>71431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62558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67264</xdr:rowOff>
    </xdr:from>
    <xdr:to>
      <xdr:col>55</xdr:col>
      <xdr:colOff>0</xdr:colOff>
      <xdr:row>35</xdr:row>
      <xdr:rowOff>96628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96564"/>
          <a:ext cx="838200" cy="20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96628</xdr:rowOff>
    </xdr:from>
    <xdr:to>
      <xdr:col>50</xdr:col>
      <xdr:colOff>114300</xdr:colOff>
      <xdr:row>36</xdr:row>
      <xdr:rowOff>76711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97378"/>
          <a:ext cx="889000" cy="1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76711</xdr:rowOff>
    </xdr:from>
    <xdr:to>
      <xdr:col>45</xdr:col>
      <xdr:colOff>177800</xdr:colOff>
      <xdr:row>37</xdr:row>
      <xdr:rowOff>30132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48911"/>
          <a:ext cx="889000" cy="1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9242</xdr:rowOff>
    </xdr:from>
    <xdr:to>
      <xdr:col>41</xdr:col>
      <xdr:colOff>50800</xdr:colOff>
      <xdr:row>37</xdr:row>
      <xdr:rowOff>30132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52892"/>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16464</xdr:rowOff>
    </xdr:from>
    <xdr:to>
      <xdr:col>55</xdr:col>
      <xdr:colOff>50800</xdr:colOff>
      <xdr:row>34</xdr:row>
      <xdr:rowOff>118064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39341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45828</xdr:rowOff>
    </xdr:from>
    <xdr:to>
      <xdr:col>50</xdr:col>
      <xdr:colOff>165100</xdr:colOff>
      <xdr:row>35</xdr:row>
      <xdr:rowOff>147428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4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163955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2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25911</xdr:rowOff>
    </xdr:from>
    <xdr:to>
      <xdr:col>46</xdr:col>
      <xdr:colOff>38100</xdr:colOff>
      <xdr:row>36</xdr:row>
      <xdr:rowOff>127511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144038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150782</xdr:rowOff>
    </xdr:from>
    <xdr:to>
      <xdr:col>41</xdr:col>
      <xdr:colOff>101600</xdr:colOff>
      <xdr:row>37</xdr:row>
      <xdr:rowOff>80932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97459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129892</xdr:rowOff>
    </xdr:from>
    <xdr:to>
      <xdr:col>36</xdr:col>
      <xdr:colOff>165100</xdr:colOff>
      <xdr:row>37</xdr:row>
      <xdr:rowOff>60042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76569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73105</xdr:rowOff>
    </xdr:from>
    <xdr:to>
      <xdr:col>55</xdr:col>
      <xdr:colOff>0</xdr:colOff>
      <xdr:row>57</xdr:row>
      <xdr:rowOff>83710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4305"/>
          <a:ext cx="838200" cy="18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73105</xdr:rowOff>
    </xdr:from>
    <xdr:to>
      <xdr:col>50</xdr:col>
      <xdr:colOff>114300</xdr:colOff>
      <xdr:row>57</xdr:row>
      <xdr:rowOff>154931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74305"/>
          <a:ext cx="889000" cy="2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105313</xdr:rowOff>
    </xdr:from>
    <xdr:to>
      <xdr:col>45</xdr:col>
      <xdr:colOff>177800</xdr:colOff>
      <xdr:row>57</xdr:row>
      <xdr:rowOff>154931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77963"/>
          <a:ext cx="889000" cy="4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105313</xdr:rowOff>
    </xdr:from>
    <xdr:to>
      <xdr:col>41</xdr:col>
      <xdr:colOff>50800</xdr:colOff>
      <xdr:row>57</xdr:row>
      <xdr:rowOff>110944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77963"/>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32910</xdr:rowOff>
    </xdr:from>
    <xdr:to>
      <xdr:col>55</xdr:col>
      <xdr:colOff>50800</xdr:colOff>
      <xdr:row>57</xdr:row>
      <xdr:rowOff>134510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55787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22305</xdr:rowOff>
    </xdr:from>
    <xdr:to>
      <xdr:col>50</xdr:col>
      <xdr:colOff>165100</xdr:colOff>
      <xdr:row>56</xdr:row>
      <xdr:rowOff>123905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140432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104131</xdr:rowOff>
    </xdr:from>
    <xdr:to>
      <xdr:col>46</xdr:col>
      <xdr:colOff>38100</xdr:colOff>
      <xdr:row>58</xdr:row>
      <xdr:rowOff>34281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50808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5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54513</xdr:rowOff>
    </xdr:from>
    <xdr:to>
      <xdr:col>41</xdr:col>
      <xdr:colOff>101600</xdr:colOff>
      <xdr:row>57</xdr:row>
      <xdr:rowOff>156113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0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60144</xdr:rowOff>
    </xdr:from>
    <xdr:to>
      <xdr:col>36</xdr:col>
      <xdr:colOff>165100</xdr:colOff>
      <xdr:row>57</xdr:row>
      <xdr:rowOff>161744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6821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0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160790</xdr:rowOff>
    </xdr:from>
    <xdr:to>
      <xdr:col>55</xdr:col>
      <xdr:colOff>0</xdr:colOff>
      <xdr:row>79</xdr:row>
      <xdr:rowOff>27462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33890"/>
          <a:ext cx="8382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5510</xdr:rowOff>
    </xdr:from>
    <xdr:to>
      <xdr:col>50</xdr:col>
      <xdr:colOff>114300</xdr:colOff>
      <xdr:row>79</xdr:row>
      <xdr:rowOff>27462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50060"/>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140199</xdr:rowOff>
    </xdr:from>
    <xdr:to>
      <xdr:col>45</xdr:col>
      <xdr:colOff>177800</xdr:colOff>
      <xdr:row>79</xdr:row>
      <xdr:rowOff>5510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3299"/>
          <a:ext cx="889000" cy="3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140199</xdr:rowOff>
    </xdr:from>
    <xdr:to>
      <xdr:col>41</xdr:col>
      <xdr:colOff>50800</xdr:colOff>
      <xdr:row>78</xdr:row>
      <xdr:rowOff>157257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13299"/>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109990</xdr:rowOff>
    </xdr:from>
    <xdr:to>
      <xdr:col>55</xdr:col>
      <xdr:colOff>50800</xdr:colOff>
      <xdr:row>79</xdr:row>
      <xdr:rowOff>40140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24917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148112</xdr:rowOff>
    </xdr:from>
    <xdr:to>
      <xdr:col>50</xdr:col>
      <xdr:colOff>165100</xdr:colOff>
      <xdr:row>79</xdr:row>
      <xdr:rowOff>78262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69389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126160</xdr:rowOff>
    </xdr:from>
    <xdr:to>
      <xdr:col>46</xdr:col>
      <xdr:colOff>38100</xdr:colOff>
      <xdr:row>79</xdr:row>
      <xdr:rowOff>56310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47437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9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89399</xdr:rowOff>
    </xdr:from>
    <xdr:to>
      <xdr:col>41</xdr:col>
      <xdr:colOff>101600</xdr:colOff>
      <xdr:row>79</xdr:row>
      <xdr:rowOff>19549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10676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5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106457</xdr:rowOff>
    </xdr:from>
    <xdr:to>
      <xdr:col>36</xdr:col>
      <xdr:colOff>165100</xdr:colOff>
      <xdr:row>79</xdr:row>
      <xdr:rowOff>36607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27734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123104</xdr:rowOff>
    </xdr:from>
    <xdr:to>
      <xdr:col>55</xdr:col>
      <xdr:colOff>0</xdr:colOff>
      <xdr:row>97</xdr:row>
      <xdr:rowOff>133832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82304"/>
          <a:ext cx="838200" cy="18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123104</xdr:rowOff>
    </xdr:from>
    <xdr:to>
      <xdr:col>50</xdr:col>
      <xdr:colOff>114300</xdr:colOff>
      <xdr:row>98</xdr:row>
      <xdr:rowOff>31948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82304"/>
          <a:ext cx="889000" cy="2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31948</xdr:rowOff>
    </xdr:from>
    <xdr:to>
      <xdr:col>45</xdr:col>
      <xdr:colOff>177800</xdr:colOff>
      <xdr:row>98</xdr:row>
      <xdr:rowOff>40221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34048"/>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13018</xdr:rowOff>
    </xdr:from>
    <xdr:to>
      <xdr:col>41</xdr:col>
      <xdr:colOff>50800</xdr:colOff>
      <xdr:row>98</xdr:row>
      <xdr:rowOff>40221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15118"/>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83032</xdr:rowOff>
    </xdr:from>
    <xdr:to>
      <xdr:col>55</xdr:col>
      <xdr:colOff>50800</xdr:colOff>
      <xdr:row>98</xdr:row>
      <xdr:rowOff>13182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105909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72304</xdr:rowOff>
    </xdr:from>
    <xdr:to>
      <xdr:col>50</xdr:col>
      <xdr:colOff>165100</xdr:colOff>
      <xdr:row>97</xdr:row>
      <xdr:rowOff>2454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18981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0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152598</xdr:rowOff>
    </xdr:from>
    <xdr:to>
      <xdr:col>46</xdr:col>
      <xdr:colOff>38100</xdr:colOff>
      <xdr:row>98</xdr:row>
      <xdr:rowOff>82748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99275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160871</xdr:rowOff>
    </xdr:from>
    <xdr:to>
      <xdr:col>41</xdr:col>
      <xdr:colOff>101600</xdr:colOff>
      <xdr:row>98</xdr:row>
      <xdr:rowOff>91021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107548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6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133668</xdr:rowOff>
    </xdr:from>
    <xdr:to>
      <xdr:col>36</xdr:col>
      <xdr:colOff>165100</xdr:colOff>
      <xdr:row>98</xdr:row>
      <xdr:rowOff>63818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80345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3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136340</xdr:rowOff>
    </xdr:from>
    <xdr:to>
      <xdr:col>85</xdr:col>
      <xdr:colOff>127000</xdr:colOff>
      <xdr:row>38</xdr:row>
      <xdr:rowOff>137213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1440"/>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136340</xdr:rowOff>
    </xdr:from>
    <xdr:to>
      <xdr:col>81</xdr:col>
      <xdr:colOff>50800</xdr:colOff>
      <xdr:row>38</xdr:row>
      <xdr:rowOff>139693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5144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139668</xdr:rowOff>
    </xdr:from>
    <xdr:to>
      <xdr:col>76</xdr:col>
      <xdr:colOff>114300</xdr:colOff>
      <xdr:row>38</xdr:row>
      <xdr:rowOff>139693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768"/>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139668</xdr:rowOff>
    </xdr:from>
    <xdr:to>
      <xdr:col>71</xdr:col>
      <xdr:colOff>177800</xdr:colOff>
      <xdr:row>38</xdr:row>
      <xdr:rowOff>139678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54768"/>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86413</xdr:rowOff>
    </xdr:from>
    <xdr:to>
      <xdr:col>85</xdr:col>
      <xdr:colOff>177800</xdr:colOff>
      <xdr:row>39</xdr:row>
      <xdr:rowOff>16563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85540</xdr:rowOff>
    </xdr:from>
    <xdr:to>
      <xdr:col>81</xdr:col>
      <xdr:colOff>101600</xdr:colOff>
      <xdr:row>39</xdr:row>
      <xdr:rowOff>15690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6817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88893</xdr:rowOff>
    </xdr:from>
    <xdr:to>
      <xdr:col>76</xdr:col>
      <xdr:colOff>165100</xdr:colOff>
      <xdr:row>39</xdr:row>
      <xdr:rowOff>19043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10170</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88868</xdr:rowOff>
    </xdr:from>
    <xdr:to>
      <xdr:col>72</xdr:col>
      <xdr:colOff>38100</xdr:colOff>
      <xdr:row>39</xdr:row>
      <xdr:rowOff>19018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10145</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46333" y="6696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88878</xdr:rowOff>
    </xdr:from>
    <xdr:to>
      <xdr:col>67</xdr:col>
      <xdr:colOff>101600</xdr:colOff>
      <xdr:row>39</xdr:row>
      <xdr:rowOff>19028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10155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696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149966</xdr:rowOff>
    </xdr:from>
    <xdr:to>
      <xdr:col>85</xdr:col>
      <xdr:colOff>127000</xdr:colOff>
      <xdr:row>77</xdr:row>
      <xdr:rowOff>7623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80166"/>
          <a:ext cx="8382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7623</xdr:rowOff>
    </xdr:from>
    <xdr:to>
      <xdr:col>81</xdr:col>
      <xdr:colOff>50800</xdr:colOff>
      <xdr:row>77</xdr:row>
      <xdr:rowOff>22056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09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22056</xdr:rowOff>
    </xdr:from>
    <xdr:to>
      <xdr:col>76</xdr:col>
      <xdr:colOff>114300</xdr:colOff>
      <xdr:row>77</xdr:row>
      <xdr:rowOff>43945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23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36590</xdr:rowOff>
    </xdr:from>
    <xdr:to>
      <xdr:col>71</xdr:col>
      <xdr:colOff>177800</xdr:colOff>
      <xdr:row>77</xdr:row>
      <xdr:rowOff>43945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3824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99166</xdr:rowOff>
    </xdr:from>
    <xdr:to>
      <xdr:col>85</xdr:col>
      <xdr:colOff>177800</xdr:colOff>
      <xdr:row>77</xdr:row>
      <xdr:rowOff>29316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122043</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8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128273</xdr:rowOff>
    </xdr:from>
    <xdr:to>
      <xdr:col>81</xdr:col>
      <xdr:colOff>101600</xdr:colOff>
      <xdr:row>77</xdr:row>
      <xdr:rowOff>58423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74950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9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142706</xdr:rowOff>
    </xdr:from>
    <xdr:to>
      <xdr:col>76</xdr:col>
      <xdr:colOff>165100</xdr:colOff>
      <xdr:row>77</xdr:row>
      <xdr:rowOff>72856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89384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164595</xdr:rowOff>
    </xdr:from>
    <xdr:to>
      <xdr:col>72</xdr:col>
      <xdr:colOff>38100</xdr:colOff>
      <xdr:row>77</xdr:row>
      <xdr:rowOff>94745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111272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157240</xdr:rowOff>
    </xdr:from>
    <xdr:to>
      <xdr:col>67</xdr:col>
      <xdr:colOff>101600</xdr:colOff>
      <xdr:row>77</xdr:row>
      <xdr:rowOff>87390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103917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6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16253</xdr:rowOff>
    </xdr:from>
    <xdr:to>
      <xdr:col>85</xdr:col>
      <xdr:colOff>127000</xdr:colOff>
      <xdr:row>97</xdr:row>
      <xdr:rowOff>166410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646903"/>
          <a:ext cx="838200" cy="15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16253</xdr:rowOff>
    </xdr:from>
    <xdr:to>
      <xdr:col>81</xdr:col>
      <xdr:colOff>50800</xdr:colOff>
      <xdr:row>97</xdr:row>
      <xdr:rowOff>36037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646903"/>
          <a:ext cx="889000" cy="1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36037</xdr:rowOff>
    </xdr:from>
    <xdr:to>
      <xdr:col>76</xdr:col>
      <xdr:colOff>114300</xdr:colOff>
      <xdr:row>98</xdr:row>
      <xdr:rowOff>28194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666687"/>
          <a:ext cx="889000" cy="16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28194</xdr:rowOff>
    </xdr:from>
    <xdr:to>
      <xdr:col>71</xdr:col>
      <xdr:colOff>177800</xdr:colOff>
      <xdr:row>98</xdr:row>
      <xdr:rowOff>77570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30294"/>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115610</xdr:rowOff>
    </xdr:from>
    <xdr:to>
      <xdr:col>85</xdr:col>
      <xdr:colOff>177800</xdr:colOff>
      <xdr:row>98</xdr:row>
      <xdr:rowOff>45760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138487</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136903</xdr:rowOff>
    </xdr:from>
    <xdr:to>
      <xdr:col>81</xdr:col>
      <xdr:colOff>101600</xdr:colOff>
      <xdr:row>97</xdr:row>
      <xdr:rowOff>67053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5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83580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37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156687</xdr:rowOff>
    </xdr:from>
    <xdr:to>
      <xdr:col>76</xdr:col>
      <xdr:colOff>165100</xdr:colOff>
      <xdr:row>97</xdr:row>
      <xdr:rowOff>86837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103364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39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148844</xdr:rowOff>
    </xdr:from>
    <xdr:to>
      <xdr:col>72</xdr:col>
      <xdr:colOff>38100</xdr:colOff>
      <xdr:row>98</xdr:row>
      <xdr:rowOff>78994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95521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5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26770</xdr:rowOff>
    </xdr:from>
    <xdr:to>
      <xdr:col>67</xdr:col>
      <xdr:colOff>101600</xdr:colOff>
      <xdr:row>98</xdr:row>
      <xdr:rowOff>128370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119497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165062</xdr:rowOff>
    </xdr:from>
    <xdr:to>
      <xdr:col>102</xdr:col>
      <xdr:colOff>165100</xdr:colOff>
      <xdr:row>39</xdr:row>
      <xdr:rowOff>95212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86339</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56101</xdr:rowOff>
    </xdr:from>
    <xdr:to>
      <xdr:col>116</xdr:col>
      <xdr:colOff>63500</xdr:colOff>
      <xdr:row>56</xdr:row>
      <xdr:rowOff>61861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657301"/>
          <a:ext cx="8382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61861</xdr:rowOff>
    </xdr:from>
    <xdr:to>
      <xdr:col>111</xdr:col>
      <xdr:colOff>177800</xdr:colOff>
      <xdr:row>56</xdr:row>
      <xdr:rowOff>67463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663061"/>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67463</xdr:rowOff>
    </xdr:from>
    <xdr:to>
      <xdr:col>107</xdr:col>
      <xdr:colOff>50800</xdr:colOff>
      <xdr:row>56</xdr:row>
      <xdr:rowOff>72423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668663"/>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72423</xdr:rowOff>
    </xdr:from>
    <xdr:to>
      <xdr:col>102</xdr:col>
      <xdr:colOff>114300</xdr:colOff>
      <xdr:row>56</xdr:row>
      <xdr:rowOff>77750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673623"/>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5301</xdr:rowOff>
    </xdr:from>
    <xdr:to>
      <xdr:col>116</xdr:col>
      <xdr:colOff>114300</xdr:colOff>
      <xdr:row>56</xdr:row>
      <xdr:rowOff>106901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6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28178</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11061</xdr:rowOff>
    </xdr:from>
    <xdr:to>
      <xdr:col>112</xdr:col>
      <xdr:colOff>38100</xdr:colOff>
      <xdr:row>56</xdr:row>
      <xdr:rowOff>112661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6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129188</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16663</xdr:rowOff>
    </xdr:from>
    <xdr:to>
      <xdr:col>107</xdr:col>
      <xdr:colOff>101600</xdr:colOff>
      <xdr:row>56</xdr:row>
      <xdr:rowOff>118263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6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134790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3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21623</xdr:rowOff>
    </xdr:from>
    <xdr:to>
      <xdr:col>102</xdr:col>
      <xdr:colOff>165100</xdr:colOff>
      <xdr:row>56</xdr:row>
      <xdr:rowOff>123223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139750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3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26950</xdr:rowOff>
    </xdr:from>
    <xdr:to>
      <xdr:col>98</xdr:col>
      <xdr:colOff>38100</xdr:colOff>
      <xdr:row>56</xdr:row>
      <xdr:rowOff>128550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6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145077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4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45033</xdr:rowOff>
    </xdr:from>
    <xdr:to>
      <xdr:col>116</xdr:col>
      <xdr:colOff>63500</xdr:colOff>
      <xdr:row>77</xdr:row>
      <xdr:rowOff>67793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46683"/>
          <a:ext cx="8382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158955</xdr:rowOff>
    </xdr:from>
    <xdr:to>
      <xdr:col>111</xdr:col>
      <xdr:colOff>177800</xdr:colOff>
      <xdr:row>77</xdr:row>
      <xdr:rowOff>45033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189155"/>
          <a:ext cx="889000" cy="5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46937</xdr:rowOff>
    </xdr:from>
    <xdr:to>
      <xdr:col>107</xdr:col>
      <xdr:colOff>50800</xdr:colOff>
      <xdr:row>76</xdr:row>
      <xdr:rowOff>158955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077137"/>
          <a:ext cx="889000" cy="1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59824</xdr:rowOff>
    </xdr:from>
    <xdr:to>
      <xdr:col>102</xdr:col>
      <xdr:colOff>114300</xdr:colOff>
      <xdr:row>76</xdr:row>
      <xdr:rowOff>46937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747124"/>
          <a:ext cx="889000" cy="33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16993</xdr:rowOff>
    </xdr:from>
    <xdr:to>
      <xdr:col>116</xdr:col>
      <xdr:colOff>114300</xdr:colOff>
      <xdr:row>77</xdr:row>
      <xdr:rowOff>118593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166870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9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165683</xdr:rowOff>
    </xdr:from>
    <xdr:to>
      <xdr:col>112</xdr:col>
      <xdr:colOff>38100</xdr:colOff>
      <xdr:row>77</xdr:row>
      <xdr:rowOff>95833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86960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28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108155</xdr:rowOff>
    </xdr:from>
    <xdr:to>
      <xdr:col>107</xdr:col>
      <xdr:colOff>101600</xdr:colOff>
      <xdr:row>77</xdr:row>
      <xdr:rowOff>38305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54832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167587</xdr:rowOff>
    </xdr:from>
    <xdr:to>
      <xdr:col>102</xdr:col>
      <xdr:colOff>165100</xdr:colOff>
      <xdr:row>76</xdr:row>
      <xdr:rowOff>97737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0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114264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80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9024</xdr:rowOff>
    </xdr:from>
    <xdr:to>
      <xdr:col>98</xdr:col>
      <xdr:colOff>38100</xdr:colOff>
      <xdr:row>74</xdr:row>
      <xdr:rowOff>110624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127151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4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補助費等については、前年と比べ</a:t>
          </a:r>
          <a:r>
            <a:rPr kumimoji="1" lang="en-US" altLang="ja-JP" sz="1300">
              <a:latin typeface="ＭＳ Ｐゴシック" panose="020B0600070205080204" pitchFamily="50" charset="-128"/>
              <a:ea typeface="ＭＳ Ｐゴシック" panose="020B0600070205080204" pitchFamily="50" charset="-128"/>
            </a:rPr>
            <a:t>105,414</a:t>
          </a:r>
          <a:r>
            <a:rPr kumimoji="1" lang="ja-JP" altLang="en-US" sz="1300">
              <a:latin typeface="ＭＳ Ｐゴシック" panose="020B0600070205080204" pitchFamily="50" charset="-128"/>
              <a:ea typeface="ＭＳ Ｐゴシック" panose="020B0600070205080204" pitchFamily="50" charset="-128"/>
            </a:rPr>
            <a:t>円高くなっているが、畜産・酪農収益力強化整備等特別対策事業費国庫補助金を活用し、昨年度に引続き企業誘致事業による養豚場建設に係る補助金の増額によるものです。</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387,836</a:t>
          </a:r>
          <a:r>
            <a:rPr kumimoji="1" lang="ja-JP" altLang="en-US" sz="1300">
              <a:latin typeface="ＭＳ Ｐゴシック" panose="020B0600070205080204" pitchFamily="50" charset="-128"/>
              <a:ea typeface="ＭＳ Ｐゴシック" panose="020B0600070205080204" pitchFamily="50" charset="-128"/>
            </a:rPr>
            <a:t>円となっており、前年より</a:t>
          </a:r>
          <a:r>
            <a:rPr kumimoji="1" lang="en-US" altLang="ja-JP" sz="1300">
              <a:latin typeface="ＭＳ Ｐゴシック" panose="020B0600070205080204" pitchFamily="50" charset="-128"/>
              <a:ea typeface="ＭＳ Ｐゴシック" panose="020B0600070205080204" pitchFamily="50" charset="-128"/>
            </a:rPr>
            <a:t>398,462</a:t>
          </a:r>
          <a:r>
            <a:rPr kumimoji="1" lang="ja-JP" altLang="en-US" sz="1300">
              <a:latin typeface="ＭＳ Ｐゴシック" panose="020B0600070205080204" pitchFamily="50" charset="-128"/>
              <a:ea typeface="ＭＳ Ｐゴシック" panose="020B0600070205080204" pitchFamily="50" charset="-128"/>
            </a:rPr>
            <a:t>円減少しているが、繰越事業として行った大規模な道路改良整備や雪崩対策工事等が完了したことによる減額によるものです。		</a:t>
          </a:r>
        </a:p>
        <a:p>
          <a:r>
            <a:rPr kumimoji="1" lang="ja-JP" altLang="en-US" sz="1300">
              <a:latin typeface="ＭＳ Ｐゴシック" panose="020B0600070205080204" pitchFamily="50" charset="-128"/>
              <a:ea typeface="ＭＳ Ｐゴシック" panose="020B0600070205080204" pitchFamily="50" charset="-128"/>
            </a:rPr>
            <a:t>　積立金の住民一人当たりコストが前年に比べ</a:t>
          </a:r>
          <a:r>
            <a:rPr kumimoji="1" lang="en-US" altLang="ja-JP" sz="1300">
              <a:latin typeface="ＭＳ Ｐゴシック" panose="020B0600070205080204" pitchFamily="50" charset="-128"/>
              <a:ea typeface="ＭＳ Ｐゴシック" panose="020B0600070205080204" pitchFamily="50" charset="-128"/>
            </a:rPr>
            <a:t>164,213</a:t>
          </a:r>
          <a:r>
            <a:rPr kumimoji="1" lang="ja-JP" altLang="en-US" sz="1300">
              <a:latin typeface="ＭＳ Ｐゴシック" panose="020B0600070205080204" pitchFamily="50" charset="-128"/>
              <a:ea typeface="ＭＳ Ｐゴシック" panose="020B0600070205080204" pitchFamily="50" charset="-128"/>
            </a:rPr>
            <a:t>円減少しており、類似団体との比較では</a:t>
          </a:r>
          <a:r>
            <a:rPr kumimoji="1" lang="en-US" altLang="ja-JP" sz="1300">
              <a:latin typeface="ＭＳ Ｐゴシック" panose="020B0600070205080204" pitchFamily="50" charset="-128"/>
              <a:ea typeface="ＭＳ Ｐゴシック" panose="020B0600070205080204" pitchFamily="50" charset="-128"/>
            </a:rPr>
            <a:t>72,318</a:t>
          </a:r>
          <a:r>
            <a:rPr kumimoji="1" lang="ja-JP" altLang="en-US" sz="1300">
              <a:latin typeface="ＭＳ Ｐゴシック" panose="020B0600070205080204" pitchFamily="50" charset="-128"/>
              <a:ea typeface="ＭＳ Ｐゴシック" panose="020B0600070205080204" pitchFamily="50" charset="-128"/>
            </a:rPr>
            <a:t>円上回っている。前年度より新庁舎建設基金積立金の額が減少したことによるものです。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125197</xdr:rowOff>
    </xdr:from>
    <xdr:to>
      <xdr:col>24</xdr:col>
      <xdr:colOff>63500</xdr:colOff>
      <xdr:row>37</xdr:row>
      <xdr:rowOff>128956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8847"/>
          <a:ext cx="8382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91326</xdr:rowOff>
    </xdr:from>
    <xdr:to>
      <xdr:col>19</xdr:col>
      <xdr:colOff>177800</xdr:colOff>
      <xdr:row>37</xdr:row>
      <xdr:rowOff>128956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63526"/>
          <a:ext cx="889000" cy="2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91326</xdr:rowOff>
    </xdr:from>
    <xdr:to>
      <xdr:col>15</xdr:col>
      <xdr:colOff>50800</xdr:colOff>
      <xdr:row>37</xdr:row>
      <xdr:rowOff>129057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63526"/>
          <a:ext cx="889000" cy="20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115608</xdr:rowOff>
    </xdr:from>
    <xdr:to>
      <xdr:col>10</xdr:col>
      <xdr:colOff>114300</xdr:colOff>
      <xdr:row>37</xdr:row>
      <xdr:rowOff>129057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9258"/>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74397</xdr:rowOff>
    </xdr:from>
    <xdr:to>
      <xdr:col>24</xdr:col>
      <xdr:colOff>114300</xdr:colOff>
      <xdr:row>38</xdr:row>
      <xdr:rowOff>4547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97274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6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78156</xdr:rowOff>
    </xdr:from>
    <xdr:to>
      <xdr:col>20</xdr:col>
      <xdr:colOff>38100</xdr:colOff>
      <xdr:row>38</xdr:row>
      <xdr:rowOff>8306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24833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40526</xdr:rowOff>
    </xdr:from>
    <xdr:to>
      <xdr:col>15</xdr:col>
      <xdr:colOff>101600</xdr:colOff>
      <xdr:row>36</xdr:row>
      <xdr:rowOff>142126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158653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78257</xdr:rowOff>
    </xdr:from>
    <xdr:to>
      <xdr:col>10</xdr:col>
      <xdr:colOff>165100</xdr:colOff>
      <xdr:row>38</xdr:row>
      <xdr:rowOff>8407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170984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64808</xdr:rowOff>
    </xdr:from>
    <xdr:to>
      <xdr:col>6</xdr:col>
      <xdr:colOff>38100</xdr:colOff>
      <xdr:row>37</xdr:row>
      <xdr:rowOff>166408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82584</xdr:rowOff>
    </xdr:from>
    <xdr:to>
      <xdr:col>24</xdr:col>
      <xdr:colOff>63500</xdr:colOff>
      <xdr:row>57</xdr:row>
      <xdr:rowOff>147889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55234"/>
          <a:ext cx="8382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81611</xdr:rowOff>
    </xdr:from>
    <xdr:to>
      <xdr:col>19</xdr:col>
      <xdr:colOff>177800</xdr:colOff>
      <xdr:row>57</xdr:row>
      <xdr:rowOff>82584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54261"/>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81611</xdr:rowOff>
    </xdr:from>
    <xdr:to>
      <xdr:col>15</xdr:col>
      <xdr:colOff>50800</xdr:colOff>
      <xdr:row>57</xdr:row>
      <xdr:rowOff>129121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54261"/>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129121</xdr:rowOff>
    </xdr:from>
    <xdr:to>
      <xdr:col>10</xdr:col>
      <xdr:colOff>114300</xdr:colOff>
      <xdr:row>57</xdr:row>
      <xdr:rowOff>170366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01771"/>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97089</xdr:rowOff>
    </xdr:from>
    <xdr:to>
      <xdr:col>24</xdr:col>
      <xdr:colOff>114300</xdr:colOff>
      <xdr:row>58</xdr:row>
      <xdr:rowOff>27239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56466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31784</xdr:rowOff>
    </xdr:from>
    <xdr:to>
      <xdr:col>20</xdr:col>
      <xdr:colOff>38100</xdr:colOff>
      <xdr:row>57</xdr:row>
      <xdr:rowOff>133384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149911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7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30811</xdr:rowOff>
    </xdr:from>
    <xdr:to>
      <xdr:col>15</xdr:col>
      <xdr:colOff>101600</xdr:colOff>
      <xdr:row>57</xdr:row>
      <xdr:rowOff>132411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148938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78321</xdr:rowOff>
    </xdr:from>
    <xdr:to>
      <xdr:col>10</xdr:col>
      <xdr:colOff>165100</xdr:colOff>
      <xdr:row>58</xdr:row>
      <xdr:rowOff>8471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24998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2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119566</xdr:rowOff>
    </xdr:from>
    <xdr:to>
      <xdr:col>6</xdr:col>
      <xdr:colOff>38100</xdr:colOff>
      <xdr:row>58</xdr:row>
      <xdr:rowOff>49716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40843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98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57176</xdr:rowOff>
    </xdr:from>
    <xdr:to>
      <xdr:col>24</xdr:col>
      <xdr:colOff>63500</xdr:colOff>
      <xdr:row>75</xdr:row>
      <xdr:rowOff>136178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915926"/>
          <a:ext cx="838200" cy="7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57176</xdr:rowOff>
    </xdr:from>
    <xdr:to>
      <xdr:col>19</xdr:col>
      <xdr:colOff>177800</xdr:colOff>
      <xdr:row>77</xdr:row>
      <xdr:rowOff>42619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15926"/>
          <a:ext cx="889000" cy="3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22172</xdr:rowOff>
    </xdr:from>
    <xdr:to>
      <xdr:col>15</xdr:col>
      <xdr:colOff>50800</xdr:colOff>
      <xdr:row>77</xdr:row>
      <xdr:rowOff>42619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23822"/>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22172</xdr:rowOff>
    </xdr:from>
    <xdr:to>
      <xdr:col>10</xdr:col>
      <xdr:colOff>114300</xdr:colOff>
      <xdr:row>77</xdr:row>
      <xdr:rowOff>40588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23822"/>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85378</xdr:rowOff>
    </xdr:from>
    <xdr:to>
      <xdr:col>24</xdr:col>
      <xdr:colOff>114300</xdr:colOff>
      <xdr:row>76</xdr:row>
      <xdr:rowOff>15528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108255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6376</xdr:rowOff>
    </xdr:from>
    <xdr:to>
      <xdr:col>20</xdr:col>
      <xdr:colOff>38100</xdr:colOff>
      <xdr:row>75</xdr:row>
      <xdr:rowOff>107976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124503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163269</xdr:rowOff>
    </xdr:from>
    <xdr:to>
      <xdr:col>15</xdr:col>
      <xdr:colOff>101600</xdr:colOff>
      <xdr:row>77</xdr:row>
      <xdr:rowOff>93419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84546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142822</xdr:rowOff>
    </xdr:from>
    <xdr:to>
      <xdr:col>10</xdr:col>
      <xdr:colOff>165100</xdr:colOff>
      <xdr:row>77</xdr:row>
      <xdr:rowOff>72972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7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64099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6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161238</xdr:rowOff>
    </xdr:from>
    <xdr:to>
      <xdr:col>6</xdr:col>
      <xdr:colOff>38100</xdr:colOff>
      <xdr:row>77</xdr:row>
      <xdr:rowOff>91388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82515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8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105532</xdr:rowOff>
    </xdr:from>
    <xdr:to>
      <xdr:col>24</xdr:col>
      <xdr:colOff>63500</xdr:colOff>
      <xdr:row>97</xdr:row>
      <xdr:rowOff>128645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36182"/>
          <a:ext cx="838200" cy="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99151</xdr:rowOff>
    </xdr:from>
    <xdr:to>
      <xdr:col>19</xdr:col>
      <xdr:colOff>177800</xdr:colOff>
      <xdr:row>97</xdr:row>
      <xdr:rowOff>128645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29801"/>
          <a:ext cx="8890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75690</xdr:rowOff>
    </xdr:from>
    <xdr:to>
      <xdr:col>15</xdr:col>
      <xdr:colOff>50800</xdr:colOff>
      <xdr:row>97</xdr:row>
      <xdr:rowOff>99151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06340"/>
          <a:ext cx="889000" cy="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96526</xdr:rowOff>
    </xdr:from>
    <xdr:to>
      <xdr:col>10</xdr:col>
      <xdr:colOff>114300</xdr:colOff>
      <xdr:row>97</xdr:row>
      <xdr:rowOff>75690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55726"/>
          <a:ext cx="889000" cy="15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54732</xdr:rowOff>
    </xdr:from>
    <xdr:to>
      <xdr:col>24</xdr:col>
      <xdr:colOff>114300</xdr:colOff>
      <xdr:row>97</xdr:row>
      <xdr:rowOff>156332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33159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77845</xdr:rowOff>
    </xdr:from>
    <xdr:to>
      <xdr:col>20</xdr:col>
      <xdr:colOff>38100</xdr:colOff>
      <xdr:row>98</xdr:row>
      <xdr:rowOff>7995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170572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48351</xdr:rowOff>
    </xdr:from>
    <xdr:to>
      <xdr:col>15</xdr:col>
      <xdr:colOff>101600</xdr:colOff>
      <xdr:row>97</xdr:row>
      <xdr:rowOff>149951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141078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24890</xdr:rowOff>
    </xdr:from>
    <xdr:to>
      <xdr:col>10</xdr:col>
      <xdr:colOff>165100</xdr:colOff>
      <xdr:row>97</xdr:row>
      <xdr:rowOff>126490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117617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4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45726</xdr:rowOff>
    </xdr:from>
    <xdr:to>
      <xdr:col>6</xdr:col>
      <xdr:colOff>38100</xdr:colOff>
      <xdr:row>96</xdr:row>
      <xdr:rowOff>147326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163853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8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78943</xdr:rowOff>
    </xdr:from>
    <xdr:to>
      <xdr:col>55</xdr:col>
      <xdr:colOff>0</xdr:colOff>
      <xdr:row>37</xdr:row>
      <xdr:rowOff>107976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422593"/>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107976</xdr:rowOff>
    </xdr:from>
    <xdr:to>
      <xdr:col>50</xdr:col>
      <xdr:colOff>114300</xdr:colOff>
      <xdr:row>37</xdr:row>
      <xdr:rowOff>142634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451626"/>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94297</xdr:rowOff>
    </xdr:from>
    <xdr:to>
      <xdr:col>45</xdr:col>
      <xdr:colOff>177800</xdr:colOff>
      <xdr:row>37</xdr:row>
      <xdr:rowOff>142634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437947"/>
          <a:ext cx="889000" cy="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94297</xdr:rowOff>
    </xdr:from>
    <xdr:to>
      <xdr:col>41</xdr:col>
      <xdr:colOff>50800</xdr:colOff>
      <xdr:row>38</xdr:row>
      <xdr:rowOff>57900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437947"/>
          <a:ext cx="889000" cy="1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44442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28143</xdr:rowOff>
    </xdr:from>
    <xdr:to>
      <xdr:col>55</xdr:col>
      <xdr:colOff>50800</xdr:colOff>
      <xdr:row>37</xdr:row>
      <xdr:rowOff>129743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3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51020</xdr:rowOff>
    </xdr:from>
    <xdr:ext cx="534377"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57176</xdr:rowOff>
    </xdr:from>
    <xdr:to>
      <xdr:col>50</xdr:col>
      <xdr:colOff>165100</xdr:colOff>
      <xdr:row>37</xdr:row>
      <xdr:rowOff>158776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4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3853</xdr:rowOff>
    </xdr:from>
    <xdr:ext cx="534377"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372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91834</xdr:rowOff>
    </xdr:from>
    <xdr:to>
      <xdr:col>46</xdr:col>
      <xdr:colOff>38100</xdr:colOff>
      <xdr:row>38</xdr:row>
      <xdr:rowOff>21983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435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38511</xdr:rowOff>
    </xdr:from>
    <xdr:ext cx="534377"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483111" y="62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43497</xdr:rowOff>
    </xdr:from>
    <xdr:to>
      <xdr:col>41</xdr:col>
      <xdr:colOff>101600</xdr:colOff>
      <xdr:row>37</xdr:row>
      <xdr:rowOff>145097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3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161624</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61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7100</xdr:rowOff>
    </xdr:from>
    <xdr:to>
      <xdr:col>36</xdr:col>
      <xdr:colOff>165100</xdr:colOff>
      <xdr:row>38</xdr:row>
      <xdr:rowOff>108700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125226</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62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116436</xdr:rowOff>
    </xdr:from>
    <xdr:to>
      <xdr:col>55</xdr:col>
      <xdr:colOff>0</xdr:colOff>
      <xdr:row>56</xdr:row>
      <xdr:rowOff>74859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546186"/>
          <a:ext cx="838200" cy="1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74859</xdr:rowOff>
    </xdr:from>
    <xdr:to>
      <xdr:col>50</xdr:col>
      <xdr:colOff>114300</xdr:colOff>
      <xdr:row>57</xdr:row>
      <xdr:rowOff>104496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76059"/>
          <a:ext cx="889000" cy="2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104496</xdr:rowOff>
    </xdr:from>
    <xdr:to>
      <xdr:col>45</xdr:col>
      <xdr:colOff>177800</xdr:colOff>
      <xdr:row>58</xdr:row>
      <xdr:rowOff>625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7146"/>
          <a:ext cx="889000" cy="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625</xdr:rowOff>
    </xdr:from>
    <xdr:to>
      <xdr:col>41</xdr:col>
      <xdr:colOff>50800</xdr:colOff>
      <xdr:row>58</xdr:row>
      <xdr:rowOff>6204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44725"/>
          <a:ext cx="889000" cy="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65636</xdr:rowOff>
    </xdr:from>
    <xdr:to>
      <xdr:col>55</xdr:col>
      <xdr:colOff>50800</xdr:colOff>
      <xdr:row>55</xdr:row>
      <xdr:rowOff>167236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4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88513</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24059</xdr:rowOff>
    </xdr:from>
    <xdr:to>
      <xdr:col>50</xdr:col>
      <xdr:colOff>165100</xdr:colOff>
      <xdr:row>56</xdr:row>
      <xdr:rowOff>125659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142186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40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53696</xdr:rowOff>
    </xdr:from>
    <xdr:to>
      <xdr:col>46</xdr:col>
      <xdr:colOff>38100</xdr:colOff>
      <xdr:row>57</xdr:row>
      <xdr:rowOff>155296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373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121275</xdr:rowOff>
    </xdr:from>
    <xdr:to>
      <xdr:col>41</xdr:col>
      <xdr:colOff>101600</xdr:colOff>
      <xdr:row>58</xdr:row>
      <xdr:rowOff>51425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67952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66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126854</xdr:rowOff>
    </xdr:from>
    <xdr:to>
      <xdr:col>36</xdr:col>
      <xdr:colOff>165100</xdr:colOff>
      <xdr:row>58</xdr:row>
      <xdr:rowOff>57004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73531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67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38695</xdr:rowOff>
    </xdr:from>
    <xdr:to>
      <xdr:col>55</xdr:col>
      <xdr:colOff>0</xdr:colOff>
      <xdr:row>75</xdr:row>
      <xdr:rowOff>119151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897445"/>
          <a:ext cx="838200" cy="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95722</xdr:rowOff>
    </xdr:from>
    <xdr:to>
      <xdr:col>50</xdr:col>
      <xdr:colOff>114300</xdr:colOff>
      <xdr:row>75</xdr:row>
      <xdr:rowOff>119151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954472"/>
          <a:ext cx="8890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91004</xdr:rowOff>
    </xdr:from>
    <xdr:to>
      <xdr:col>45</xdr:col>
      <xdr:colOff>177800</xdr:colOff>
      <xdr:row>75</xdr:row>
      <xdr:rowOff>95722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778304"/>
          <a:ext cx="889000" cy="17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29668</xdr:rowOff>
    </xdr:from>
    <xdr:to>
      <xdr:col>41</xdr:col>
      <xdr:colOff>50800</xdr:colOff>
      <xdr:row>74</xdr:row>
      <xdr:rowOff>91004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716968"/>
          <a:ext cx="889000" cy="6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159345</xdr:rowOff>
    </xdr:from>
    <xdr:to>
      <xdr:col>55</xdr:col>
      <xdr:colOff>50800</xdr:colOff>
      <xdr:row>75</xdr:row>
      <xdr:rowOff>89495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8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10772</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69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68351</xdr:rowOff>
    </xdr:from>
    <xdr:to>
      <xdr:col>50</xdr:col>
      <xdr:colOff>165100</xdr:colOff>
      <xdr:row>75</xdr:row>
      <xdr:rowOff>169951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15028</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70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44922</xdr:rowOff>
    </xdr:from>
    <xdr:to>
      <xdr:col>46</xdr:col>
      <xdr:colOff>38100</xdr:colOff>
      <xdr:row>75</xdr:row>
      <xdr:rowOff>146521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03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163049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6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40204</xdr:rowOff>
    </xdr:from>
    <xdr:to>
      <xdr:col>41</xdr:col>
      <xdr:colOff>101600</xdr:colOff>
      <xdr:row>74</xdr:row>
      <xdr:rowOff>141804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72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158331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50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150318</xdr:rowOff>
    </xdr:from>
    <xdr:to>
      <xdr:col>36</xdr:col>
      <xdr:colOff>165100</xdr:colOff>
      <xdr:row>74</xdr:row>
      <xdr:rowOff>80468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6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96995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4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78234</xdr:rowOff>
    </xdr:from>
    <xdr:to>
      <xdr:col>55</xdr:col>
      <xdr:colOff>0</xdr:colOff>
      <xdr:row>97</xdr:row>
      <xdr:rowOff>43878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194534"/>
          <a:ext cx="838200" cy="47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78234</xdr:rowOff>
    </xdr:from>
    <xdr:to>
      <xdr:col>50</xdr:col>
      <xdr:colOff>114300</xdr:colOff>
      <xdr:row>96</xdr:row>
      <xdr:rowOff>159843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194534"/>
          <a:ext cx="889000" cy="4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159843</xdr:rowOff>
    </xdr:from>
    <xdr:to>
      <xdr:col>45</xdr:col>
      <xdr:colOff>177800</xdr:colOff>
      <xdr:row>97</xdr:row>
      <xdr:rowOff>52436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19043"/>
          <a:ext cx="889000" cy="6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52436</xdr:rowOff>
    </xdr:from>
    <xdr:to>
      <xdr:col>41</xdr:col>
      <xdr:colOff>50800</xdr:colOff>
      <xdr:row>97</xdr:row>
      <xdr:rowOff>169280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83086"/>
          <a:ext cx="889000" cy="1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164528</xdr:rowOff>
    </xdr:from>
    <xdr:to>
      <xdr:col>55</xdr:col>
      <xdr:colOff>50800</xdr:colOff>
      <xdr:row>97</xdr:row>
      <xdr:rowOff>94678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15955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7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27434</xdr:rowOff>
    </xdr:from>
    <xdr:to>
      <xdr:col>50</xdr:col>
      <xdr:colOff>165100</xdr:colOff>
      <xdr:row>94</xdr:row>
      <xdr:rowOff>129034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1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145561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591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109043</xdr:rowOff>
    </xdr:from>
    <xdr:to>
      <xdr:col>46</xdr:col>
      <xdr:colOff>38100</xdr:colOff>
      <xdr:row>97</xdr:row>
      <xdr:rowOff>39193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55720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34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1636</xdr:rowOff>
    </xdr:from>
    <xdr:to>
      <xdr:col>41</xdr:col>
      <xdr:colOff>101600</xdr:colOff>
      <xdr:row>97</xdr:row>
      <xdr:rowOff>103236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119763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0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118480</xdr:rowOff>
    </xdr:from>
    <xdr:to>
      <xdr:col>36</xdr:col>
      <xdr:colOff>165100</xdr:colOff>
      <xdr:row>98</xdr:row>
      <xdr:rowOff>48630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65157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52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47737</xdr:rowOff>
    </xdr:from>
    <xdr:to>
      <xdr:col>85</xdr:col>
      <xdr:colOff>127000</xdr:colOff>
      <xdr:row>37</xdr:row>
      <xdr:rowOff>50500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91387"/>
          <a:ext cx="8382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50500</xdr:rowOff>
    </xdr:from>
    <xdr:to>
      <xdr:col>81</xdr:col>
      <xdr:colOff>50800</xdr:colOff>
      <xdr:row>37</xdr:row>
      <xdr:rowOff>86642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94150"/>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37500</xdr:rowOff>
    </xdr:from>
    <xdr:to>
      <xdr:col>76</xdr:col>
      <xdr:colOff>114300</xdr:colOff>
      <xdr:row>37</xdr:row>
      <xdr:rowOff>86642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81150"/>
          <a:ext cx="889000" cy="4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86015</xdr:rowOff>
    </xdr:from>
    <xdr:to>
      <xdr:col>71</xdr:col>
      <xdr:colOff>177800</xdr:colOff>
      <xdr:row>37</xdr:row>
      <xdr:rowOff>37500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58215"/>
          <a:ext cx="889000" cy="1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168387</xdr:rowOff>
    </xdr:from>
    <xdr:to>
      <xdr:col>85</xdr:col>
      <xdr:colOff>177800</xdr:colOff>
      <xdr:row>37</xdr:row>
      <xdr:rowOff>98537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19814</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9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171150</xdr:rowOff>
    </xdr:from>
    <xdr:to>
      <xdr:col>81</xdr:col>
      <xdr:colOff>101600</xdr:colOff>
      <xdr:row>37</xdr:row>
      <xdr:rowOff>101300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117827</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11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35842</xdr:rowOff>
    </xdr:from>
    <xdr:to>
      <xdr:col>76</xdr:col>
      <xdr:colOff>165100</xdr:colOff>
      <xdr:row>37</xdr:row>
      <xdr:rowOff>137442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153969</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15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158150</xdr:rowOff>
    </xdr:from>
    <xdr:to>
      <xdr:col>72</xdr:col>
      <xdr:colOff>38100</xdr:colOff>
      <xdr:row>37</xdr:row>
      <xdr:rowOff>88300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104827</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10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35215</xdr:rowOff>
    </xdr:from>
    <xdr:to>
      <xdr:col>67</xdr:col>
      <xdr:colOff>101600</xdr:colOff>
      <xdr:row>36</xdr:row>
      <xdr:rowOff>136815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153342</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598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120218</xdr:rowOff>
    </xdr:from>
    <xdr:to>
      <xdr:col>85</xdr:col>
      <xdr:colOff>127000</xdr:colOff>
      <xdr:row>57</xdr:row>
      <xdr:rowOff>132853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92868"/>
          <a:ext cx="8382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120218</xdr:rowOff>
    </xdr:from>
    <xdr:to>
      <xdr:col>81</xdr:col>
      <xdr:colOff>50800</xdr:colOff>
      <xdr:row>57</xdr:row>
      <xdr:rowOff>122542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9286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122542</xdr:rowOff>
    </xdr:from>
    <xdr:to>
      <xdr:col>76</xdr:col>
      <xdr:colOff>114300</xdr:colOff>
      <xdr:row>57</xdr:row>
      <xdr:rowOff>131430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95192"/>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81380</xdr:rowOff>
    </xdr:from>
    <xdr:to>
      <xdr:col>71</xdr:col>
      <xdr:colOff>177800</xdr:colOff>
      <xdr:row>57</xdr:row>
      <xdr:rowOff>131430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54030"/>
          <a:ext cx="889000" cy="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82053</xdr:rowOff>
    </xdr:from>
    <xdr:to>
      <xdr:col>85</xdr:col>
      <xdr:colOff>177800</xdr:colOff>
      <xdr:row>58</xdr:row>
      <xdr:rowOff>12203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104930</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0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69418</xdr:rowOff>
    </xdr:from>
    <xdr:to>
      <xdr:col>81</xdr:col>
      <xdr:colOff>101600</xdr:colOff>
      <xdr:row>57</xdr:row>
      <xdr:rowOff>171018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16095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61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71742</xdr:rowOff>
    </xdr:from>
    <xdr:to>
      <xdr:col>76</xdr:col>
      <xdr:colOff>165100</xdr:colOff>
      <xdr:row>58</xdr:row>
      <xdr:rowOff>1892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18419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61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80630</xdr:rowOff>
    </xdr:from>
    <xdr:to>
      <xdr:col>72</xdr:col>
      <xdr:colOff>38100</xdr:colOff>
      <xdr:row>58</xdr:row>
      <xdr:rowOff>10780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27307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62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30580</xdr:rowOff>
    </xdr:from>
    <xdr:to>
      <xdr:col>67</xdr:col>
      <xdr:colOff>101600</xdr:colOff>
      <xdr:row>57</xdr:row>
      <xdr:rowOff>132180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148707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57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136339</xdr:rowOff>
    </xdr:from>
    <xdr:to>
      <xdr:col>85</xdr:col>
      <xdr:colOff>127000</xdr:colOff>
      <xdr:row>78</xdr:row>
      <xdr:rowOff>137213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09439"/>
          <a:ext cx="8382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136339</xdr:rowOff>
    </xdr:from>
    <xdr:to>
      <xdr:col>81</xdr:col>
      <xdr:colOff>50800</xdr:colOff>
      <xdr:row>78</xdr:row>
      <xdr:rowOff>139694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9439"/>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139667</xdr:rowOff>
    </xdr:from>
    <xdr:to>
      <xdr:col>76</xdr:col>
      <xdr:colOff>114300</xdr:colOff>
      <xdr:row>78</xdr:row>
      <xdr:rowOff>139694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767"/>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139667</xdr:rowOff>
    </xdr:from>
    <xdr:to>
      <xdr:col>71</xdr:col>
      <xdr:colOff>177800</xdr:colOff>
      <xdr:row>78</xdr:row>
      <xdr:rowOff>139677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276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86413</xdr:rowOff>
    </xdr:from>
    <xdr:to>
      <xdr:col>85</xdr:col>
      <xdr:colOff>177800</xdr:colOff>
      <xdr:row>79</xdr:row>
      <xdr:rowOff>16563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85539</xdr:rowOff>
    </xdr:from>
    <xdr:to>
      <xdr:col>81</xdr:col>
      <xdr:colOff>101600</xdr:colOff>
      <xdr:row>79</xdr:row>
      <xdr:rowOff>15689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6816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88894</xdr:rowOff>
    </xdr:from>
    <xdr:to>
      <xdr:col>76</xdr:col>
      <xdr:colOff>165100</xdr:colOff>
      <xdr:row>79</xdr:row>
      <xdr:rowOff>19044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10171</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88867</xdr:rowOff>
    </xdr:from>
    <xdr:to>
      <xdr:col>72</xdr:col>
      <xdr:colOff>38100</xdr:colOff>
      <xdr:row>79</xdr:row>
      <xdr:rowOff>19017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10144</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46333" y="13554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88877</xdr:rowOff>
    </xdr:from>
    <xdr:to>
      <xdr:col>67</xdr:col>
      <xdr:colOff>101600</xdr:colOff>
      <xdr:row>79</xdr:row>
      <xdr:rowOff>19027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10154</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57333" y="13554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149966</xdr:rowOff>
    </xdr:from>
    <xdr:to>
      <xdr:col>85</xdr:col>
      <xdr:colOff>127000</xdr:colOff>
      <xdr:row>97</xdr:row>
      <xdr:rowOff>7623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09166"/>
          <a:ext cx="8382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7623</xdr:rowOff>
    </xdr:from>
    <xdr:to>
      <xdr:col>81</xdr:col>
      <xdr:colOff>50800</xdr:colOff>
      <xdr:row>97</xdr:row>
      <xdr:rowOff>22056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38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22056</xdr:rowOff>
    </xdr:from>
    <xdr:to>
      <xdr:col>76</xdr:col>
      <xdr:colOff>114300</xdr:colOff>
      <xdr:row>97</xdr:row>
      <xdr:rowOff>43945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52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36590</xdr:rowOff>
    </xdr:from>
    <xdr:to>
      <xdr:col>71</xdr:col>
      <xdr:colOff>177800</xdr:colOff>
      <xdr:row>97</xdr:row>
      <xdr:rowOff>43945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6724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99166</xdr:rowOff>
    </xdr:from>
    <xdr:to>
      <xdr:col>85</xdr:col>
      <xdr:colOff>177800</xdr:colOff>
      <xdr:row>97</xdr:row>
      <xdr:rowOff>29316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122043</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0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128273</xdr:rowOff>
    </xdr:from>
    <xdr:to>
      <xdr:col>81</xdr:col>
      <xdr:colOff>101600</xdr:colOff>
      <xdr:row>97</xdr:row>
      <xdr:rowOff>58423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74950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6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142706</xdr:rowOff>
    </xdr:from>
    <xdr:to>
      <xdr:col>76</xdr:col>
      <xdr:colOff>165100</xdr:colOff>
      <xdr:row>97</xdr:row>
      <xdr:rowOff>72856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89383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3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164595</xdr:rowOff>
    </xdr:from>
    <xdr:to>
      <xdr:col>72</xdr:col>
      <xdr:colOff>38100</xdr:colOff>
      <xdr:row>97</xdr:row>
      <xdr:rowOff>94745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111272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9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157240</xdr:rowOff>
    </xdr:from>
    <xdr:to>
      <xdr:col>67</xdr:col>
      <xdr:colOff>101600</xdr:colOff>
      <xdr:row>97</xdr:row>
      <xdr:rowOff>87390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103917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9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総務費については、類似団体内平均値と比較し、概ね同水準ではあるが、前年度の住民一人当たりコストと比較すると</a:t>
          </a:r>
          <a:r>
            <a:rPr kumimoji="1" lang="en-US" altLang="ja-JP" sz="1300">
              <a:latin typeface="ＭＳ Ｐゴシック" panose="020B0600070205080204" pitchFamily="50" charset="-128"/>
              <a:ea typeface="ＭＳ Ｐゴシック" panose="020B0600070205080204" pitchFamily="50" charset="-128"/>
            </a:rPr>
            <a:t>142,838</a:t>
          </a:r>
          <a:r>
            <a:rPr kumimoji="1" lang="ja-JP" altLang="en-US" sz="1300">
              <a:latin typeface="ＭＳ Ｐゴシック" panose="020B0600070205080204" pitchFamily="50" charset="-128"/>
              <a:ea typeface="ＭＳ Ｐゴシック" panose="020B0600070205080204" pitchFamily="50" charset="-128"/>
            </a:rPr>
            <a:t>円低くなっているのは、新庁舎建設基金積立金の額が減少したことによるものです。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農林水産費については、類似団体内平均値と比較し、住民一人当たりコストが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293,509</a:t>
          </a:r>
          <a:r>
            <a:rPr kumimoji="1" lang="ja-JP" altLang="en-US" sz="1300">
              <a:latin typeface="ＭＳ Ｐゴシック" panose="020B0600070205080204" pitchFamily="50" charset="-128"/>
              <a:ea typeface="ＭＳ Ｐゴシック" panose="020B0600070205080204" pitchFamily="50" charset="-128"/>
            </a:rPr>
            <a:t>円高くなっているが、養豚場の建設に伴う事業の増額によるものです。</a:t>
          </a:r>
        </a:p>
        <a:p>
          <a:r>
            <a:rPr kumimoji="1" lang="ja-JP" altLang="en-US" sz="1300">
              <a:latin typeface="ＭＳ Ｐゴシック" panose="020B0600070205080204" pitchFamily="50" charset="-128"/>
              <a:ea typeface="ＭＳ Ｐゴシック" panose="020B0600070205080204" pitchFamily="50" charset="-128"/>
            </a:rPr>
            <a:t>　民生費については、類似団体内平均値と比較し、住民一人当たりコストが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76,551</a:t>
          </a:r>
          <a:r>
            <a:rPr kumimoji="1" lang="ja-JP" altLang="en-US" sz="1300">
              <a:latin typeface="ＭＳ Ｐゴシック" panose="020B0600070205080204" pitchFamily="50" charset="-128"/>
              <a:ea typeface="ＭＳ Ｐゴシック" panose="020B0600070205080204" pitchFamily="50" charset="-128"/>
            </a:rPr>
            <a:t>円高くなっているが、昨年度からの２カ年継続事業として始まったデイサービスセンター建築工事の増額によるものです。</a:t>
          </a:r>
        </a:p>
        <a:p>
          <a:r>
            <a:rPr kumimoji="1" lang="ja-JP" altLang="en-US" sz="1300">
              <a:latin typeface="ＭＳ Ｐゴシック" panose="020B0600070205080204" pitchFamily="50" charset="-128"/>
              <a:ea typeface="ＭＳ Ｐゴシック" panose="020B0600070205080204" pitchFamily="50" charset="-128"/>
            </a:rPr>
            <a:t>　土木費については、類似団体内平均値と比較し、住民一人当たりコストが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103,502</a:t>
          </a:r>
          <a:r>
            <a:rPr kumimoji="1" lang="ja-JP" altLang="en-US" sz="1300">
              <a:latin typeface="ＭＳ Ｐゴシック" panose="020B0600070205080204" pitchFamily="50" charset="-128"/>
              <a:ea typeface="ＭＳ Ｐゴシック" panose="020B0600070205080204" pitchFamily="50" charset="-128"/>
            </a:rPr>
            <a:t>円高いものの、前年度の住民一人当たりコストと比較すると</a:t>
          </a:r>
          <a:r>
            <a:rPr kumimoji="1" lang="en-US" altLang="ja-JP" sz="1300">
              <a:latin typeface="ＭＳ Ｐゴシック" panose="020B0600070205080204" pitchFamily="50" charset="-128"/>
              <a:ea typeface="ＭＳ Ｐゴシック" panose="020B0600070205080204" pitchFamily="50" charset="-128"/>
            </a:rPr>
            <a:t>377,948</a:t>
          </a:r>
          <a:r>
            <a:rPr kumimoji="1" lang="ja-JP" altLang="en-US" sz="1300">
              <a:latin typeface="ＭＳ Ｐゴシック" panose="020B0600070205080204" pitchFamily="50" charset="-128"/>
              <a:ea typeface="ＭＳ Ｐゴシック" panose="020B0600070205080204" pitchFamily="50" charset="-128"/>
            </a:rPr>
            <a:t>円低くなっているのは、繰越事業も含めて社会資本総合交付金を活用した建設事業（橋梁耐震補強・雪崩や落石対策工事等）が減少したことによるものです。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財政調整基金残高についてはパーセンテージは低下しているが、庁舎建設基金へ積立するための一部取り崩しを行ったが、積立額が上回ったことにより残高は微増加している。</a:t>
          </a:r>
        </a:p>
        <a:p>
          <a:r>
            <a:rPr kumimoji="1" lang="ja-JP" altLang="en-US" sz="1300">
              <a:latin typeface="ＭＳ ゴシック" pitchFamily="49" charset="-128"/>
              <a:ea typeface="ＭＳ ゴシック" pitchFamily="49" charset="-128"/>
            </a:rPr>
            <a:t>　実質収支については、主に収入の地方債の借入額が減少したものの支出の普通建設事業も減少し、前年より高い水準となっている。</a:t>
          </a:r>
        </a:p>
        <a:p>
          <a:r>
            <a:rPr kumimoji="1" lang="ja-JP" altLang="en-US" sz="1300">
              <a:latin typeface="ＭＳ ゴシック" pitchFamily="49" charset="-128"/>
              <a:ea typeface="ＭＳ ゴシック" pitchFamily="49" charset="-128"/>
            </a:rPr>
            <a:t>　実質単年度収支は、財政調整基金の取崩しが前年度より少ない額であったため、増加している。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一般会計については、特別交付税を含めた地方交付税が約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割を占めており、交付税に依存した財政運営であるが、各事業においては国庫支出金などの特定財源による事業を中心に進めており、実質収支は黒字となっている。</a:t>
          </a:r>
        </a:p>
        <a:p>
          <a:r>
            <a:rPr kumimoji="1" lang="ja-JP" altLang="en-US" sz="1400">
              <a:latin typeface="ＭＳ ゴシック" pitchFamily="49" charset="-128"/>
              <a:ea typeface="ＭＳ ゴシック" pitchFamily="49" charset="-128"/>
            </a:rPr>
            <a:t>　特別会計についても各会計とも黒字ではあるが、それぞれ小規模であるため一般会計からの繰入金に頼らざるを得ない状況は続いており、料金改定を含めた改革により独立採算の原則に沿った経営となるよう努力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4040263</v>
      </c>
      <c r="BO4" s="393"/>
      <c r="BP4" s="393"/>
      <c r="BQ4" s="393"/>
      <c r="BR4" s="393"/>
      <c r="BS4" s="393"/>
      <c r="BT4" s="393"/>
      <c r="BU4" s="394"/>
      <c r="BV4" s="392">
        <v>4653296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20.5</v>
      </c>
      <c r="CU4" s="399"/>
      <c r="CV4" s="399"/>
      <c r="CW4" s="399"/>
      <c r="CX4" s="399"/>
      <c r="CY4" s="399"/>
      <c r="CZ4" s="399"/>
      <c r="DA4" s="400"/>
      <c r="DB4" s="398">
        <v>13.7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3663418</v>
      </c>
      <c r="BO5" s="430"/>
      <c r="BP5" s="430"/>
      <c r="BQ5" s="430"/>
      <c r="BR5" s="430"/>
      <c r="BS5" s="430"/>
      <c r="BT5" s="430"/>
      <c r="BU5" s="431"/>
      <c r="BV5" s="429">
        <v>4409264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74.8</v>
      </c>
      <c r="CU5" s="427"/>
      <c r="CV5" s="427"/>
      <c r="CW5" s="427"/>
      <c r="CX5" s="427"/>
      <c r="CY5" s="427"/>
      <c r="CZ5" s="427"/>
      <c r="DA5" s="428"/>
      <c r="DB5" s="426">
        <v>77.099999999999994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376845</v>
      </c>
      <c r="BO6" s="430"/>
      <c r="BP6" s="430"/>
      <c r="BQ6" s="430"/>
      <c r="BR6" s="430"/>
      <c r="BS6" s="430"/>
      <c r="BT6" s="430"/>
      <c r="BU6" s="431"/>
      <c r="BV6" s="429">
        <v>244032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77.3</v>
      </c>
      <c r="CU6" s="467"/>
      <c r="CV6" s="467"/>
      <c r="CW6" s="467"/>
      <c r="CX6" s="467"/>
      <c r="CY6" s="467"/>
      <c r="CZ6" s="467"/>
      <c r="DA6" s="468"/>
      <c r="DB6" s="466">
        <v>80.5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35888</v>
      </c>
      <c r="BO7" s="430"/>
      <c r="BP7" s="430"/>
      <c r="BQ7" s="430"/>
      <c r="BR7" s="430"/>
      <c r="BS7" s="430"/>
      <c r="BT7" s="430"/>
      <c r="BU7" s="431"/>
      <c r="BV7" s="429">
        <v>19100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1667081</v>
      </c>
      <c r="CU7" s="430"/>
      <c r="CV7" s="430"/>
      <c r="CW7" s="430"/>
      <c r="CX7" s="430"/>
      <c r="CY7" s="430"/>
      <c r="CZ7" s="430"/>
      <c r="DA7" s="431"/>
      <c r="DB7" s="429">
        <v>1639264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340957</v>
      </c>
      <c r="BO8" s="430"/>
      <c r="BP8" s="430"/>
      <c r="BQ8" s="430"/>
      <c r="BR8" s="430"/>
      <c r="BS8" s="430"/>
      <c r="BT8" s="430"/>
      <c r="BU8" s="431"/>
      <c r="BV8" s="429">
        <v>224932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0.35</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1609</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116025</v>
      </c>
      <c r="BO9" s="430"/>
      <c r="BP9" s="430"/>
      <c r="BQ9" s="430"/>
      <c r="BR9" s="430"/>
      <c r="BS9" s="430"/>
      <c r="BT9" s="430"/>
      <c r="BU9" s="431"/>
      <c r="BV9" s="429">
        <v>-75264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14.1</v>
      </c>
      <c r="CU9" s="427"/>
      <c r="CV9" s="427"/>
      <c r="CW9" s="427"/>
      <c r="CX9" s="427"/>
      <c r="CY9" s="427"/>
      <c r="CZ9" s="427"/>
      <c r="DA9" s="428"/>
      <c r="DB9" s="426">
        <v>12.9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1733</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113300</v>
      </c>
      <c r="BO10" s="430"/>
      <c r="BP10" s="430"/>
      <c r="BQ10" s="430"/>
      <c r="BR10" s="430"/>
      <c r="BS10" s="430"/>
      <c r="BT10" s="430"/>
      <c r="BU10" s="431"/>
      <c r="BV10" s="429">
        <v>150000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1608</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100000</v>
      </c>
      <c r="BO12" s="430"/>
      <c r="BP12" s="430"/>
      <c r="BQ12" s="430"/>
      <c r="BR12" s="430"/>
      <c r="BS12" s="430"/>
      <c r="BT12" s="430"/>
      <c r="BU12" s="431"/>
      <c r="BV12" s="429">
        <v>140000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1579</v>
      </c>
      <c r="S13" s="514"/>
      <c r="T13" s="514"/>
      <c r="U13" s="514"/>
      <c r="V13" s="515"/>
      <c r="W13" s="445" t="s">
        <v>141</v>
      </c>
      <c r="X13" s="446"/>
      <c r="Y13" s="446"/>
      <c r="Z13" s="446"/>
      <c r="AA13" s="446"/>
      <c r="AB13" s="436"/>
      <c r="AC13" s="480">
        <v>22</v>
      </c>
      <c r="AD13" s="481"/>
      <c r="AE13" s="481"/>
      <c r="AF13" s="481"/>
      <c r="AG13" s="523"/>
      <c r="AH13" s="480">
        <v>28</v>
      </c>
      <c r="AI13" s="481"/>
      <c r="AJ13" s="481"/>
      <c r="AK13" s="481"/>
      <c r="AL13" s="482"/>
      <c r="AM13" s="458" t="s">
        <v>142</v>
      </c>
      <c r="AN13" s="459"/>
      <c r="AO13" s="459"/>
      <c r="AP13" s="459"/>
      <c r="AQ13" s="459"/>
      <c r="AR13" s="459"/>
      <c r="AS13" s="459"/>
      <c r="AT13" s="460"/>
      <c r="AU13" s="461" t="s">
        <v>120</v>
      </c>
      <c r="AV13" s="462"/>
      <c r="AW13" s="462"/>
      <c r="AX13" s="462"/>
      <c r="AY13" s="463" t="s">
        <v>143</v>
      </c>
      <c r="AZ13" s="464"/>
      <c r="BA13" s="464"/>
      <c r="BB13" s="464"/>
      <c r="BC13" s="464"/>
      <c r="BD13" s="464"/>
      <c r="BE13" s="464"/>
      <c r="BF13" s="464"/>
      <c r="BG13" s="464"/>
      <c r="BH13" s="464"/>
      <c r="BI13" s="464"/>
      <c r="BJ13" s="464"/>
      <c r="BK13" s="464"/>
      <c r="BL13" s="464"/>
      <c r="BM13" s="465"/>
      <c r="BN13" s="429">
        <v>129325</v>
      </c>
      <c r="BO13" s="430"/>
      <c r="BP13" s="430"/>
      <c r="BQ13" s="430"/>
      <c r="BR13" s="430"/>
      <c r="BS13" s="430"/>
      <c r="BT13" s="430"/>
      <c r="BU13" s="431"/>
      <c r="BV13" s="429">
        <v>-65264</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0.8</v>
      </c>
      <c r="CU13" s="427"/>
      <c r="CV13" s="427"/>
      <c r="CW13" s="427"/>
      <c r="CX13" s="427"/>
      <c r="CY13" s="427"/>
      <c r="CZ13" s="427"/>
      <c r="DA13" s="428"/>
      <c r="DB13" s="426">
        <v>0</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1630</v>
      </c>
      <c r="S14" s="514"/>
      <c r="T14" s="514"/>
      <c r="U14" s="514"/>
      <c r="V14" s="515"/>
      <c r="W14" s="419"/>
      <c r="X14" s="420"/>
      <c r="Y14" s="420"/>
      <c r="Z14" s="420"/>
      <c r="AA14" s="420"/>
      <c r="AB14" s="409"/>
      <c r="AC14" s="516">
        <v>2.2999999999999998</v>
      </c>
      <c r="AD14" s="517"/>
      <c r="AE14" s="517"/>
      <c r="AF14" s="517"/>
      <c r="AG14" s="518"/>
      <c r="AH14" s="516">
        <v>2.7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129</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1608</v>
      </c>
      <c r="S15" s="514"/>
      <c r="T15" s="514"/>
      <c r="U15" s="514"/>
      <c r="V15" s="515"/>
      <c r="W15" s="445" t="s">
        <v>148</v>
      </c>
      <c r="X15" s="446"/>
      <c r="Y15" s="446"/>
      <c r="Z15" s="446"/>
      <c r="AA15" s="446"/>
      <c r="AB15" s="436"/>
      <c r="AC15" s="480">
        <v>207</v>
      </c>
      <c r="AD15" s="481"/>
      <c r="AE15" s="481"/>
      <c r="AF15" s="481"/>
      <c r="AG15" s="523"/>
      <c r="AH15" s="480">
        <v>223</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514500</v>
      </c>
      <c r="BO15" s="393"/>
      <c r="BP15" s="393"/>
      <c r="BQ15" s="393"/>
      <c r="BR15" s="393"/>
      <c r="BS15" s="393"/>
      <c r="BT15" s="393"/>
      <c r="BU15" s="394"/>
      <c r="BV15" s="392">
        <v>504835</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21.3</v>
      </c>
      <c r="AD16" s="517"/>
      <c r="AE16" s="517"/>
      <c r="AF16" s="517"/>
      <c r="AG16" s="518"/>
      <c r="AH16" s="516">
        <v>21.7</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1441510</v>
      </c>
      <c r="BO16" s="430"/>
      <c r="BP16" s="430"/>
      <c r="BQ16" s="430"/>
      <c r="BR16" s="430"/>
      <c r="BS16" s="430"/>
      <c r="BT16" s="430"/>
      <c r="BU16" s="431"/>
      <c r="BV16" s="429">
        <v>1415994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743</v>
      </c>
      <c r="AD17" s="481"/>
      <c r="AE17" s="481"/>
      <c r="AF17" s="481"/>
      <c r="AG17" s="523"/>
      <c r="AH17" s="480">
        <v>777</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667916</v>
      </c>
      <c r="BO17" s="430"/>
      <c r="BP17" s="430"/>
      <c r="BQ17" s="430"/>
      <c r="BR17" s="430"/>
      <c r="BS17" s="430"/>
      <c r="BT17" s="430"/>
      <c r="BU17" s="431"/>
      <c r="BV17" s="429">
        <v>655389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356.64</v>
      </c>
      <c r="M18" s="545"/>
      <c r="N18" s="545"/>
      <c r="O18" s="545"/>
      <c r="P18" s="545"/>
      <c r="Q18" s="545"/>
      <c r="R18" s="546"/>
      <c r="S18" s="546"/>
      <c r="T18" s="546"/>
      <c r="U18" s="546"/>
      <c r="V18" s="547"/>
      <c r="W18" s="447"/>
      <c r="X18" s="448"/>
      <c r="Y18" s="448"/>
      <c r="Z18" s="448"/>
      <c r="AA18" s="448"/>
      <c r="AB18" s="439"/>
      <c r="AC18" s="548">
        <v>76.400000000000006</v>
      </c>
      <c r="AD18" s="549"/>
      <c r="AE18" s="549"/>
      <c r="AF18" s="549"/>
      <c r="AG18" s="550"/>
      <c r="AH18" s="548">
        <v>75.599999999999994</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1324558</v>
      </c>
      <c r="BO18" s="430"/>
      <c r="BP18" s="430"/>
      <c r="BQ18" s="430"/>
      <c r="BR18" s="430"/>
      <c r="BS18" s="430"/>
      <c r="BT18" s="430"/>
      <c r="BU18" s="431"/>
      <c r="BV18" s="429">
        <v>1346999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2449497</v>
      </c>
      <c r="BO19" s="430"/>
      <c r="BP19" s="430"/>
      <c r="BQ19" s="430"/>
      <c r="BR19" s="430"/>
      <c r="BS19" s="430"/>
      <c r="BT19" s="430"/>
      <c r="BU19" s="431"/>
      <c r="BV19" s="429">
        <v>2513353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553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3812070</v>
      </c>
      <c r="BO23" s="430"/>
      <c r="BP23" s="430"/>
      <c r="BQ23" s="430"/>
      <c r="BR23" s="430"/>
      <c r="BS23" s="430"/>
      <c r="BT23" s="430"/>
      <c r="BU23" s="431"/>
      <c r="BV23" s="429">
        <v>3714790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7000</v>
      </c>
      <c r="R24" s="481"/>
      <c r="S24" s="481"/>
      <c r="T24" s="481"/>
      <c r="U24" s="481"/>
      <c r="V24" s="523"/>
      <c r="W24" s="582"/>
      <c r="X24" s="570"/>
      <c r="Y24" s="571"/>
      <c r="Z24" s="479" t="s">
        <v>172</v>
      </c>
      <c r="AA24" s="459"/>
      <c r="AB24" s="459"/>
      <c r="AC24" s="459"/>
      <c r="AD24" s="459"/>
      <c r="AE24" s="459"/>
      <c r="AF24" s="459"/>
      <c r="AG24" s="460"/>
      <c r="AH24" s="480">
        <v>50</v>
      </c>
      <c r="AI24" s="481"/>
      <c r="AJ24" s="481"/>
      <c r="AK24" s="481"/>
      <c r="AL24" s="523"/>
      <c r="AM24" s="480">
        <v>141550</v>
      </c>
      <c r="AN24" s="481"/>
      <c r="AO24" s="481"/>
      <c r="AP24" s="481"/>
      <c r="AQ24" s="481"/>
      <c r="AR24" s="523"/>
      <c r="AS24" s="480">
        <v>2831</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3790493</v>
      </c>
      <c r="BO24" s="430"/>
      <c r="BP24" s="430"/>
      <c r="BQ24" s="430"/>
      <c r="BR24" s="430"/>
      <c r="BS24" s="430"/>
      <c r="BT24" s="430"/>
      <c r="BU24" s="431"/>
      <c r="BV24" s="429">
        <v>3684963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5600</v>
      </c>
      <c r="R25" s="481"/>
      <c r="S25" s="481"/>
      <c r="T25" s="481"/>
      <c r="U25" s="481"/>
      <c r="V25" s="523"/>
      <c r="W25" s="582"/>
      <c r="X25" s="570"/>
      <c r="Y25" s="571"/>
      <c r="Z25" s="479" t="s">
        <v>175</v>
      </c>
      <c r="AA25" s="459"/>
      <c r="AB25" s="459"/>
      <c r="AC25" s="459"/>
      <c r="AD25" s="459"/>
      <c r="AE25" s="459"/>
      <c r="AF25" s="459"/>
      <c r="AG25" s="460"/>
      <c r="AH25" s="480">
        <v>8</v>
      </c>
      <c r="AI25" s="481"/>
      <c r="AJ25" s="481"/>
      <c r="AK25" s="481"/>
      <c r="AL25" s="523"/>
      <c r="AM25" s="480">
        <v>16192</v>
      </c>
      <c r="AN25" s="481"/>
      <c r="AO25" s="481"/>
      <c r="AP25" s="481"/>
      <c r="AQ25" s="481"/>
      <c r="AR25" s="523"/>
      <c r="AS25" s="480">
        <v>2024</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1416</v>
      </c>
      <c r="BO25" s="393"/>
      <c r="BP25" s="393"/>
      <c r="BQ25" s="393"/>
      <c r="BR25" s="393"/>
      <c r="BS25" s="393"/>
      <c r="BT25" s="393"/>
      <c r="BU25" s="394"/>
      <c r="BV25" s="392">
        <v>2124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5000</v>
      </c>
      <c r="R26" s="481"/>
      <c r="S26" s="481"/>
      <c r="T26" s="481"/>
      <c r="U26" s="481"/>
      <c r="V26" s="523"/>
      <c r="W26" s="582"/>
      <c r="X26" s="570"/>
      <c r="Y26" s="571"/>
      <c r="Z26" s="479" t="s">
        <v>178</v>
      </c>
      <c r="AA26" s="592"/>
      <c r="AB26" s="592"/>
      <c r="AC26" s="592"/>
      <c r="AD26" s="592"/>
      <c r="AE26" s="592"/>
      <c r="AF26" s="592"/>
      <c r="AG26" s="593"/>
      <c r="AH26" s="480">
        <v>1</v>
      </c>
      <c r="AI26" s="481"/>
      <c r="AJ26" s="481"/>
      <c r="AK26" s="481"/>
      <c r="AL26" s="523"/>
      <c r="AM26" s="480" t="s">
        <v>179</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130</v>
      </c>
      <c r="BO26" s="430"/>
      <c r="BP26" s="430"/>
      <c r="BQ26" s="430"/>
      <c r="BR26" s="430"/>
      <c r="BS26" s="430"/>
      <c r="BT26" s="430"/>
      <c r="BU26" s="431"/>
      <c r="BV26" s="429" t="s">
        <v>182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183</v>
      </c>
      <c r="F27" s="459"/>
      <c r="G27" s="459"/>
      <c r="H27" s="459"/>
      <c r="I27" s="459"/>
      <c r="J27" s="459"/>
      <c r="K27" s="460"/>
      <c r="L27" s="480">
        <v>1</v>
      </c>
      <c r="M27" s="481"/>
      <c r="N27" s="481"/>
      <c r="O27" s="481"/>
      <c r="P27" s="523"/>
      <c r="Q27" s="480">
        <v>2600</v>
      </c>
      <c r="R27" s="481"/>
      <c r="S27" s="481"/>
      <c r="T27" s="481"/>
      <c r="U27" s="481"/>
      <c r="V27" s="523"/>
      <c r="W27" s="582"/>
      <c r="X27" s="570"/>
      <c r="Y27" s="571"/>
      <c r="Z27" s="479" t="s">
        <v>184</v>
      </c>
      <c r="AA27" s="459"/>
      <c r="AB27" s="459"/>
      <c r="AC27" s="459"/>
      <c r="AD27" s="459"/>
      <c r="AE27" s="459"/>
      <c r="AF27" s="459"/>
      <c r="AG27" s="460"/>
      <c r="AH27" s="480" t="s">
        <v>130</v>
      </c>
      <c r="AI27" s="481"/>
      <c r="AJ27" s="481"/>
      <c r="AK27" s="481"/>
      <c r="AL27" s="523"/>
      <c r="AM27" s="480" t="s">
        <v>139</v>
      </c>
      <c r="AN27" s="481"/>
      <c r="AO27" s="481"/>
      <c r="AP27" s="481"/>
      <c r="AQ27" s="481"/>
      <c r="AR27" s="523"/>
      <c r="AS27" s="480" t="s">
        <v>139</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v>33000</v>
      </c>
      <c r="BO27" s="606"/>
      <c r="BP27" s="606"/>
      <c r="BQ27" s="606"/>
      <c r="BR27" s="606"/>
      <c r="BS27" s="606"/>
      <c r="BT27" s="606"/>
      <c r="BU27" s="607"/>
      <c r="BV27" s="605">
        <v>33000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2000</v>
      </c>
      <c r="R28" s="481"/>
      <c r="S28" s="481"/>
      <c r="T28" s="481"/>
      <c r="U28" s="481"/>
      <c r="V28" s="523"/>
      <c r="W28" s="582"/>
      <c r="X28" s="570"/>
      <c r="Y28" s="571"/>
      <c r="Z28" s="479" t="s">
        <v>187</v>
      </c>
      <c r="AA28" s="459"/>
      <c r="AB28" s="459"/>
      <c r="AC28" s="459"/>
      <c r="AD28" s="459"/>
      <c r="AE28" s="459"/>
      <c r="AF28" s="459"/>
      <c r="AG28" s="460"/>
      <c r="AH28" s="480" t="s">
        <v>139</v>
      </c>
      <c r="AI28" s="481"/>
      <c r="AJ28" s="481"/>
      <c r="AK28" s="481"/>
      <c r="AL28" s="523"/>
      <c r="AM28" s="480" t="s">
        <v>139</v>
      </c>
      <c r="AN28" s="481"/>
      <c r="AO28" s="481"/>
      <c r="AP28" s="481"/>
      <c r="AQ28" s="481"/>
      <c r="AR28" s="523"/>
      <c r="AS28" s="480" t="s">
        <v>182</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2471007</v>
      </c>
      <c r="BO28" s="393"/>
      <c r="BP28" s="393"/>
      <c r="BQ28" s="393"/>
      <c r="BR28" s="393"/>
      <c r="BS28" s="393"/>
      <c r="BT28" s="393"/>
      <c r="BU28" s="394"/>
      <c r="BV28" s="392">
        <v>2457707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5</v>
      </c>
      <c r="M29" s="481"/>
      <c r="N29" s="481"/>
      <c r="O29" s="481"/>
      <c r="P29" s="523"/>
      <c r="Q29" s="480">
        <v>1800</v>
      </c>
      <c r="R29" s="481"/>
      <c r="S29" s="481"/>
      <c r="T29" s="481"/>
      <c r="U29" s="481"/>
      <c r="V29" s="523"/>
      <c r="W29" s="583"/>
      <c r="X29" s="584"/>
      <c r="Y29" s="585"/>
      <c r="Z29" s="479" t="s">
        <v>190</v>
      </c>
      <c r="AA29" s="459"/>
      <c r="AB29" s="459"/>
      <c r="AC29" s="459"/>
      <c r="AD29" s="459"/>
      <c r="AE29" s="459"/>
      <c r="AF29" s="459"/>
      <c r="AG29" s="460"/>
      <c r="AH29" s="480">
        <v>50</v>
      </c>
      <c r="AI29" s="481"/>
      <c r="AJ29" s="481"/>
      <c r="AK29" s="481"/>
      <c r="AL29" s="523"/>
      <c r="AM29" s="480">
        <v>141550</v>
      </c>
      <c r="AN29" s="481"/>
      <c r="AO29" s="481"/>
      <c r="AP29" s="481"/>
      <c r="AQ29" s="481"/>
      <c r="AR29" s="523"/>
      <c r="AS29" s="480">
        <v>2831</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220000</v>
      </c>
      <c r="BO29" s="430"/>
      <c r="BP29" s="430"/>
      <c r="BQ29" s="430"/>
      <c r="BR29" s="430"/>
      <c r="BS29" s="430"/>
      <c r="BT29" s="430"/>
      <c r="BU29" s="431"/>
      <c r="BV29" s="429">
        <v>220000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96.5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1184193</v>
      </c>
      <c r="BO30" s="606"/>
      <c r="BP30" s="606"/>
      <c r="BQ30" s="606"/>
      <c r="BR30" s="606"/>
      <c r="BS30" s="606"/>
      <c r="BT30" s="606"/>
      <c r="BU30" s="607"/>
      <c r="BV30" s="605">
        <v>1088718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201</v>
      </c>
      <c r="X33" s="418"/>
      <c r="Y33" s="418"/>
      <c r="Z33" s="418"/>
      <c r="AA33" s="418"/>
      <c r="AB33" s="418"/>
      <c r="AC33" s="418"/>
      <c r="AD33" s="418"/>
      <c r="AE33" s="418"/>
      <c r="AF33" s="418"/>
      <c r="AG33" s="418"/>
      <c r="AH33" s="418"/>
      <c r="AI33" s="418"/>
      <c r="AJ33" s="418"/>
      <c r="AK33" s="418"/>
      <c r="AL33" s="216"/>
      <c r="AM33" s="453" t="s">
        <v>199</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206</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国民健康保険特別会計事業勘定の部</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岐阜県市町村会館組合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白川村緑地資源開発公社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国民健康保険特別会計直営診療施設勘定の部</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公共下水道特別会計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岐阜県市町村職員退職手当組合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飯島観光開発</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介護保険特別会計保険事業勘定の部</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IF('各会計、関係団体の財政状況及び健全化判断比率'!B34="","",'各会計、関係団体の財政状況及び健全化判断比率'!B34)</f>
        <v>温泉開発特別会計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飛騨農業共済事務組合</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世界遺産白川郷合掌造り保存財団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9</v>
      </c>
      <c r="BF37" s="618"/>
      <c r="BG37" s="619" t="str">
        <f>IF('各会計、関係団体の財政状況及び健全化判断比率'!B35="","",'各会計、関係団体の財政状況及び健全化判断比率'!B35)</f>
        <v>白弓スキー場特別会計</v>
      </c>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後期高齢者医療連合（一般会計分）</v>
      </c>
      <c r="BZ37" s="619"/>
      <c r="CA37" s="619"/>
      <c r="CB37" s="619"/>
      <c r="CC37" s="619"/>
      <c r="CD37" s="619"/>
      <c r="CE37" s="619"/>
      <c r="CF37" s="619"/>
      <c r="CG37" s="619"/>
      <c r="CH37" s="619"/>
      <c r="CI37" s="619"/>
      <c r="CJ37" s="619"/>
      <c r="CK37" s="619"/>
      <c r="CL37" s="619"/>
      <c r="CM37" s="619"/>
      <c r="CN37" s="214"/>
      <c r="CO37" s="618">
        <f t="shared" si="3"/>
        <v>18</v>
      </c>
      <c r="CP37" s="618"/>
      <c r="CQ37" s="619" t="str">
        <f>IF('各会計、関係団体の財政状況及び健全化判断比率'!BS10="","",'各会計、関係団体の財政状況及び健全化判断比率'!BS10)</f>
        <v>大白川温泉観光</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後期高齢者医療連合（特別会計分）</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oSvOXZyssYrX928nek5P3Ss0M2byaU7/H8PsxpXNN7RtIUUBdHJXXhomV3I78ggRNHmAOWG1iIEOh9cB95Bkew==" saltValue="9RlNFalXKojXS+oWSuII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564</v>
      </c>
      <c r="D34" s="1210"/>
      <c r="E34" s="1211"/>
      <c r="F34" s="32">
        <v>18.489999999999998</v>
      </c>
      <c r="G34" s="33">
        <v>16.64</v>
      </c>
      <c r="H34" s="33">
        <v>17.63</v>
      </c>
      <c r="I34" s="33">
        <v>13.72</v>
      </c>
      <c r="J34" s="34">
        <v>20.45</v>
      </c>
      <c r="K34" s="22"/>
      <c r="L34" s="22"/>
      <c r="M34" s="22"/>
      <c r="N34" s="22"/>
      <c r="O34" s="22"/>
      <c r="P34" s="22"/>
    </row>
    <row r="35" spans="1:16" ht="39" customHeight="1" x14ac:dyDescent="0.15">
      <c r="A35" s="22"/>
      <c r="B35" s="35"/>
      <c r="C35" s="1204" t="s">
        <v>565</v>
      </c>
      <c r="D35" s="1205"/>
      <c r="E35" s="1206"/>
      <c r="F35" s="36">
        <v>1.04</v>
      </c>
      <c r="G35" s="37">
        <v>1.98</v>
      </c>
      <c r="H35" s="37">
        <v>2.11</v>
      </c>
      <c r="I35" s="37">
        <v>2.84</v>
      </c>
      <c r="J35" s="38">
        <v>3.19</v>
      </c>
      <c r="K35" s="22"/>
      <c r="L35" s="22"/>
      <c r="M35" s="22"/>
      <c r="N35" s="22"/>
      <c r="O35" s="22"/>
      <c r="P35" s="22"/>
    </row>
    <row r="36" spans="1:16" ht="39" customHeight="1" x14ac:dyDescent="0.15">
      <c r="A36" s="22"/>
      <c r="B36" s="35"/>
      <c r="C36" s="1204" t="s">
        <v>566</v>
      </c>
      <c r="D36" s="1205"/>
      <c r="E36" s="1206"/>
      <c r="F36" s="36">
        <v>0.31</v>
      </c>
      <c r="G36" s="37">
        <v>2.62</v>
      </c>
      <c r="H36" s="37">
        <v>1.59</v>
      </c>
      <c r="I36" s="37">
        <v>2.13</v>
      </c>
      <c r="J36" s="38">
        <v>2.34</v>
      </c>
      <c r="K36" s="22"/>
      <c r="L36" s="22"/>
      <c r="M36" s="22"/>
      <c r="N36" s="22"/>
      <c r="O36" s="22"/>
      <c r="P36" s="22"/>
    </row>
    <row r="37" spans="1:16" ht="39" customHeight="1" x14ac:dyDescent="0.15">
      <c r="A37" s="22"/>
      <c r="B37" s="35"/>
      <c r="C37" s="1204" t="s">
        <v>567</v>
      </c>
      <c r="D37" s="1205"/>
      <c r="E37" s="1206"/>
      <c r="F37" s="36">
        <v>0.15</v>
      </c>
      <c r="G37" s="37">
        <v>0.98</v>
      </c>
      <c r="H37" s="37">
        <v>0.66</v>
      </c>
      <c r="I37" s="37">
        <v>0.65</v>
      </c>
      <c r="J37" s="38">
        <v>0.5</v>
      </c>
      <c r="K37" s="22"/>
      <c r="L37" s="22"/>
      <c r="M37" s="22"/>
      <c r="N37" s="22"/>
      <c r="O37" s="22"/>
      <c r="P37" s="22"/>
    </row>
    <row r="38" spans="1:16" ht="39" customHeight="1" x14ac:dyDescent="0.15">
      <c r="A38" s="22"/>
      <c r="B38" s="35"/>
      <c r="C38" s="1204" t="s">
        <v>568</v>
      </c>
      <c r="D38" s="1205"/>
      <c r="E38" s="1206"/>
      <c r="F38" s="36">
        <v>0.13</v>
      </c>
      <c r="G38" s="37">
        <v>0.09</v>
      </c>
      <c r="H38" s="37">
        <v>0.03</v>
      </c>
      <c r="I38" s="37">
        <v>0.1</v>
      </c>
      <c r="J38" s="38">
        <v>0.2</v>
      </c>
      <c r="K38" s="22"/>
      <c r="L38" s="22"/>
      <c r="M38" s="22"/>
      <c r="N38" s="22"/>
      <c r="O38" s="22"/>
      <c r="P38" s="22"/>
    </row>
    <row r="39" spans="1:16" ht="39" customHeight="1" x14ac:dyDescent="0.15">
      <c r="A39" s="22"/>
      <c r="B39" s="35"/>
      <c r="C39" s="1204" t="s">
        <v>569</v>
      </c>
      <c r="D39" s="1205"/>
      <c r="E39" s="1206"/>
      <c r="F39" s="36">
        <v>0.12</v>
      </c>
      <c r="G39" s="37">
        <v>0.36</v>
      </c>
      <c r="H39" s="37">
        <v>0.76</v>
      </c>
      <c r="I39" s="37">
        <v>0.5</v>
      </c>
      <c r="J39" s="38">
        <v>0.18</v>
      </c>
      <c r="K39" s="22"/>
      <c r="L39" s="22"/>
      <c r="M39" s="22"/>
      <c r="N39" s="22"/>
      <c r="O39" s="22"/>
      <c r="P39" s="22"/>
    </row>
    <row r="40" spans="1:16" ht="39" customHeight="1" x14ac:dyDescent="0.15">
      <c r="A40" s="22"/>
      <c r="B40" s="35"/>
      <c r="C40" s="1204" t="s">
        <v>570</v>
      </c>
      <c r="D40" s="1205"/>
      <c r="E40" s="1206"/>
      <c r="F40" s="36">
        <v>0.01</v>
      </c>
      <c r="G40" s="37">
        <v>0.03</v>
      </c>
      <c r="H40" s="37">
        <v>0.12</v>
      </c>
      <c r="I40" s="37">
        <v>0.12</v>
      </c>
      <c r="J40" s="38">
        <v>0.13</v>
      </c>
      <c r="K40" s="22"/>
      <c r="L40" s="22"/>
      <c r="M40" s="22"/>
      <c r="N40" s="22"/>
      <c r="O40" s="22"/>
      <c r="P40" s="22"/>
    </row>
    <row r="41" spans="1:16" ht="39" customHeight="1" x14ac:dyDescent="0.15">
      <c r="A41" s="22"/>
      <c r="B41" s="35"/>
      <c r="C41" s="1204" t="s">
        <v>571</v>
      </c>
      <c r="D41" s="1205"/>
      <c r="E41" s="1206"/>
      <c r="F41" s="36">
        <v>0.13</v>
      </c>
      <c r="G41" s="37">
        <v>0.11</v>
      </c>
      <c r="H41" s="37">
        <v>0.14000000000000001</v>
      </c>
      <c r="I41" s="37">
        <v>0.19</v>
      </c>
      <c r="J41" s="38">
        <v>0.12</v>
      </c>
      <c r="K41" s="22"/>
      <c r="L41" s="22"/>
      <c r="M41" s="22"/>
      <c r="N41" s="22"/>
      <c r="O41" s="22"/>
      <c r="P41" s="22"/>
    </row>
    <row r="42" spans="1:16" ht="39" customHeight="1" x14ac:dyDescent="0.15">
      <c r="A42" s="22"/>
      <c r="B42" s="39"/>
      <c r="C42" s="1204" t="s">
        <v>572</v>
      </c>
      <c r="D42" s="1205"/>
      <c r="E42" s="1206"/>
      <c r="F42" s="36" t="s">
        <v>516</v>
      </c>
      <c r="G42" s="37" t="s">
        <v>516</v>
      </c>
      <c r="H42" s="37" t="s">
        <v>516</v>
      </c>
      <c r="I42" s="37" t="s">
        <v>516</v>
      </c>
      <c r="J42" s="38" t="s">
        <v>516</v>
      </c>
      <c r="K42" s="22"/>
      <c r="L42" s="22"/>
      <c r="M42" s="22"/>
      <c r="N42" s="22"/>
      <c r="O42" s="22"/>
      <c r="P42" s="22"/>
    </row>
    <row r="43" spans="1:16" ht="39" customHeight="1" thickBot="1" x14ac:dyDescent="0.2">
      <c r="A43" s="22"/>
      <c r="B43" s="40"/>
      <c r="C43" s="1207" t="s">
        <v>573</v>
      </c>
      <c r="D43" s="1208"/>
      <c r="E43" s="1209"/>
      <c r="F43" s="41">
        <v>7.0000000000000007E-2</v>
      </c>
      <c r="G43" s="42">
        <v>0.09</v>
      </c>
      <c r="H43" s="42">
        <v>0.3</v>
      </c>
      <c r="I43" s="42">
        <v>7.0000000000000007E-2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DyQTvZqKFCyYLInoL0Z/ZUG1qnZ2Bs9D32qzliNAIqo0mdFTBjXAjyLbvOYQhe3Hihdag6ercshK9HYV5rZ3Q==" saltValue="ctikkbcc4rD+MEcQEI2R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312</v>
      </c>
      <c r="L45" s="60">
        <v>301</v>
      </c>
      <c r="M45" s="60">
        <v>317</v>
      </c>
      <c r="N45" s="60">
        <v>325</v>
      </c>
      <c r="O45" s="61">
        <v>345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516</v>
      </c>
      <c r="L46" s="64" t="s">
        <v>516</v>
      </c>
      <c r="M46" s="64" t="s">
        <v>516</v>
      </c>
      <c r="N46" s="64" t="s">
        <v>516</v>
      </c>
      <c r="O46" s="65" t="s">
        <v>516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516</v>
      </c>
      <c r="L47" s="64" t="s">
        <v>516</v>
      </c>
      <c r="M47" s="64" t="s">
        <v>516</v>
      </c>
      <c r="N47" s="64" t="s">
        <v>516</v>
      </c>
      <c r="O47" s="65" t="s">
        <v>516</v>
      </c>
      <c r="P47" s="48"/>
      <c r="Q47" s="48"/>
      <c r="R47" s="48"/>
      <c r="S47" s="48"/>
      <c r="T47" s="48"/>
      <c r="U47" s="48"/>
    </row>
    <row r="48" spans="1:21" ht="30.75" customHeight="1" x14ac:dyDescent="0.15">
      <c r="A48" s="48"/>
      <c r="B48" s="1214"/>
      <c r="C48" s="1215"/>
      <c r="D48" s="62"/>
      <c r="E48" s="1220" t="s">
        <v>15</v>
      </c>
      <c r="F48" s="1220"/>
      <c r="G48" s="1220"/>
      <c r="H48" s="1220"/>
      <c r="I48" s="1220"/>
      <c r="J48" s="1221"/>
      <c r="K48" s="63">
        <v>98</v>
      </c>
      <c r="L48" s="64">
        <v>71</v>
      </c>
      <c r="M48" s="64">
        <v>33</v>
      </c>
      <c r="N48" s="64">
        <v>35</v>
      </c>
      <c r="O48" s="65">
        <v>37</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516</v>
      </c>
      <c r="L49" s="64" t="s">
        <v>516</v>
      </c>
      <c r="M49" s="64" t="s">
        <v>516</v>
      </c>
      <c r="N49" s="64" t="s">
        <v>516</v>
      </c>
      <c r="O49" s="65" t="s">
        <v>516</v>
      </c>
      <c r="P49" s="48"/>
      <c r="Q49" s="48"/>
      <c r="R49" s="48"/>
      <c r="S49" s="48"/>
      <c r="T49" s="48"/>
      <c r="U49" s="48"/>
    </row>
    <row r="50" spans="1:21" ht="30.75" customHeight="1" x14ac:dyDescent="0.15">
      <c r="A50" s="48"/>
      <c r="B50" s="1214"/>
      <c r="C50" s="1215"/>
      <c r="D50" s="62"/>
      <c r="E50" s="1220" t="s">
        <v>17</v>
      </c>
      <c r="F50" s="1220"/>
      <c r="G50" s="1220"/>
      <c r="H50" s="1220"/>
      <c r="I50" s="1220"/>
      <c r="J50" s="1221"/>
      <c r="K50" s="63">
        <v>1</v>
      </c>
      <c r="L50" s="64">
        <v>1</v>
      </c>
      <c r="M50" s="64">
        <v>1</v>
      </c>
      <c r="N50" s="64">
        <v>1</v>
      </c>
      <c r="O50" s="65">
        <v>1</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t="s">
        <v>516</v>
      </c>
      <c r="O51" s="65" t="s">
        <v>516</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387</v>
      </c>
      <c r="L52" s="64">
        <v>384</v>
      </c>
      <c r="M52" s="64">
        <v>357</v>
      </c>
      <c r="N52" s="64">
        <v>345</v>
      </c>
      <c r="O52" s="65">
        <v>356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24</v>
      </c>
      <c r="L53" s="69">
        <v>-11</v>
      </c>
      <c r="M53" s="69">
        <v>-6</v>
      </c>
      <c r="N53" s="69">
        <v>16</v>
      </c>
      <c r="O53" s="70">
        <v>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592</v>
      </c>
      <c r="L57" s="84" t="s">
        <v>592</v>
      </c>
      <c r="M57" s="84" t="s">
        <v>592</v>
      </c>
      <c r="N57" s="84" t="s">
        <v>592</v>
      </c>
      <c r="O57" s="85" t="s">
        <v>592</v>
      </c>
    </row>
    <row r="58" spans="1:21" ht="31.5" customHeight="1" thickBot="1" x14ac:dyDescent="0.2">
      <c r="B58" s="1230"/>
      <c r="C58" s="1231"/>
      <c r="D58" s="1235" t="s">
        <v>27</v>
      </c>
      <c r="E58" s="1236"/>
      <c r="F58" s="1236"/>
      <c r="G58" s="1236"/>
      <c r="H58" s="1236"/>
      <c r="I58" s="1236"/>
      <c r="J58" s="1237"/>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8dsUOaoZmlrZgokgzdZHJSWOV5rdP44EbMK7j6kETGujtHGFntCdeyDbSQC6dKqzQaee9McrZiHknxCDpH7zQ==" saltValue="aVSlMDtAxTsZzpk8sm/v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8" t="s">
        <v>30</v>
      </c>
      <c r="C41" s="1239"/>
      <c r="D41" s="102"/>
      <c r="E41" s="1244" t="s">
        <v>31</v>
      </c>
      <c r="F41" s="1244"/>
      <c r="G41" s="1244"/>
      <c r="H41" s="1245"/>
      <c r="I41" s="103">
        <v>3252</v>
      </c>
      <c r="J41" s="104">
        <v>3344</v>
      </c>
      <c r="K41" s="104">
        <v>3284</v>
      </c>
      <c r="L41" s="104">
        <v>3715</v>
      </c>
      <c r="M41" s="105">
        <v>3812</v>
      </c>
    </row>
    <row r="42" spans="2:13" ht="27.75" customHeight="1" x14ac:dyDescent="0.15">
      <c r="B42" s="1240"/>
      <c r="C42" s="1241"/>
      <c r="D42" s="106"/>
      <c r="E42" s="1246" t="s">
        <v>32</v>
      </c>
      <c r="F42" s="1246"/>
      <c r="G42" s="1246"/>
      <c r="H42" s="1247"/>
      <c r="I42" s="107">
        <v>4</v>
      </c>
      <c r="J42" s="108">
        <v>3</v>
      </c>
      <c r="K42" s="108">
        <v>2</v>
      </c>
      <c r="L42" s="108">
        <v>2</v>
      </c>
      <c r="M42" s="109">
        <v>1</v>
      </c>
    </row>
    <row r="43" spans="2:13" ht="27.75" customHeight="1" x14ac:dyDescent="0.15">
      <c r="B43" s="1240"/>
      <c r="C43" s="1241"/>
      <c r="D43" s="106"/>
      <c r="E43" s="1246" t="s">
        <v>33</v>
      </c>
      <c r="F43" s="1246"/>
      <c r="G43" s="1246"/>
      <c r="H43" s="1247"/>
      <c r="I43" s="107">
        <v>473</v>
      </c>
      <c r="J43" s="108">
        <v>558</v>
      </c>
      <c r="K43" s="108">
        <v>567</v>
      </c>
      <c r="L43" s="108">
        <v>551</v>
      </c>
      <c r="M43" s="109">
        <v>519</v>
      </c>
    </row>
    <row r="44" spans="2:13" ht="27.75" customHeight="1" x14ac:dyDescent="0.15">
      <c r="B44" s="1240"/>
      <c r="C44" s="1241"/>
      <c r="D44" s="106"/>
      <c r="E44" s="1246" t="s">
        <v>34</v>
      </c>
      <c r="F44" s="1246"/>
      <c r="G44" s="1246"/>
      <c r="H44" s="1247"/>
      <c r="I44" s="107" t="s">
        <v>516</v>
      </c>
      <c r="J44" s="108" t="s">
        <v>516</v>
      </c>
      <c r="K44" s="108" t="s">
        <v>516</v>
      </c>
      <c r="L44" s="108" t="s">
        <v>516</v>
      </c>
      <c r="M44" s="109" t="s">
        <v>516</v>
      </c>
    </row>
    <row r="45" spans="2:13" ht="27.75" customHeight="1" x14ac:dyDescent="0.15">
      <c r="B45" s="1240"/>
      <c r="C45" s="1241"/>
      <c r="D45" s="106"/>
      <c r="E45" s="1246" t="s">
        <v>35</v>
      </c>
      <c r="F45" s="1246"/>
      <c r="G45" s="1246"/>
      <c r="H45" s="1247"/>
      <c r="I45" s="107">
        <v>388</v>
      </c>
      <c r="J45" s="108">
        <v>381</v>
      </c>
      <c r="K45" s="108">
        <v>368</v>
      </c>
      <c r="L45" s="108">
        <v>387</v>
      </c>
      <c r="M45" s="109">
        <v>334</v>
      </c>
    </row>
    <row r="46" spans="2:13" ht="27.75" customHeight="1" x14ac:dyDescent="0.15">
      <c r="B46" s="1240"/>
      <c r="C46" s="1241"/>
      <c r="D46" s="110"/>
      <c r="E46" s="1246" t="s">
        <v>36</v>
      </c>
      <c r="F46" s="1246"/>
      <c r="G46" s="1246"/>
      <c r="H46" s="1247"/>
      <c r="I46" s="107" t="s">
        <v>516</v>
      </c>
      <c r="J46" s="108" t="s">
        <v>516</v>
      </c>
      <c r="K46" s="108" t="s">
        <v>516</v>
      </c>
      <c r="L46" s="108" t="s">
        <v>516</v>
      </c>
      <c r="M46" s="109" t="s">
        <v>516</v>
      </c>
    </row>
    <row r="47" spans="2:13" ht="27.75" customHeight="1" x14ac:dyDescent="0.15">
      <c r="B47" s="1240"/>
      <c r="C47" s="1241"/>
      <c r="D47" s="111"/>
      <c r="E47" s="1248" t="s">
        <v>37</v>
      </c>
      <c r="F47" s="1249"/>
      <c r="G47" s="1249"/>
      <c r="H47" s="1250"/>
      <c r="I47" s="107" t="s">
        <v>516</v>
      </c>
      <c r="J47" s="108" t="s">
        <v>516</v>
      </c>
      <c r="K47" s="108" t="s">
        <v>516</v>
      </c>
      <c r="L47" s="108" t="s">
        <v>516</v>
      </c>
      <c r="M47" s="109" t="s">
        <v>516</v>
      </c>
    </row>
    <row r="48" spans="2:13" ht="27.75" customHeight="1" x14ac:dyDescent="0.15">
      <c r="B48" s="1240"/>
      <c r="C48" s="1241"/>
      <c r="D48" s="106"/>
      <c r="E48" s="1246" t="s">
        <v>38</v>
      </c>
      <c r="F48" s="1246"/>
      <c r="G48" s="1246"/>
      <c r="H48" s="1247"/>
      <c r="I48" s="107" t="s">
        <v>516</v>
      </c>
      <c r="J48" s="108" t="s">
        <v>516</v>
      </c>
      <c r="K48" s="108" t="s">
        <v>516</v>
      </c>
      <c r="L48" s="108" t="s">
        <v>516</v>
      </c>
      <c r="M48" s="109" t="s">
        <v>516</v>
      </c>
    </row>
    <row r="49" spans="2:13" ht="27.75" customHeight="1" x14ac:dyDescent="0.15">
      <c r="B49" s="1242"/>
      <c r="C49" s="1243"/>
      <c r="D49" s="106"/>
      <c r="E49" s="1246" t="s">
        <v>39</v>
      </c>
      <c r="F49" s="1246"/>
      <c r="G49" s="1246"/>
      <c r="H49" s="1247"/>
      <c r="I49" s="107" t="s">
        <v>516</v>
      </c>
      <c r="J49" s="108" t="s">
        <v>516</v>
      </c>
      <c r="K49" s="108" t="s">
        <v>516</v>
      </c>
      <c r="L49" s="108" t="s">
        <v>516</v>
      </c>
      <c r="M49" s="109" t="s">
        <v>516</v>
      </c>
    </row>
    <row r="50" spans="2:13" ht="27.75" customHeight="1" x14ac:dyDescent="0.15">
      <c r="B50" s="1251" t="s">
        <v>40</v>
      </c>
      <c r="C50" s="1252"/>
      <c r="D50" s="112"/>
      <c r="E50" s="1246" t="s">
        <v>41</v>
      </c>
      <c r="F50" s="1246"/>
      <c r="G50" s="1246"/>
      <c r="H50" s="1247"/>
      <c r="I50" s="107">
        <v>3060</v>
      </c>
      <c r="J50" s="108">
        <v>3260</v>
      </c>
      <c r="K50" s="108">
        <v>3456</v>
      </c>
      <c r="L50" s="108">
        <v>3809</v>
      </c>
      <c r="M50" s="109">
        <v>3918</v>
      </c>
    </row>
    <row r="51" spans="2:13" ht="27.75" customHeight="1" x14ac:dyDescent="0.15">
      <c r="B51" s="1240"/>
      <c r="C51" s="1241"/>
      <c r="D51" s="106"/>
      <c r="E51" s="1246" t="s">
        <v>42</v>
      </c>
      <c r="F51" s="1246"/>
      <c r="G51" s="1246"/>
      <c r="H51" s="1247"/>
      <c r="I51" s="107" t="s">
        <v>516</v>
      </c>
      <c r="J51" s="108" t="s">
        <v>516</v>
      </c>
      <c r="K51" s="108" t="s">
        <v>516</v>
      </c>
      <c r="L51" s="108" t="s">
        <v>516</v>
      </c>
      <c r="M51" s="109" t="s">
        <v>516</v>
      </c>
    </row>
    <row r="52" spans="2:13" ht="27.75" customHeight="1" x14ac:dyDescent="0.15">
      <c r="B52" s="1242"/>
      <c r="C52" s="1243"/>
      <c r="D52" s="106"/>
      <c r="E52" s="1246" t="s">
        <v>43</v>
      </c>
      <c r="F52" s="1246"/>
      <c r="G52" s="1246"/>
      <c r="H52" s="1247"/>
      <c r="I52" s="107">
        <v>3586</v>
      </c>
      <c r="J52" s="108">
        <v>3598</v>
      </c>
      <c r="K52" s="108">
        <v>3491</v>
      </c>
      <c r="L52" s="108">
        <v>3519</v>
      </c>
      <c r="M52" s="109">
        <v>3574</v>
      </c>
    </row>
    <row r="53" spans="2:13" ht="27.75" customHeight="1" thickBot="1" x14ac:dyDescent="0.2">
      <c r="B53" s="1253" t="s">
        <v>44</v>
      </c>
      <c r="C53" s="1254"/>
      <c r="D53" s="113"/>
      <c r="E53" s="1255" t="s">
        <v>45</v>
      </c>
      <c r="F53" s="1255"/>
      <c r="G53" s="1255"/>
      <c r="H53" s="1256"/>
      <c r="I53" s="114">
        <v>-2529</v>
      </c>
      <c r="J53" s="115">
        <v>-2572</v>
      </c>
      <c r="K53" s="115">
        <v>-2726</v>
      </c>
      <c r="L53" s="115">
        <v>-2672</v>
      </c>
      <c r="M53" s="116">
        <v>-2826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7Bh6xhZqMFlCdTMpBdaNPIUZwu01c3gDVPOEYSUX89l38Yixv9mtCmA7+I9WiITZKnzFIPAX0HlmWjlETycIQ==" saltValue="vKcFtG+4PUG5xv8t3ehL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2448</v>
      </c>
      <c r="G55" s="128">
        <v>2458</v>
      </c>
      <c r="H55" s="129">
        <v>2471</v>
      </c>
    </row>
    <row r="56" spans="2:8" ht="52.5" customHeight="1" x14ac:dyDescent="0.15">
      <c r="B56" s="130"/>
      <c r="C56" s="1267" t="s">
        <v>49</v>
      </c>
      <c r="D56" s="1267"/>
      <c r="E56" s="1268"/>
      <c r="F56" s="131">
        <v>220</v>
      </c>
      <c r="G56" s="131">
        <v>220</v>
      </c>
      <c r="H56" s="132">
        <v>220</v>
      </c>
    </row>
    <row r="57" spans="2:8" ht="53.25" customHeight="1" x14ac:dyDescent="0.15">
      <c r="B57" s="130"/>
      <c r="C57" s="1269" t="s">
        <v>50</v>
      </c>
      <c r="D57" s="1269"/>
      <c r="E57" s="1270"/>
      <c r="F57" s="133">
        <v>746</v>
      </c>
      <c r="G57" s="133">
        <v>1089</v>
      </c>
      <c r="H57" s="134">
        <v>1184</v>
      </c>
    </row>
    <row r="58" spans="2:8" ht="45.75" customHeight="1" x14ac:dyDescent="0.15">
      <c r="B58" s="135"/>
      <c r="C58" s="1257" t="s">
        <v>593</v>
      </c>
      <c r="D58" s="1258"/>
      <c r="E58" s="1259"/>
      <c r="F58" s="136">
        <v>450</v>
      </c>
      <c r="G58" s="136">
        <v>750</v>
      </c>
      <c r="H58" s="137">
        <v>850</v>
      </c>
    </row>
    <row r="59" spans="2:8" ht="45.75" customHeight="1" x14ac:dyDescent="0.15">
      <c r="B59" s="135"/>
      <c r="C59" s="1257" t="s">
        <v>594</v>
      </c>
      <c r="D59" s="1258"/>
      <c r="E59" s="1259"/>
      <c r="F59" s="136">
        <v>95</v>
      </c>
      <c r="G59" s="136">
        <v>121</v>
      </c>
      <c r="H59" s="137">
        <v>137</v>
      </c>
    </row>
    <row r="60" spans="2:8" ht="45.75" customHeight="1" x14ac:dyDescent="0.15">
      <c r="B60" s="135"/>
      <c r="C60" s="1257" t="s">
        <v>595</v>
      </c>
      <c r="D60" s="1258"/>
      <c r="E60" s="1259"/>
      <c r="F60" s="136">
        <v>51</v>
      </c>
      <c r="G60" s="136">
        <v>46</v>
      </c>
      <c r="H60" s="137">
        <v>32</v>
      </c>
    </row>
    <row r="61" spans="2:8" ht="45.75" customHeight="1" x14ac:dyDescent="0.15">
      <c r="B61" s="135"/>
      <c r="C61" s="1257" t="s">
        <v>596</v>
      </c>
      <c r="D61" s="1258"/>
      <c r="E61" s="1259"/>
      <c r="F61" s="136" t="s">
        <v>598</v>
      </c>
      <c r="G61" s="136">
        <v>30</v>
      </c>
      <c r="H61" s="137">
        <v>30</v>
      </c>
    </row>
    <row r="62" spans="2:8" ht="45.75" customHeight="1" thickBot="1" x14ac:dyDescent="0.2">
      <c r="B62" s="138"/>
      <c r="C62" s="1260" t="s">
        <v>597</v>
      </c>
      <c r="D62" s="1261"/>
      <c r="E62" s="1262"/>
      <c r="F62" s="139">
        <v>29</v>
      </c>
      <c r="G62" s="139">
        <v>29</v>
      </c>
      <c r="H62" s="140">
        <v>29</v>
      </c>
    </row>
    <row r="63" spans="2:8" ht="52.5" customHeight="1" thickBot="1" x14ac:dyDescent="0.2">
      <c r="B63" s="141"/>
      <c r="C63" s="1263" t="s">
        <v>51</v>
      </c>
      <c r="D63" s="1263"/>
      <c r="E63" s="1264"/>
      <c r="F63" s="142">
        <v>3414</v>
      </c>
      <c r="G63" s="142">
        <v>3766</v>
      </c>
      <c r="H63" s="143">
        <v>3875</v>
      </c>
    </row>
    <row r="64" spans="2:8" ht="15" customHeight="1" x14ac:dyDescent="0.15"/>
  </sheetData>
  <sheetProtection algorithmName="SHA-512" hashValue="pu4ZC0ckLLWTuO1AEMwSsh5AF4Ls64gBQ4c/dcRgx/LGd6idmVwP6y0Q7HAuWqDsYVSHVS4TKRuR4moo4saslg==" saltValue="PFta19JU0waxZBVxmE/8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75" zoomScaleNormal="75" zoomScaleSheetLayoutView="55" workbookViewId="0">
      <selection activeCell="AN70" sqref="AN70"/>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609</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605</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603</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602</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79">
        <v>97</v>
      </c>
      <c r="BQ53" s="1279"/>
      <c r="BR53" s="1279"/>
      <c r="BS53" s="1279"/>
      <c r="BT53" s="1279"/>
      <c r="BU53" s="1279"/>
      <c r="BV53" s="1279"/>
      <c r="BW53" s="1279"/>
      <c r="BX53" s="1279">
        <v>52.4</v>
      </c>
      <c r="BY53" s="1279"/>
      <c r="BZ53" s="1279"/>
      <c r="CA53" s="1279"/>
      <c r="CB53" s="1279"/>
      <c r="CC53" s="1279"/>
      <c r="CD53" s="1279"/>
      <c r="CE53" s="1279"/>
      <c r="CF53" s="1279">
        <v>50.4</v>
      </c>
      <c r="CG53" s="1279"/>
      <c r="CH53" s="1279"/>
      <c r="CI53" s="1279"/>
      <c r="CJ53" s="1279"/>
      <c r="CK53" s="1279"/>
      <c r="CL53" s="1279"/>
      <c r="CM53" s="1279"/>
      <c r="CN53" s="1279">
        <v>49</v>
      </c>
      <c r="CO53" s="1279"/>
      <c r="CP53" s="1279"/>
      <c r="CQ53" s="1279"/>
      <c r="CR53" s="1279"/>
      <c r="CS53" s="1279"/>
      <c r="CT53" s="1279"/>
      <c r="CU53" s="1279"/>
      <c r="CV53" s="1279">
        <v>49.9</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601</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79">
        <v>57.1</v>
      </c>
      <c r="BQ57" s="1279"/>
      <c r="BR57" s="1279"/>
      <c r="BS57" s="1279"/>
      <c r="BT57" s="1279"/>
      <c r="BU57" s="1279"/>
      <c r="BV57" s="1279"/>
      <c r="BW57" s="1279"/>
      <c r="BX57" s="1279">
        <v>57.9</v>
      </c>
      <c r="BY57" s="1279"/>
      <c r="BZ57" s="1279"/>
      <c r="CA57" s="1279"/>
      <c r="CB57" s="1279"/>
      <c r="CC57" s="1279"/>
      <c r="CD57" s="1279"/>
      <c r="CE57" s="1279"/>
      <c r="CF57" s="1279">
        <v>58.2</v>
      </c>
      <c r="CG57" s="1279"/>
      <c r="CH57" s="1279"/>
      <c r="CI57" s="1279"/>
      <c r="CJ57" s="1279"/>
      <c r="CK57" s="1279"/>
      <c r="CL57" s="1279"/>
      <c r="CM57" s="1279"/>
      <c r="CN57" s="1279">
        <v>59.4</v>
      </c>
      <c r="CO57" s="1279"/>
      <c r="CP57" s="1279"/>
      <c r="CQ57" s="1279"/>
      <c r="CR57" s="1279"/>
      <c r="CS57" s="1279"/>
      <c r="CT57" s="1279"/>
      <c r="CU57" s="1279"/>
      <c r="CV57" s="1279">
        <v>60.3</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606</v>
      </c>
    </row>
    <row r="64" spans="1:109" ht="13.5" x14ac:dyDescent="0.15">
      <c r="B64" s="1272"/>
      <c r="G64" s="1309"/>
      <c r="I64" s="1311"/>
      <c r="J64" s="1311"/>
      <c r="K64" s="1311"/>
      <c r="L64" s="1311"/>
      <c r="M64" s="1311"/>
      <c r="N64" s="1310"/>
      <c r="AM64" s="1309"/>
      <c r="AN64" s="1309" t="s">
        <v>605</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604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603</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602</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9">
        <v>1.5</v>
      </c>
      <c r="BQ75" s="1279"/>
      <c r="BR75" s="1279"/>
      <c r="BS75" s="1279"/>
      <c r="BT75" s="1279"/>
      <c r="BU75" s="1279"/>
      <c r="BV75" s="1279"/>
      <c r="BW75" s="1279"/>
      <c r="BX75" s="1279">
        <v>1</v>
      </c>
      <c r="BY75" s="1279"/>
      <c r="BZ75" s="1279"/>
      <c r="CA75" s="1279"/>
      <c r="CB75" s="1279"/>
      <c r="CC75" s="1279"/>
      <c r="CD75" s="1279"/>
      <c r="CE75" s="1279"/>
      <c r="CF75" s="1279">
        <v>0.1</v>
      </c>
      <c r="CG75" s="1279"/>
      <c r="CH75" s="1279"/>
      <c r="CI75" s="1279"/>
      <c r="CJ75" s="1279"/>
      <c r="CK75" s="1279"/>
      <c r="CL75" s="1279"/>
      <c r="CM75" s="1279"/>
      <c r="CN75" s="1279">
        <v>0</v>
      </c>
      <c r="CO75" s="1279"/>
      <c r="CP75" s="1279"/>
      <c r="CQ75" s="1279"/>
      <c r="CR75" s="1279"/>
      <c r="CS75" s="1279"/>
      <c r="CT75" s="1279"/>
      <c r="CU75" s="1279"/>
      <c r="CV75" s="1279">
        <v>0.8</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601</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9">
        <v>6.4</v>
      </c>
      <c r="BQ79" s="1279"/>
      <c r="BR79" s="1279"/>
      <c r="BS79" s="1279"/>
      <c r="BT79" s="1279"/>
      <c r="BU79" s="1279"/>
      <c r="BV79" s="1279"/>
      <c r="BW79" s="1279"/>
      <c r="BX79" s="1279">
        <v>6.9</v>
      </c>
      <c r="BY79" s="1279"/>
      <c r="BZ79" s="1279"/>
      <c r="CA79" s="1279"/>
      <c r="CB79" s="1279"/>
      <c r="CC79" s="1279"/>
      <c r="CD79" s="1279"/>
      <c r="CE79" s="1279"/>
      <c r="CF79" s="1279">
        <v>7.1</v>
      </c>
      <c r="CG79" s="1279"/>
      <c r="CH79" s="1279"/>
      <c r="CI79" s="1279"/>
      <c r="CJ79" s="1279"/>
      <c r="CK79" s="1279"/>
      <c r="CL79" s="1279"/>
      <c r="CM79" s="1279"/>
      <c r="CN79" s="1279">
        <v>7.4</v>
      </c>
      <c r="CO79" s="1279"/>
      <c r="CP79" s="1279"/>
      <c r="CQ79" s="1279"/>
      <c r="CR79" s="1279"/>
      <c r="CS79" s="1279"/>
      <c r="CT79" s="1279"/>
      <c r="CU79" s="1279"/>
      <c r="CV79" s="1279">
        <v>7.4</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SCSypPqSxG17PPg7IrXby5TaJXtNzoKWbv+MrWoYqd0Z/rtXsXYQr4ySdf1g7ztMjPVUMzhSi9141iiX2TDG2w==" saltValue="hgg38icRuq63J8+o/bim6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75" zoomScaleNormal="75"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kiaHY1CiYuXEmIxDVLLEtsbP86euyilFZcaGegLl899LQG6W0caEvchjRCckGRfKGfHpIWIWM917Lu7gt84iUw==" saltValue="hhlDAF4ArvgjudwWbF7/e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5" zoomScaleNormal="75"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jy0yuCIqx8to+XvPX88hveMDhlIeuPuYdpZ16RhE6YqbcTa1J/Jfy4DziBAxoAnZ3JohPGjO+ZdiVEi2QZ4/Jg==" saltValue="GWTLoZWzHU1Bu1ToiTMFS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437896</v>
      </c>
      <c r="E3" s="162"/>
      <c r="F3" s="163">
        <v>287914</v>
      </c>
      <c r="G3" s="164"/>
      <c r="H3" s="165"/>
    </row>
    <row r="4" spans="1:8" x14ac:dyDescent="0.15">
      <c r="A4" s="166"/>
      <c r="B4" s="167"/>
      <c r="C4" s="168"/>
      <c r="D4" s="169">
        <v>194894</v>
      </c>
      <c r="E4" s="170"/>
      <c r="F4" s="171">
        <v>146531</v>
      </c>
      <c r="G4" s="172"/>
      <c r="H4" s="173"/>
    </row>
    <row r="5" spans="1:8" x14ac:dyDescent="0.15">
      <c r="A5" s="154" t="s">
        <v>549</v>
      </c>
      <c r="B5" s="159"/>
      <c r="C5" s="160"/>
      <c r="D5" s="161">
        <v>450212</v>
      </c>
      <c r="E5" s="162"/>
      <c r="F5" s="163">
        <v>310300</v>
      </c>
      <c r="G5" s="164"/>
      <c r="H5" s="165"/>
    </row>
    <row r="6" spans="1:8" x14ac:dyDescent="0.15">
      <c r="A6" s="166"/>
      <c r="B6" s="167"/>
      <c r="C6" s="168"/>
      <c r="D6" s="169">
        <v>210570</v>
      </c>
      <c r="E6" s="170"/>
      <c r="F6" s="171">
        <v>157576</v>
      </c>
      <c r="G6" s="172"/>
      <c r="H6" s="173"/>
    </row>
    <row r="7" spans="1:8" x14ac:dyDescent="0.15">
      <c r="A7" s="154" t="s">
        <v>550</v>
      </c>
      <c r="B7" s="159"/>
      <c r="C7" s="160"/>
      <c r="D7" s="161">
        <v>341687</v>
      </c>
      <c r="E7" s="162"/>
      <c r="F7" s="163">
        <v>317319</v>
      </c>
      <c r="G7" s="164"/>
      <c r="H7" s="165"/>
    </row>
    <row r="8" spans="1:8" x14ac:dyDescent="0.15">
      <c r="A8" s="166"/>
      <c r="B8" s="167"/>
      <c r="C8" s="168"/>
      <c r="D8" s="169">
        <v>157621</v>
      </c>
      <c r="E8" s="170"/>
      <c r="F8" s="171">
        <v>164214</v>
      </c>
      <c r="G8" s="172"/>
      <c r="H8" s="173"/>
    </row>
    <row r="9" spans="1:8" x14ac:dyDescent="0.15">
      <c r="A9" s="154" t="s">
        <v>551</v>
      </c>
      <c r="B9" s="159"/>
      <c r="C9" s="160"/>
      <c r="D9" s="161">
        <v>895659</v>
      </c>
      <c r="E9" s="162"/>
      <c r="F9" s="163">
        <v>289738</v>
      </c>
      <c r="G9" s="164"/>
      <c r="H9" s="165"/>
    </row>
    <row r="10" spans="1:8" x14ac:dyDescent="0.15">
      <c r="A10" s="166"/>
      <c r="B10" s="167"/>
      <c r="C10" s="168"/>
      <c r="D10" s="169">
        <v>351815</v>
      </c>
      <c r="E10" s="170"/>
      <c r="F10" s="171">
        <v>156238</v>
      </c>
      <c r="G10" s="172"/>
      <c r="H10" s="173"/>
    </row>
    <row r="11" spans="1:8" x14ac:dyDescent="0.15">
      <c r="A11" s="154" t="s">
        <v>552</v>
      </c>
      <c r="B11" s="159"/>
      <c r="C11" s="160"/>
      <c r="D11" s="161">
        <v>497464</v>
      </c>
      <c r="E11" s="162"/>
      <c r="F11" s="163">
        <v>316937</v>
      </c>
      <c r="G11" s="164"/>
      <c r="H11" s="165"/>
    </row>
    <row r="12" spans="1:8" x14ac:dyDescent="0.15">
      <c r="A12" s="166"/>
      <c r="B12" s="167"/>
      <c r="C12" s="174"/>
      <c r="D12" s="169">
        <v>299488</v>
      </c>
      <c r="E12" s="170"/>
      <c r="F12" s="171">
        <v>199150</v>
      </c>
      <c r="G12" s="172"/>
      <c r="H12" s="173"/>
    </row>
    <row r="13" spans="1:8" x14ac:dyDescent="0.15">
      <c r="A13" s="154"/>
      <c r="B13" s="159"/>
      <c r="C13" s="175"/>
      <c r="D13" s="176">
        <v>524584</v>
      </c>
      <c r="E13" s="177"/>
      <c r="F13" s="178">
        <v>304442</v>
      </c>
      <c r="G13" s="179"/>
      <c r="H13" s="165"/>
    </row>
    <row r="14" spans="1:8" x14ac:dyDescent="0.15">
      <c r="A14" s="166"/>
      <c r="B14" s="167"/>
      <c r="C14" s="168"/>
      <c r="D14" s="169">
        <v>242878</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18.489999999999998</v>
      </c>
      <c r="C19" s="180">
        <f>ROUND(VALUE(SUBSTITUTE(実質収支比率等に係る経年分析!G$48,"▲","-")),2)</f>
        <v>16.64</v>
      </c>
      <c r="D19" s="180">
        <f>ROUND(VALUE(SUBSTITUTE(実質収支比率等に係る経年分析!H$48,"▲","-")),2)</f>
        <v>17.64</v>
      </c>
      <c r="E19" s="180">
        <f>ROUND(VALUE(SUBSTITUTE(実質収支比率等に係る経年分析!I$48,"▲","-")),2)</f>
        <v>13.72</v>
      </c>
      <c r="F19" s="180">
        <f>ROUND(VALUE(SUBSTITUTE(実質収支比率等に係る経年分析!J$48,"▲","-")),2)</f>
        <v>20.45</v>
      </c>
    </row>
    <row r="20" spans="1:11" x14ac:dyDescent="0.15">
      <c r="A20" s="180" t="s">
        <v>55</v>
      </c>
      <c r="B20" s="180">
        <f>ROUND(VALUE(SUBSTITUTE(実質収支比率等に係る経年分析!F$47,"▲","-")),2)</f>
        <v>138.77000000000001</v>
      </c>
      <c r="C20" s="180">
        <f>ROUND(VALUE(SUBSTITUTE(実質収支比率等に係る経年分析!G$47,"▲","-")),2)</f>
        <v>154.29</v>
      </c>
      <c r="D20" s="180">
        <f>ROUND(VALUE(SUBSTITUTE(実質収支比率等に係る経年分析!H$47,"▲","-")),2)</f>
        <v>143.83000000000001</v>
      </c>
      <c r="E20" s="180">
        <f>ROUND(VALUE(SUBSTITUTE(実質収支比率等に係る経年分析!I$47,"▲","-")),2)</f>
        <v>149.93</v>
      </c>
      <c r="F20" s="180">
        <f>ROUND(VALUE(SUBSTITUTE(実質収支比率等に係る経年分析!J$47,"▲","-")),2)</f>
        <v>148.22</v>
      </c>
    </row>
    <row r="21" spans="1:11" x14ac:dyDescent="0.15">
      <c r="A21" s="180" t="s">
        <v>56</v>
      </c>
      <c r="B21" s="180">
        <f>IF(ISNUMBER(VALUE(SUBSTITUTE(実質収支比率等に係る経年分析!F$49,"▲","-"))),ROUND(VALUE(SUBSTITUTE(実質収支比率等に係る経年分析!F$49,"▲","-")),2),NA())</f>
        <v>14.87</v>
      </c>
      <c r="C21" s="180">
        <f>IF(ISNUMBER(VALUE(SUBSTITUTE(実質収支比率等に係る経年分析!G$49,"▲","-"))),ROUND(VALUE(SUBSTITUTE(実質収支比率等に係る経年分析!G$49,"▲","-")),2),NA())</f>
        <v>6.97</v>
      </c>
      <c r="D21" s="180">
        <f>IF(ISNUMBER(VALUE(SUBSTITUTE(実質収支比率等に係る経年分析!H$49,"▲","-"))),ROUND(VALUE(SUBSTITUTE(実質収支比率等に係る経年分析!H$49,"▲","-")),2),NA())</f>
        <v>-17.309999999999999</v>
      </c>
      <c r="E21" s="180">
        <f>IF(ISNUMBER(VALUE(SUBSTITUTE(実質収支比率等に係る経年分析!I$49,"▲","-"))),ROUND(VALUE(SUBSTITUTE(実質収支比率等に係る経年分析!I$49,"▲","-")),2),NA())</f>
        <v>-3.98</v>
      </c>
      <c r="F21" s="180">
        <f>IF(ISNUMBER(VALUE(SUBSTITUTE(実質収支比率等に係る経年分析!J$49,"▲","-"))),ROUND(VALUE(SUBSTITUTE(実質収支比率等に係る経年分析!J$49,"▲","-")),2),NA())</f>
        <v>7.76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温泉開発特別会計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白弓スキー場特別会計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国民健康保険特別会計直営診療施設勘定の部</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国民健康保険特別会計事業勘定の部</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2.34</v>
      </c>
    </row>
    <row r="35" spans="1:16" x14ac:dyDescent="0.15">
      <c r="A35" s="181" t="str">
        <f>IF(連結実質赤字比率に係る赤字・黒字の構成分析!C$35="",NA(),連結実質赤字比率に係る赤字・黒字の構成分析!C$35)</f>
        <v>介護保険特別会計保険事業勘定の部</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18.489999999999998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387</v>
      </c>
      <c r="E42" s="182"/>
      <c r="F42" s="182"/>
      <c r="G42" s="182">
        <f>'実質公債費比率（分子）の構造'!L$52</f>
        <v>384</v>
      </c>
      <c r="H42" s="182"/>
      <c r="I42" s="182"/>
      <c r="J42" s="182">
        <f>'実質公債費比率（分子）の構造'!M$52</f>
        <v>357</v>
      </c>
      <c r="K42" s="182"/>
      <c r="L42" s="182"/>
      <c r="M42" s="182">
        <f>'実質公債費比率（分子）の構造'!N$52</f>
        <v>345</v>
      </c>
      <c r="N42" s="182"/>
      <c r="O42" s="182"/>
      <c r="P42" s="182">
        <f>'実質公債費比率（分子）の構造'!O$52</f>
        <v>356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98</v>
      </c>
      <c r="C46" s="182"/>
      <c r="D46" s="182"/>
      <c r="E46" s="182">
        <f>'実質公債費比率（分子）の構造'!L$48</f>
        <v>71</v>
      </c>
      <c r="F46" s="182"/>
      <c r="G46" s="182"/>
      <c r="H46" s="182">
        <f>'実質公債費比率（分子）の構造'!M$48</f>
        <v>33</v>
      </c>
      <c r="I46" s="182"/>
      <c r="J46" s="182"/>
      <c r="K46" s="182">
        <f>'実質公債費比率（分子）の構造'!N$48</f>
        <v>35</v>
      </c>
      <c r="L46" s="182"/>
      <c r="M46" s="182"/>
      <c r="N46" s="182">
        <f>'実質公債費比率（分子）の構造'!O$48</f>
        <v>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312</v>
      </c>
      <c r="C49" s="182"/>
      <c r="D49" s="182"/>
      <c r="E49" s="182">
        <f>'実質公債費比率（分子）の構造'!L$45</f>
        <v>301</v>
      </c>
      <c r="F49" s="182"/>
      <c r="G49" s="182"/>
      <c r="H49" s="182">
        <f>'実質公債費比率（分子）の構造'!M$45</f>
        <v>317</v>
      </c>
      <c r="I49" s="182"/>
      <c r="J49" s="182"/>
      <c r="K49" s="182">
        <f>'実質公債費比率（分子）の構造'!N$45</f>
        <v>325</v>
      </c>
      <c r="L49" s="182"/>
      <c r="M49" s="182"/>
      <c r="N49" s="182">
        <f>'実質公債費比率（分子）の構造'!O$45</f>
        <v>345</v>
      </c>
      <c r="O49" s="182"/>
      <c r="P49" s="182"/>
    </row>
    <row r="50" spans="1:16" x14ac:dyDescent="0.15">
      <c r="A50" s="182" t="s">
        <v>71</v>
      </c>
      <c r="B50" s="182" t="e">
        <f>NA()</f>
        <v>#N/A</v>
      </c>
      <c r="C50" s="182">
        <f>IF(ISNUMBER('実質公債費比率（分子）の構造'!K$53),'実質公債費比率（分子）の構造'!K$53,NA())</f>
        <v>24</v>
      </c>
      <c r="D50" s="182" t="e">
        <f>NA()</f>
        <v>#N/A</v>
      </c>
      <c r="E50" s="182" t="e">
        <f>NA()</f>
        <v>#N/A</v>
      </c>
      <c r="F50" s="182">
        <f>IF(ISNUMBER('実質公債費比率（分子）の構造'!L$53),'実質公債費比率（分子）の構造'!L$53,NA())</f>
        <v>-11</v>
      </c>
      <c r="G50" s="182" t="e">
        <f>NA()</f>
        <v>#N/A</v>
      </c>
      <c r="H50" s="182" t="e">
        <f>NA()</f>
        <v>#N/A</v>
      </c>
      <c r="I50" s="182">
        <f>IF(ISNUMBER('実質公債費比率（分子）の構造'!M$53),'実質公債費比率（分子）の構造'!M$53,NA())</f>
        <v>-6</v>
      </c>
      <c r="J50" s="182" t="e">
        <f>NA()</f>
        <v>#N/A</v>
      </c>
      <c r="K50" s="182" t="e">
        <f>NA()</f>
        <v>#N/A</v>
      </c>
      <c r="L50" s="182">
        <f>IF(ISNUMBER('実質公債費比率（分子）の構造'!N$53),'実質公債費比率（分子）の構造'!N$53,NA())</f>
        <v>16</v>
      </c>
      <c r="M50" s="182" t="e">
        <f>NA()</f>
        <v>#N/A</v>
      </c>
      <c r="N50" s="182" t="e">
        <f>NA()</f>
        <v>#N/A</v>
      </c>
      <c r="O50" s="182">
        <f>IF(ISNUMBER('実質公債費比率（分子）の構造'!O$53),'実質公債費比率（分子）の構造'!O$53,NA())</f>
        <v>27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3586</v>
      </c>
      <c r="E56" s="181"/>
      <c r="F56" s="181"/>
      <c r="G56" s="181">
        <f>'将来負担比率（分子）の構造'!J$52</f>
        <v>3598</v>
      </c>
      <c r="H56" s="181"/>
      <c r="I56" s="181"/>
      <c r="J56" s="181">
        <f>'将来負担比率（分子）の構造'!K$52</f>
        <v>3491</v>
      </c>
      <c r="K56" s="181"/>
      <c r="L56" s="181"/>
      <c r="M56" s="181">
        <f>'将来負担比率（分子）の構造'!L$52</f>
        <v>3519</v>
      </c>
      <c r="N56" s="181"/>
      <c r="O56" s="181"/>
      <c r="P56" s="181">
        <f>'将来負担比率（分子）の構造'!M$52</f>
        <v>3574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3060</v>
      </c>
      <c r="E58" s="181"/>
      <c r="F58" s="181"/>
      <c r="G58" s="181">
        <f>'将来負担比率（分子）の構造'!J$50</f>
        <v>3260</v>
      </c>
      <c r="H58" s="181"/>
      <c r="I58" s="181"/>
      <c r="J58" s="181">
        <f>'将来負担比率（分子）の構造'!K$50</f>
        <v>3456</v>
      </c>
      <c r="K58" s="181"/>
      <c r="L58" s="181"/>
      <c r="M58" s="181">
        <f>'将来負担比率（分子）の構造'!L$50</f>
        <v>3809</v>
      </c>
      <c r="N58" s="181"/>
      <c r="O58" s="181"/>
      <c r="P58" s="181">
        <f>'将来負担比率（分子）の構造'!M$50</f>
        <v>3918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388</v>
      </c>
      <c r="C62" s="181"/>
      <c r="D62" s="181"/>
      <c r="E62" s="181">
        <f>'将来負担比率（分子）の構造'!J$45</f>
        <v>381</v>
      </c>
      <c r="F62" s="181"/>
      <c r="G62" s="181"/>
      <c r="H62" s="181">
        <f>'将来負担比率（分子）の構造'!K$45</f>
        <v>368</v>
      </c>
      <c r="I62" s="181"/>
      <c r="J62" s="181"/>
      <c r="K62" s="181">
        <f>'将来負担比率（分子）の構造'!L$45</f>
        <v>387</v>
      </c>
      <c r="L62" s="181"/>
      <c r="M62" s="181"/>
      <c r="N62" s="181">
        <f>'将来負担比率（分子）の構造'!M$45</f>
        <v>334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473</v>
      </c>
      <c r="C64" s="181"/>
      <c r="D64" s="181"/>
      <c r="E64" s="181">
        <f>'将来負担比率（分子）の構造'!J$43</f>
        <v>558</v>
      </c>
      <c r="F64" s="181"/>
      <c r="G64" s="181"/>
      <c r="H64" s="181">
        <f>'将来負担比率（分子）の構造'!K$43</f>
        <v>567</v>
      </c>
      <c r="I64" s="181"/>
      <c r="J64" s="181"/>
      <c r="K64" s="181">
        <f>'将来負担比率（分子）の構造'!L$43</f>
        <v>551</v>
      </c>
      <c r="L64" s="181"/>
      <c r="M64" s="181"/>
      <c r="N64" s="181">
        <f>'将来負担比率（分子）の構造'!M$43</f>
        <v>519</v>
      </c>
      <c r="O64" s="181"/>
      <c r="P64" s="181"/>
    </row>
    <row r="65" spans="1:16" x14ac:dyDescent="0.15">
      <c r="A65" s="181" t="s">
        <v>32</v>
      </c>
      <c r="B65" s="181">
        <f>'将来負担比率（分子）の構造'!I$42</f>
        <v>4</v>
      </c>
      <c r="C65" s="181"/>
      <c r="D65" s="181"/>
      <c r="E65" s="181">
        <f>'将来負担比率（分子）の構造'!J$42</f>
        <v>3</v>
      </c>
      <c r="F65" s="181"/>
      <c r="G65" s="181"/>
      <c r="H65" s="181">
        <f>'将来負担比率（分子）の構造'!K$42</f>
        <v>2</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3252</v>
      </c>
      <c r="C66" s="181"/>
      <c r="D66" s="181"/>
      <c r="E66" s="181">
        <f>'将来負担比率（分子）の構造'!J$41</f>
        <v>3344</v>
      </c>
      <c r="F66" s="181"/>
      <c r="G66" s="181"/>
      <c r="H66" s="181">
        <f>'将来負担比率（分子）の構造'!K$41</f>
        <v>3284</v>
      </c>
      <c r="I66" s="181"/>
      <c r="J66" s="181"/>
      <c r="K66" s="181">
        <f>'将来負担比率（分子）の構造'!L$41</f>
        <v>3715</v>
      </c>
      <c r="L66" s="181"/>
      <c r="M66" s="181"/>
      <c r="N66" s="181">
        <f>'将来負担比率（分子）の構造'!M$41</f>
        <v>3812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2448</v>
      </c>
      <c r="C72" s="185">
        <f>基金残高に係る経年分析!G55</f>
        <v>2458</v>
      </c>
      <c r="D72" s="185">
        <f>基金残高に係る経年分析!H55</f>
        <v>2471</v>
      </c>
    </row>
    <row r="73" spans="1:16" x14ac:dyDescent="0.15">
      <c r="A73" s="184" t="s">
        <v>78</v>
      </c>
      <c r="B73" s="185">
        <f>基金残高に係る経年分析!F56</f>
        <v>220</v>
      </c>
      <c r="C73" s="185">
        <f>基金残高に係る経年分析!G56</f>
        <v>220</v>
      </c>
      <c r="D73" s="185">
        <f>基金残高に係る経年分析!H56</f>
        <v>220</v>
      </c>
    </row>
    <row r="74" spans="1:16" x14ac:dyDescent="0.15">
      <c r="A74" s="184" t="s">
        <v>79</v>
      </c>
      <c r="B74" s="185">
        <f>基金残高に係る経年分析!F57</f>
        <v>746</v>
      </c>
      <c r="C74" s="185">
        <f>基金残高に係る経年分析!G57</f>
        <v>1089</v>
      </c>
      <c r="D74" s="185">
        <f>基金残高に係る経年分析!H57</f>
        <v>1184</v>
      </c>
    </row>
  </sheetData>
  <sheetProtection algorithmName="SHA-512" hashValue="M+l3lWi4vWPqAMhzREd0SrfwlEjXPHHV0hdOSKoamtA+Kh3FlwDFls+KnOaw2wrvboQZYK2t2s2Mc0XtlYP2Gg==" saltValue="dJMVOhJ1eYo5qgXhskpb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700714</v>
      </c>
      <c r="S5" s="635"/>
      <c r="T5" s="635"/>
      <c r="U5" s="635"/>
      <c r="V5" s="635"/>
      <c r="W5" s="635"/>
      <c r="X5" s="635"/>
      <c r="Y5" s="636"/>
      <c r="Z5" s="637">
        <v>17.3</v>
      </c>
      <c r="AA5" s="637"/>
      <c r="AB5" s="637"/>
      <c r="AC5" s="637"/>
      <c r="AD5" s="638">
        <v>700714</v>
      </c>
      <c r="AE5" s="638"/>
      <c r="AF5" s="638"/>
      <c r="AG5" s="638"/>
      <c r="AH5" s="638"/>
      <c r="AI5" s="638"/>
      <c r="AJ5" s="638"/>
      <c r="AK5" s="638"/>
      <c r="AL5" s="639">
        <v>40.9</v>
      </c>
      <c r="AM5" s="640"/>
      <c r="AN5" s="640"/>
      <c r="AO5" s="641"/>
      <c r="AP5" s="631" t="s">
        <v>231</v>
      </c>
      <c r="AQ5" s="632"/>
      <c r="AR5" s="632"/>
      <c r="AS5" s="632"/>
      <c r="AT5" s="632"/>
      <c r="AU5" s="632"/>
      <c r="AV5" s="632"/>
      <c r="AW5" s="632"/>
      <c r="AX5" s="632"/>
      <c r="AY5" s="632"/>
      <c r="AZ5" s="632"/>
      <c r="BA5" s="632"/>
      <c r="BB5" s="632"/>
      <c r="BC5" s="632"/>
      <c r="BD5" s="632"/>
      <c r="BE5" s="632"/>
      <c r="BF5" s="633"/>
      <c r="BG5" s="645">
        <v>689711</v>
      </c>
      <c r="BH5" s="646"/>
      <c r="BI5" s="646"/>
      <c r="BJ5" s="646"/>
      <c r="BK5" s="646"/>
      <c r="BL5" s="646"/>
      <c r="BM5" s="646"/>
      <c r="BN5" s="647"/>
      <c r="BO5" s="648">
        <v>98.4</v>
      </c>
      <c r="BP5" s="648"/>
      <c r="BQ5" s="648"/>
      <c r="BR5" s="648"/>
      <c r="BS5" s="649">
        <v>92224</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23923</v>
      </c>
      <c r="S6" s="646"/>
      <c r="T6" s="646"/>
      <c r="U6" s="646"/>
      <c r="V6" s="646"/>
      <c r="W6" s="646"/>
      <c r="X6" s="646"/>
      <c r="Y6" s="647"/>
      <c r="Z6" s="648">
        <v>0.6</v>
      </c>
      <c r="AA6" s="648"/>
      <c r="AB6" s="648"/>
      <c r="AC6" s="648"/>
      <c r="AD6" s="649">
        <v>23923</v>
      </c>
      <c r="AE6" s="649"/>
      <c r="AF6" s="649"/>
      <c r="AG6" s="649"/>
      <c r="AH6" s="649"/>
      <c r="AI6" s="649"/>
      <c r="AJ6" s="649"/>
      <c r="AK6" s="649"/>
      <c r="AL6" s="650">
        <v>1.4</v>
      </c>
      <c r="AM6" s="651"/>
      <c r="AN6" s="651"/>
      <c r="AO6" s="652"/>
      <c r="AP6" s="642" t="s">
        <v>236</v>
      </c>
      <c r="AQ6" s="643"/>
      <c r="AR6" s="643"/>
      <c r="AS6" s="643"/>
      <c r="AT6" s="643"/>
      <c r="AU6" s="643"/>
      <c r="AV6" s="643"/>
      <c r="AW6" s="643"/>
      <c r="AX6" s="643"/>
      <c r="AY6" s="643"/>
      <c r="AZ6" s="643"/>
      <c r="BA6" s="643"/>
      <c r="BB6" s="643"/>
      <c r="BC6" s="643"/>
      <c r="BD6" s="643"/>
      <c r="BE6" s="643"/>
      <c r="BF6" s="644"/>
      <c r="BG6" s="645">
        <v>689711</v>
      </c>
      <c r="BH6" s="646"/>
      <c r="BI6" s="646"/>
      <c r="BJ6" s="646"/>
      <c r="BK6" s="646"/>
      <c r="BL6" s="646"/>
      <c r="BM6" s="646"/>
      <c r="BN6" s="647"/>
      <c r="BO6" s="648">
        <v>98.4</v>
      </c>
      <c r="BP6" s="648"/>
      <c r="BQ6" s="648"/>
      <c r="BR6" s="648"/>
      <c r="BS6" s="649">
        <v>92224</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33193</v>
      </c>
      <c r="CS6" s="646"/>
      <c r="CT6" s="646"/>
      <c r="CU6" s="646"/>
      <c r="CV6" s="646"/>
      <c r="CW6" s="646"/>
      <c r="CX6" s="646"/>
      <c r="CY6" s="647"/>
      <c r="CZ6" s="639">
        <v>0.9</v>
      </c>
      <c r="DA6" s="640"/>
      <c r="DB6" s="640"/>
      <c r="DC6" s="659"/>
      <c r="DD6" s="654" t="s">
        <v>129</v>
      </c>
      <c r="DE6" s="646"/>
      <c r="DF6" s="646"/>
      <c r="DG6" s="646"/>
      <c r="DH6" s="646"/>
      <c r="DI6" s="646"/>
      <c r="DJ6" s="646"/>
      <c r="DK6" s="646"/>
      <c r="DL6" s="646"/>
      <c r="DM6" s="646"/>
      <c r="DN6" s="646"/>
      <c r="DO6" s="646"/>
      <c r="DP6" s="647"/>
      <c r="DQ6" s="654">
        <v>33193</v>
      </c>
      <c r="DR6" s="646"/>
      <c r="DS6" s="646"/>
      <c r="DT6" s="646"/>
      <c r="DU6" s="646"/>
      <c r="DV6" s="646"/>
      <c r="DW6" s="646"/>
      <c r="DX6" s="646"/>
      <c r="DY6" s="646"/>
      <c r="DZ6" s="646"/>
      <c r="EA6" s="646"/>
      <c r="EB6" s="646"/>
      <c r="EC6" s="655"/>
    </row>
    <row r="7" spans="2:143" ht="11.25" customHeight="1" x14ac:dyDescent="0.15">
      <c r="B7" s="642" t="s">
        <v>238</v>
      </c>
      <c r="C7" s="643"/>
      <c r="D7" s="643"/>
      <c r="E7" s="643"/>
      <c r="F7" s="643"/>
      <c r="G7" s="643"/>
      <c r="H7" s="643"/>
      <c r="I7" s="643"/>
      <c r="J7" s="643"/>
      <c r="K7" s="643"/>
      <c r="L7" s="643"/>
      <c r="M7" s="643"/>
      <c r="N7" s="643"/>
      <c r="O7" s="643"/>
      <c r="P7" s="643"/>
      <c r="Q7" s="644"/>
      <c r="R7" s="645">
        <v>263</v>
      </c>
      <c r="S7" s="646"/>
      <c r="T7" s="646"/>
      <c r="U7" s="646"/>
      <c r="V7" s="646"/>
      <c r="W7" s="646"/>
      <c r="X7" s="646"/>
      <c r="Y7" s="647"/>
      <c r="Z7" s="648">
        <v>0</v>
      </c>
      <c r="AA7" s="648"/>
      <c r="AB7" s="648"/>
      <c r="AC7" s="648"/>
      <c r="AD7" s="649">
        <v>263</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111990</v>
      </c>
      <c r="BH7" s="646"/>
      <c r="BI7" s="646"/>
      <c r="BJ7" s="646"/>
      <c r="BK7" s="646"/>
      <c r="BL7" s="646"/>
      <c r="BM7" s="646"/>
      <c r="BN7" s="647"/>
      <c r="BO7" s="648">
        <v>16</v>
      </c>
      <c r="BP7" s="648"/>
      <c r="BQ7" s="648"/>
      <c r="BR7" s="648"/>
      <c r="BS7" s="649" t="s">
        <v>129</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574197</v>
      </c>
      <c r="CS7" s="646"/>
      <c r="CT7" s="646"/>
      <c r="CU7" s="646"/>
      <c r="CV7" s="646"/>
      <c r="CW7" s="646"/>
      <c r="CX7" s="646"/>
      <c r="CY7" s="647"/>
      <c r="CZ7" s="648">
        <v>15.7</v>
      </c>
      <c r="DA7" s="648"/>
      <c r="DB7" s="648"/>
      <c r="DC7" s="648"/>
      <c r="DD7" s="654" t="s">
        <v>139</v>
      </c>
      <c r="DE7" s="646"/>
      <c r="DF7" s="646"/>
      <c r="DG7" s="646"/>
      <c r="DH7" s="646"/>
      <c r="DI7" s="646"/>
      <c r="DJ7" s="646"/>
      <c r="DK7" s="646"/>
      <c r="DL7" s="646"/>
      <c r="DM7" s="646"/>
      <c r="DN7" s="646"/>
      <c r="DO7" s="646"/>
      <c r="DP7" s="647"/>
      <c r="DQ7" s="654">
        <v>542126</v>
      </c>
      <c r="DR7" s="646"/>
      <c r="DS7" s="646"/>
      <c r="DT7" s="646"/>
      <c r="DU7" s="646"/>
      <c r="DV7" s="646"/>
      <c r="DW7" s="646"/>
      <c r="DX7" s="646"/>
      <c r="DY7" s="646"/>
      <c r="DZ7" s="646"/>
      <c r="EA7" s="646"/>
      <c r="EB7" s="646"/>
      <c r="EC7" s="655"/>
    </row>
    <row r="8" spans="2:143" ht="11.25" customHeight="1" x14ac:dyDescent="0.15">
      <c r="B8" s="642" t="s">
        <v>241</v>
      </c>
      <c r="C8" s="643"/>
      <c r="D8" s="643"/>
      <c r="E8" s="643"/>
      <c r="F8" s="643"/>
      <c r="G8" s="643"/>
      <c r="H8" s="643"/>
      <c r="I8" s="643"/>
      <c r="J8" s="643"/>
      <c r="K8" s="643"/>
      <c r="L8" s="643"/>
      <c r="M8" s="643"/>
      <c r="N8" s="643"/>
      <c r="O8" s="643"/>
      <c r="P8" s="643"/>
      <c r="Q8" s="644"/>
      <c r="R8" s="645">
        <v>1054</v>
      </c>
      <c r="S8" s="646"/>
      <c r="T8" s="646"/>
      <c r="U8" s="646"/>
      <c r="V8" s="646"/>
      <c r="W8" s="646"/>
      <c r="X8" s="646"/>
      <c r="Y8" s="647"/>
      <c r="Z8" s="648">
        <v>0</v>
      </c>
      <c r="AA8" s="648"/>
      <c r="AB8" s="648"/>
      <c r="AC8" s="648"/>
      <c r="AD8" s="649">
        <v>1054</v>
      </c>
      <c r="AE8" s="649"/>
      <c r="AF8" s="649"/>
      <c r="AG8" s="649"/>
      <c r="AH8" s="649"/>
      <c r="AI8" s="649"/>
      <c r="AJ8" s="649"/>
      <c r="AK8" s="649"/>
      <c r="AL8" s="650">
        <v>0.1</v>
      </c>
      <c r="AM8" s="651"/>
      <c r="AN8" s="651"/>
      <c r="AO8" s="652"/>
      <c r="AP8" s="642" t="s">
        <v>242</v>
      </c>
      <c r="AQ8" s="643"/>
      <c r="AR8" s="643"/>
      <c r="AS8" s="643"/>
      <c r="AT8" s="643"/>
      <c r="AU8" s="643"/>
      <c r="AV8" s="643"/>
      <c r="AW8" s="643"/>
      <c r="AX8" s="643"/>
      <c r="AY8" s="643"/>
      <c r="AZ8" s="643"/>
      <c r="BA8" s="643"/>
      <c r="BB8" s="643"/>
      <c r="BC8" s="643"/>
      <c r="BD8" s="643"/>
      <c r="BE8" s="643"/>
      <c r="BF8" s="644"/>
      <c r="BG8" s="645">
        <v>3136</v>
      </c>
      <c r="BH8" s="646"/>
      <c r="BI8" s="646"/>
      <c r="BJ8" s="646"/>
      <c r="BK8" s="646"/>
      <c r="BL8" s="646"/>
      <c r="BM8" s="646"/>
      <c r="BN8" s="647"/>
      <c r="BO8" s="648">
        <v>0.4</v>
      </c>
      <c r="BP8" s="648"/>
      <c r="BQ8" s="648"/>
      <c r="BR8" s="648"/>
      <c r="BS8" s="654" t="s">
        <v>139</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501453</v>
      </c>
      <c r="CS8" s="646"/>
      <c r="CT8" s="646"/>
      <c r="CU8" s="646"/>
      <c r="CV8" s="646"/>
      <c r="CW8" s="646"/>
      <c r="CX8" s="646"/>
      <c r="CY8" s="647"/>
      <c r="CZ8" s="648">
        <v>13.7</v>
      </c>
      <c r="DA8" s="648"/>
      <c r="DB8" s="648"/>
      <c r="DC8" s="648"/>
      <c r="DD8" s="654">
        <v>210700</v>
      </c>
      <c r="DE8" s="646"/>
      <c r="DF8" s="646"/>
      <c r="DG8" s="646"/>
      <c r="DH8" s="646"/>
      <c r="DI8" s="646"/>
      <c r="DJ8" s="646"/>
      <c r="DK8" s="646"/>
      <c r="DL8" s="646"/>
      <c r="DM8" s="646"/>
      <c r="DN8" s="646"/>
      <c r="DO8" s="646"/>
      <c r="DP8" s="647"/>
      <c r="DQ8" s="654">
        <v>247636</v>
      </c>
      <c r="DR8" s="646"/>
      <c r="DS8" s="646"/>
      <c r="DT8" s="646"/>
      <c r="DU8" s="646"/>
      <c r="DV8" s="646"/>
      <c r="DW8" s="646"/>
      <c r="DX8" s="646"/>
      <c r="DY8" s="646"/>
      <c r="DZ8" s="646"/>
      <c r="EA8" s="646"/>
      <c r="EB8" s="646"/>
      <c r="EC8" s="655"/>
    </row>
    <row r="9" spans="2:143" ht="11.25" customHeight="1" x14ac:dyDescent="0.15">
      <c r="B9" s="642" t="s">
        <v>244</v>
      </c>
      <c r="C9" s="643"/>
      <c r="D9" s="643"/>
      <c r="E9" s="643"/>
      <c r="F9" s="643"/>
      <c r="G9" s="643"/>
      <c r="H9" s="643"/>
      <c r="I9" s="643"/>
      <c r="J9" s="643"/>
      <c r="K9" s="643"/>
      <c r="L9" s="643"/>
      <c r="M9" s="643"/>
      <c r="N9" s="643"/>
      <c r="O9" s="643"/>
      <c r="P9" s="643"/>
      <c r="Q9" s="644"/>
      <c r="R9" s="645">
        <v>566</v>
      </c>
      <c r="S9" s="646"/>
      <c r="T9" s="646"/>
      <c r="U9" s="646"/>
      <c r="V9" s="646"/>
      <c r="W9" s="646"/>
      <c r="X9" s="646"/>
      <c r="Y9" s="647"/>
      <c r="Z9" s="648">
        <v>0</v>
      </c>
      <c r="AA9" s="648"/>
      <c r="AB9" s="648"/>
      <c r="AC9" s="648"/>
      <c r="AD9" s="649">
        <v>566</v>
      </c>
      <c r="AE9" s="649"/>
      <c r="AF9" s="649"/>
      <c r="AG9" s="649"/>
      <c r="AH9" s="649"/>
      <c r="AI9" s="649"/>
      <c r="AJ9" s="649"/>
      <c r="AK9" s="649"/>
      <c r="AL9" s="650">
        <v>0</v>
      </c>
      <c r="AM9" s="651"/>
      <c r="AN9" s="651"/>
      <c r="AO9" s="652"/>
      <c r="AP9" s="642" t="s">
        <v>245</v>
      </c>
      <c r="AQ9" s="643"/>
      <c r="AR9" s="643"/>
      <c r="AS9" s="643"/>
      <c r="AT9" s="643"/>
      <c r="AU9" s="643"/>
      <c r="AV9" s="643"/>
      <c r="AW9" s="643"/>
      <c r="AX9" s="643"/>
      <c r="AY9" s="643"/>
      <c r="AZ9" s="643"/>
      <c r="BA9" s="643"/>
      <c r="BB9" s="643"/>
      <c r="BC9" s="643"/>
      <c r="BD9" s="643"/>
      <c r="BE9" s="643"/>
      <c r="BF9" s="644"/>
      <c r="BG9" s="645">
        <v>89530</v>
      </c>
      <c r="BH9" s="646"/>
      <c r="BI9" s="646"/>
      <c r="BJ9" s="646"/>
      <c r="BK9" s="646"/>
      <c r="BL9" s="646"/>
      <c r="BM9" s="646"/>
      <c r="BN9" s="647"/>
      <c r="BO9" s="648">
        <v>12.8</v>
      </c>
      <c r="BP9" s="648"/>
      <c r="BQ9" s="648"/>
      <c r="BR9" s="648"/>
      <c r="BS9" s="654" t="s">
        <v>139</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144635</v>
      </c>
      <c r="CS9" s="646"/>
      <c r="CT9" s="646"/>
      <c r="CU9" s="646"/>
      <c r="CV9" s="646"/>
      <c r="CW9" s="646"/>
      <c r="CX9" s="646"/>
      <c r="CY9" s="647"/>
      <c r="CZ9" s="648">
        <v>3.9</v>
      </c>
      <c r="DA9" s="648"/>
      <c r="DB9" s="648"/>
      <c r="DC9" s="648"/>
      <c r="DD9" s="654" t="s">
        <v>247</v>
      </c>
      <c r="DE9" s="646"/>
      <c r="DF9" s="646"/>
      <c r="DG9" s="646"/>
      <c r="DH9" s="646"/>
      <c r="DI9" s="646"/>
      <c r="DJ9" s="646"/>
      <c r="DK9" s="646"/>
      <c r="DL9" s="646"/>
      <c r="DM9" s="646"/>
      <c r="DN9" s="646"/>
      <c r="DO9" s="646"/>
      <c r="DP9" s="647"/>
      <c r="DQ9" s="654">
        <v>135296</v>
      </c>
      <c r="DR9" s="646"/>
      <c r="DS9" s="646"/>
      <c r="DT9" s="646"/>
      <c r="DU9" s="646"/>
      <c r="DV9" s="646"/>
      <c r="DW9" s="646"/>
      <c r="DX9" s="646"/>
      <c r="DY9" s="646"/>
      <c r="DZ9" s="646"/>
      <c r="EA9" s="646"/>
      <c r="EB9" s="646"/>
      <c r="EC9" s="655"/>
    </row>
    <row r="10" spans="2:143" ht="11.25" customHeight="1" x14ac:dyDescent="0.15">
      <c r="B10" s="642" t="s">
        <v>248</v>
      </c>
      <c r="C10" s="643"/>
      <c r="D10" s="643"/>
      <c r="E10" s="643"/>
      <c r="F10" s="643"/>
      <c r="G10" s="643"/>
      <c r="H10" s="643"/>
      <c r="I10" s="643"/>
      <c r="J10" s="643"/>
      <c r="K10" s="643"/>
      <c r="L10" s="643"/>
      <c r="M10" s="643"/>
      <c r="N10" s="643"/>
      <c r="O10" s="643"/>
      <c r="P10" s="643"/>
      <c r="Q10" s="644"/>
      <c r="R10" s="645" t="s">
        <v>139</v>
      </c>
      <c r="S10" s="646"/>
      <c r="T10" s="646"/>
      <c r="U10" s="646"/>
      <c r="V10" s="646"/>
      <c r="W10" s="646"/>
      <c r="X10" s="646"/>
      <c r="Y10" s="647"/>
      <c r="Z10" s="648" t="s">
        <v>139</v>
      </c>
      <c r="AA10" s="648"/>
      <c r="AB10" s="648"/>
      <c r="AC10" s="648"/>
      <c r="AD10" s="649" t="s">
        <v>139</v>
      </c>
      <c r="AE10" s="649"/>
      <c r="AF10" s="649"/>
      <c r="AG10" s="649"/>
      <c r="AH10" s="649"/>
      <c r="AI10" s="649"/>
      <c r="AJ10" s="649"/>
      <c r="AK10" s="649"/>
      <c r="AL10" s="650" t="s">
        <v>129</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9872</v>
      </c>
      <c r="BH10" s="646"/>
      <c r="BI10" s="646"/>
      <c r="BJ10" s="646"/>
      <c r="BK10" s="646"/>
      <c r="BL10" s="646"/>
      <c r="BM10" s="646"/>
      <c r="BN10" s="647"/>
      <c r="BO10" s="648">
        <v>1.4</v>
      </c>
      <c r="BP10" s="648"/>
      <c r="BQ10" s="648"/>
      <c r="BR10" s="648"/>
      <c r="BS10" s="654" t="s">
        <v>139</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v>39049</v>
      </c>
      <c r="CS10" s="646"/>
      <c r="CT10" s="646"/>
      <c r="CU10" s="646"/>
      <c r="CV10" s="646"/>
      <c r="CW10" s="646"/>
      <c r="CX10" s="646"/>
      <c r="CY10" s="647"/>
      <c r="CZ10" s="648">
        <v>1.1000000000000001</v>
      </c>
      <c r="DA10" s="648"/>
      <c r="DB10" s="648"/>
      <c r="DC10" s="648"/>
      <c r="DD10" s="654" t="s">
        <v>247</v>
      </c>
      <c r="DE10" s="646"/>
      <c r="DF10" s="646"/>
      <c r="DG10" s="646"/>
      <c r="DH10" s="646"/>
      <c r="DI10" s="646"/>
      <c r="DJ10" s="646"/>
      <c r="DK10" s="646"/>
      <c r="DL10" s="646"/>
      <c r="DM10" s="646"/>
      <c r="DN10" s="646"/>
      <c r="DO10" s="646"/>
      <c r="DP10" s="647"/>
      <c r="DQ10" s="654">
        <v>5714</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33938</v>
      </c>
      <c r="S11" s="646"/>
      <c r="T11" s="646"/>
      <c r="U11" s="646"/>
      <c r="V11" s="646"/>
      <c r="W11" s="646"/>
      <c r="X11" s="646"/>
      <c r="Y11" s="647"/>
      <c r="Z11" s="650">
        <v>0.8</v>
      </c>
      <c r="AA11" s="651"/>
      <c r="AB11" s="651"/>
      <c r="AC11" s="663"/>
      <c r="AD11" s="654">
        <v>33938</v>
      </c>
      <c r="AE11" s="646"/>
      <c r="AF11" s="646"/>
      <c r="AG11" s="646"/>
      <c r="AH11" s="646"/>
      <c r="AI11" s="646"/>
      <c r="AJ11" s="646"/>
      <c r="AK11" s="647"/>
      <c r="AL11" s="650">
        <v>2</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9452</v>
      </c>
      <c r="BH11" s="646"/>
      <c r="BI11" s="646"/>
      <c r="BJ11" s="646"/>
      <c r="BK11" s="646"/>
      <c r="BL11" s="646"/>
      <c r="BM11" s="646"/>
      <c r="BN11" s="647"/>
      <c r="BO11" s="648">
        <v>1.3</v>
      </c>
      <c r="BP11" s="648"/>
      <c r="BQ11" s="648"/>
      <c r="BR11" s="648"/>
      <c r="BS11" s="654" t="s">
        <v>247</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658069</v>
      </c>
      <c r="CS11" s="646"/>
      <c r="CT11" s="646"/>
      <c r="CU11" s="646"/>
      <c r="CV11" s="646"/>
      <c r="CW11" s="646"/>
      <c r="CX11" s="646"/>
      <c r="CY11" s="647"/>
      <c r="CZ11" s="648">
        <v>18</v>
      </c>
      <c r="DA11" s="648"/>
      <c r="DB11" s="648"/>
      <c r="DC11" s="648"/>
      <c r="DD11" s="654">
        <v>62190</v>
      </c>
      <c r="DE11" s="646"/>
      <c r="DF11" s="646"/>
      <c r="DG11" s="646"/>
      <c r="DH11" s="646"/>
      <c r="DI11" s="646"/>
      <c r="DJ11" s="646"/>
      <c r="DK11" s="646"/>
      <c r="DL11" s="646"/>
      <c r="DM11" s="646"/>
      <c r="DN11" s="646"/>
      <c r="DO11" s="646"/>
      <c r="DP11" s="647"/>
      <c r="DQ11" s="654">
        <v>93649</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t="s">
        <v>129</v>
      </c>
      <c r="S12" s="646"/>
      <c r="T12" s="646"/>
      <c r="U12" s="646"/>
      <c r="V12" s="646"/>
      <c r="W12" s="646"/>
      <c r="X12" s="646"/>
      <c r="Y12" s="647"/>
      <c r="Z12" s="648" t="s">
        <v>129</v>
      </c>
      <c r="AA12" s="648"/>
      <c r="AB12" s="648"/>
      <c r="AC12" s="648"/>
      <c r="AD12" s="649" t="s">
        <v>129</v>
      </c>
      <c r="AE12" s="649"/>
      <c r="AF12" s="649"/>
      <c r="AG12" s="649"/>
      <c r="AH12" s="649"/>
      <c r="AI12" s="649"/>
      <c r="AJ12" s="649"/>
      <c r="AK12" s="649"/>
      <c r="AL12" s="650" t="s">
        <v>129</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562797</v>
      </c>
      <c r="BH12" s="646"/>
      <c r="BI12" s="646"/>
      <c r="BJ12" s="646"/>
      <c r="BK12" s="646"/>
      <c r="BL12" s="646"/>
      <c r="BM12" s="646"/>
      <c r="BN12" s="647"/>
      <c r="BO12" s="648">
        <v>80.3</v>
      </c>
      <c r="BP12" s="648"/>
      <c r="BQ12" s="648"/>
      <c r="BR12" s="648"/>
      <c r="BS12" s="654">
        <v>92224</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432848</v>
      </c>
      <c r="CS12" s="646"/>
      <c r="CT12" s="646"/>
      <c r="CU12" s="646"/>
      <c r="CV12" s="646"/>
      <c r="CW12" s="646"/>
      <c r="CX12" s="646"/>
      <c r="CY12" s="647"/>
      <c r="CZ12" s="648">
        <v>11.8</v>
      </c>
      <c r="DA12" s="648"/>
      <c r="DB12" s="648"/>
      <c r="DC12" s="648"/>
      <c r="DD12" s="654">
        <v>129036</v>
      </c>
      <c r="DE12" s="646"/>
      <c r="DF12" s="646"/>
      <c r="DG12" s="646"/>
      <c r="DH12" s="646"/>
      <c r="DI12" s="646"/>
      <c r="DJ12" s="646"/>
      <c r="DK12" s="646"/>
      <c r="DL12" s="646"/>
      <c r="DM12" s="646"/>
      <c r="DN12" s="646"/>
      <c r="DO12" s="646"/>
      <c r="DP12" s="647"/>
      <c r="DQ12" s="654">
        <v>168017</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247</v>
      </c>
      <c r="S13" s="646"/>
      <c r="T13" s="646"/>
      <c r="U13" s="646"/>
      <c r="V13" s="646"/>
      <c r="W13" s="646"/>
      <c r="X13" s="646"/>
      <c r="Y13" s="647"/>
      <c r="Z13" s="648" t="s">
        <v>139</v>
      </c>
      <c r="AA13" s="648"/>
      <c r="AB13" s="648"/>
      <c r="AC13" s="648"/>
      <c r="AD13" s="649" t="s">
        <v>129</v>
      </c>
      <c r="AE13" s="649"/>
      <c r="AF13" s="649"/>
      <c r="AG13" s="649"/>
      <c r="AH13" s="649"/>
      <c r="AI13" s="649"/>
      <c r="AJ13" s="649"/>
      <c r="AK13" s="649"/>
      <c r="AL13" s="650" t="s">
        <v>247</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513324</v>
      </c>
      <c r="BH13" s="646"/>
      <c r="BI13" s="646"/>
      <c r="BJ13" s="646"/>
      <c r="BK13" s="646"/>
      <c r="BL13" s="646"/>
      <c r="BM13" s="646"/>
      <c r="BN13" s="647"/>
      <c r="BO13" s="648">
        <v>73.3</v>
      </c>
      <c r="BP13" s="648"/>
      <c r="BQ13" s="648"/>
      <c r="BR13" s="648"/>
      <c r="BS13" s="654">
        <v>92224</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434886</v>
      </c>
      <c r="CS13" s="646"/>
      <c r="CT13" s="646"/>
      <c r="CU13" s="646"/>
      <c r="CV13" s="646"/>
      <c r="CW13" s="646"/>
      <c r="CX13" s="646"/>
      <c r="CY13" s="647"/>
      <c r="CZ13" s="648">
        <v>11.9</v>
      </c>
      <c r="DA13" s="648"/>
      <c r="DB13" s="648"/>
      <c r="DC13" s="648"/>
      <c r="DD13" s="654">
        <v>303353</v>
      </c>
      <c r="DE13" s="646"/>
      <c r="DF13" s="646"/>
      <c r="DG13" s="646"/>
      <c r="DH13" s="646"/>
      <c r="DI13" s="646"/>
      <c r="DJ13" s="646"/>
      <c r="DK13" s="646"/>
      <c r="DL13" s="646"/>
      <c r="DM13" s="646"/>
      <c r="DN13" s="646"/>
      <c r="DO13" s="646"/>
      <c r="DP13" s="647"/>
      <c r="DQ13" s="654">
        <v>191489</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3798</v>
      </c>
      <c r="S14" s="646"/>
      <c r="T14" s="646"/>
      <c r="U14" s="646"/>
      <c r="V14" s="646"/>
      <c r="W14" s="646"/>
      <c r="X14" s="646"/>
      <c r="Y14" s="647"/>
      <c r="Z14" s="648">
        <v>0.1</v>
      </c>
      <c r="AA14" s="648"/>
      <c r="AB14" s="648"/>
      <c r="AC14" s="648"/>
      <c r="AD14" s="649">
        <v>3798</v>
      </c>
      <c r="AE14" s="649"/>
      <c r="AF14" s="649"/>
      <c r="AG14" s="649"/>
      <c r="AH14" s="649"/>
      <c r="AI14" s="649"/>
      <c r="AJ14" s="649"/>
      <c r="AK14" s="649"/>
      <c r="AL14" s="650">
        <v>0.2</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5955</v>
      </c>
      <c r="BH14" s="646"/>
      <c r="BI14" s="646"/>
      <c r="BJ14" s="646"/>
      <c r="BK14" s="646"/>
      <c r="BL14" s="646"/>
      <c r="BM14" s="646"/>
      <c r="BN14" s="647"/>
      <c r="BO14" s="648">
        <v>0.8</v>
      </c>
      <c r="BP14" s="648"/>
      <c r="BQ14" s="648"/>
      <c r="BR14" s="648"/>
      <c r="BS14" s="654" t="s">
        <v>247</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194022</v>
      </c>
      <c r="CS14" s="646"/>
      <c r="CT14" s="646"/>
      <c r="CU14" s="646"/>
      <c r="CV14" s="646"/>
      <c r="CW14" s="646"/>
      <c r="CX14" s="646"/>
      <c r="CY14" s="647"/>
      <c r="CZ14" s="648">
        <v>5.3</v>
      </c>
      <c r="DA14" s="648"/>
      <c r="DB14" s="648"/>
      <c r="DC14" s="648"/>
      <c r="DD14" s="654">
        <v>18334</v>
      </c>
      <c r="DE14" s="646"/>
      <c r="DF14" s="646"/>
      <c r="DG14" s="646"/>
      <c r="DH14" s="646"/>
      <c r="DI14" s="646"/>
      <c r="DJ14" s="646"/>
      <c r="DK14" s="646"/>
      <c r="DL14" s="646"/>
      <c r="DM14" s="646"/>
      <c r="DN14" s="646"/>
      <c r="DO14" s="646"/>
      <c r="DP14" s="647"/>
      <c r="DQ14" s="654">
        <v>143172</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139</v>
      </c>
      <c r="S15" s="646"/>
      <c r="T15" s="646"/>
      <c r="U15" s="646"/>
      <c r="V15" s="646"/>
      <c r="W15" s="646"/>
      <c r="X15" s="646"/>
      <c r="Y15" s="647"/>
      <c r="Z15" s="648" t="s">
        <v>129</v>
      </c>
      <c r="AA15" s="648"/>
      <c r="AB15" s="648"/>
      <c r="AC15" s="648"/>
      <c r="AD15" s="649" t="s">
        <v>139</v>
      </c>
      <c r="AE15" s="649"/>
      <c r="AF15" s="649"/>
      <c r="AG15" s="649"/>
      <c r="AH15" s="649"/>
      <c r="AI15" s="649"/>
      <c r="AJ15" s="649"/>
      <c r="AK15" s="649"/>
      <c r="AL15" s="650" t="s">
        <v>247</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8969</v>
      </c>
      <c r="BH15" s="646"/>
      <c r="BI15" s="646"/>
      <c r="BJ15" s="646"/>
      <c r="BK15" s="646"/>
      <c r="BL15" s="646"/>
      <c r="BM15" s="646"/>
      <c r="BN15" s="647"/>
      <c r="BO15" s="648">
        <v>1.3</v>
      </c>
      <c r="BP15" s="648"/>
      <c r="BQ15" s="648"/>
      <c r="BR15" s="648"/>
      <c r="BS15" s="654" t="s">
        <v>247</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304222</v>
      </c>
      <c r="CS15" s="646"/>
      <c r="CT15" s="646"/>
      <c r="CU15" s="646"/>
      <c r="CV15" s="646"/>
      <c r="CW15" s="646"/>
      <c r="CX15" s="646"/>
      <c r="CY15" s="647"/>
      <c r="CZ15" s="648">
        <v>8.3000000000000007</v>
      </c>
      <c r="DA15" s="648"/>
      <c r="DB15" s="648"/>
      <c r="DC15" s="648"/>
      <c r="DD15" s="654">
        <v>76309</v>
      </c>
      <c r="DE15" s="646"/>
      <c r="DF15" s="646"/>
      <c r="DG15" s="646"/>
      <c r="DH15" s="646"/>
      <c r="DI15" s="646"/>
      <c r="DJ15" s="646"/>
      <c r="DK15" s="646"/>
      <c r="DL15" s="646"/>
      <c r="DM15" s="646"/>
      <c r="DN15" s="646"/>
      <c r="DO15" s="646"/>
      <c r="DP15" s="647"/>
      <c r="DQ15" s="654">
        <v>167233</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1125</v>
      </c>
      <c r="S16" s="646"/>
      <c r="T16" s="646"/>
      <c r="U16" s="646"/>
      <c r="V16" s="646"/>
      <c r="W16" s="646"/>
      <c r="X16" s="646"/>
      <c r="Y16" s="647"/>
      <c r="Z16" s="648">
        <v>0</v>
      </c>
      <c r="AA16" s="648"/>
      <c r="AB16" s="648"/>
      <c r="AC16" s="648"/>
      <c r="AD16" s="649">
        <v>1125</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139</v>
      </c>
      <c r="BH16" s="646"/>
      <c r="BI16" s="646"/>
      <c r="BJ16" s="646"/>
      <c r="BK16" s="646"/>
      <c r="BL16" s="646"/>
      <c r="BM16" s="646"/>
      <c r="BN16" s="647"/>
      <c r="BO16" s="648" t="s">
        <v>247</v>
      </c>
      <c r="BP16" s="648"/>
      <c r="BQ16" s="648"/>
      <c r="BR16" s="648"/>
      <c r="BS16" s="654" t="s">
        <v>139</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1750</v>
      </c>
      <c r="CS16" s="646"/>
      <c r="CT16" s="646"/>
      <c r="CU16" s="646"/>
      <c r="CV16" s="646"/>
      <c r="CW16" s="646"/>
      <c r="CX16" s="646"/>
      <c r="CY16" s="647"/>
      <c r="CZ16" s="648">
        <v>0</v>
      </c>
      <c r="DA16" s="648"/>
      <c r="DB16" s="648"/>
      <c r="DC16" s="648"/>
      <c r="DD16" s="654" t="s">
        <v>139</v>
      </c>
      <c r="DE16" s="646"/>
      <c r="DF16" s="646"/>
      <c r="DG16" s="646"/>
      <c r="DH16" s="646"/>
      <c r="DI16" s="646"/>
      <c r="DJ16" s="646"/>
      <c r="DK16" s="646"/>
      <c r="DL16" s="646"/>
      <c r="DM16" s="646"/>
      <c r="DN16" s="646"/>
      <c r="DO16" s="646"/>
      <c r="DP16" s="647"/>
      <c r="DQ16" s="654">
        <v>33</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6200</v>
      </c>
      <c r="S17" s="646"/>
      <c r="T17" s="646"/>
      <c r="U17" s="646"/>
      <c r="V17" s="646"/>
      <c r="W17" s="646"/>
      <c r="X17" s="646"/>
      <c r="Y17" s="647"/>
      <c r="Z17" s="648">
        <v>0.2</v>
      </c>
      <c r="AA17" s="648"/>
      <c r="AB17" s="648"/>
      <c r="AC17" s="648"/>
      <c r="AD17" s="649">
        <v>6200</v>
      </c>
      <c r="AE17" s="649"/>
      <c r="AF17" s="649"/>
      <c r="AG17" s="649"/>
      <c r="AH17" s="649"/>
      <c r="AI17" s="649"/>
      <c r="AJ17" s="649"/>
      <c r="AK17" s="649"/>
      <c r="AL17" s="650">
        <v>0.4</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345094</v>
      </c>
      <c r="CS17" s="646"/>
      <c r="CT17" s="646"/>
      <c r="CU17" s="646"/>
      <c r="CV17" s="646"/>
      <c r="CW17" s="646"/>
      <c r="CX17" s="646"/>
      <c r="CY17" s="647"/>
      <c r="CZ17" s="648">
        <v>9.4</v>
      </c>
      <c r="DA17" s="648"/>
      <c r="DB17" s="648"/>
      <c r="DC17" s="648"/>
      <c r="DD17" s="654" t="s">
        <v>139</v>
      </c>
      <c r="DE17" s="646"/>
      <c r="DF17" s="646"/>
      <c r="DG17" s="646"/>
      <c r="DH17" s="646"/>
      <c r="DI17" s="646"/>
      <c r="DJ17" s="646"/>
      <c r="DK17" s="646"/>
      <c r="DL17" s="646"/>
      <c r="DM17" s="646"/>
      <c r="DN17" s="646"/>
      <c r="DO17" s="646"/>
      <c r="DP17" s="647"/>
      <c r="DQ17" s="654">
        <v>345094</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339</v>
      </c>
      <c r="S18" s="646"/>
      <c r="T18" s="646"/>
      <c r="U18" s="646"/>
      <c r="V18" s="646"/>
      <c r="W18" s="646"/>
      <c r="X18" s="646"/>
      <c r="Y18" s="647"/>
      <c r="Z18" s="648">
        <v>0</v>
      </c>
      <c r="AA18" s="648"/>
      <c r="AB18" s="648"/>
      <c r="AC18" s="648"/>
      <c r="AD18" s="649">
        <v>339</v>
      </c>
      <c r="AE18" s="649"/>
      <c r="AF18" s="649"/>
      <c r="AG18" s="649"/>
      <c r="AH18" s="649"/>
      <c r="AI18" s="649"/>
      <c r="AJ18" s="649"/>
      <c r="AK18" s="649"/>
      <c r="AL18" s="650">
        <v>0</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139</v>
      </c>
      <c r="BH18" s="646"/>
      <c r="BI18" s="646"/>
      <c r="BJ18" s="646"/>
      <c r="BK18" s="646"/>
      <c r="BL18" s="646"/>
      <c r="BM18" s="646"/>
      <c r="BN18" s="647"/>
      <c r="BO18" s="648" t="s">
        <v>139</v>
      </c>
      <c r="BP18" s="648"/>
      <c r="BQ18" s="648"/>
      <c r="BR18" s="648"/>
      <c r="BS18" s="654" t="s">
        <v>139</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139</v>
      </c>
      <c r="CS18" s="646"/>
      <c r="CT18" s="646"/>
      <c r="CU18" s="646"/>
      <c r="CV18" s="646"/>
      <c r="CW18" s="646"/>
      <c r="CX18" s="646"/>
      <c r="CY18" s="647"/>
      <c r="CZ18" s="648" t="s">
        <v>139</v>
      </c>
      <c r="DA18" s="648"/>
      <c r="DB18" s="648"/>
      <c r="DC18" s="648"/>
      <c r="DD18" s="654" t="s">
        <v>129</v>
      </c>
      <c r="DE18" s="646"/>
      <c r="DF18" s="646"/>
      <c r="DG18" s="646"/>
      <c r="DH18" s="646"/>
      <c r="DI18" s="646"/>
      <c r="DJ18" s="646"/>
      <c r="DK18" s="646"/>
      <c r="DL18" s="646"/>
      <c r="DM18" s="646"/>
      <c r="DN18" s="646"/>
      <c r="DO18" s="646"/>
      <c r="DP18" s="647"/>
      <c r="DQ18" s="654" t="s">
        <v>139</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543</v>
      </c>
      <c r="S19" s="646"/>
      <c r="T19" s="646"/>
      <c r="U19" s="646"/>
      <c r="V19" s="646"/>
      <c r="W19" s="646"/>
      <c r="X19" s="646"/>
      <c r="Y19" s="647"/>
      <c r="Z19" s="648">
        <v>0</v>
      </c>
      <c r="AA19" s="648"/>
      <c r="AB19" s="648"/>
      <c r="AC19" s="648"/>
      <c r="AD19" s="649">
        <v>543</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v>11003</v>
      </c>
      <c r="BH19" s="646"/>
      <c r="BI19" s="646"/>
      <c r="BJ19" s="646"/>
      <c r="BK19" s="646"/>
      <c r="BL19" s="646"/>
      <c r="BM19" s="646"/>
      <c r="BN19" s="647"/>
      <c r="BO19" s="648">
        <v>1.6</v>
      </c>
      <c r="BP19" s="648"/>
      <c r="BQ19" s="648"/>
      <c r="BR19" s="648"/>
      <c r="BS19" s="654" t="s">
        <v>247</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139</v>
      </c>
      <c r="CS19" s="646"/>
      <c r="CT19" s="646"/>
      <c r="CU19" s="646"/>
      <c r="CV19" s="646"/>
      <c r="CW19" s="646"/>
      <c r="CX19" s="646"/>
      <c r="CY19" s="647"/>
      <c r="CZ19" s="648" t="s">
        <v>139</v>
      </c>
      <c r="DA19" s="648"/>
      <c r="DB19" s="648"/>
      <c r="DC19" s="648"/>
      <c r="DD19" s="654" t="s">
        <v>139</v>
      </c>
      <c r="DE19" s="646"/>
      <c r="DF19" s="646"/>
      <c r="DG19" s="646"/>
      <c r="DH19" s="646"/>
      <c r="DI19" s="646"/>
      <c r="DJ19" s="646"/>
      <c r="DK19" s="646"/>
      <c r="DL19" s="646"/>
      <c r="DM19" s="646"/>
      <c r="DN19" s="646"/>
      <c r="DO19" s="646"/>
      <c r="DP19" s="647"/>
      <c r="DQ19" s="654" t="s">
        <v>139</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41</v>
      </c>
      <c r="S20" s="646"/>
      <c r="T20" s="646"/>
      <c r="U20" s="646"/>
      <c r="V20" s="646"/>
      <c r="W20" s="646"/>
      <c r="X20" s="646"/>
      <c r="Y20" s="647"/>
      <c r="Z20" s="648">
        <v>0</v>
      </c>
      <c r="AA20" s="648"/>
      <c r="AB20" s="648"/>
      <c r="AC20" s="648"/>
      <c r="AD20" s="649">
        <v>41</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v>11003</v>
      </c>
      <c r="BH20" s="646"/>
      <c r="BI20" s="646"/>
      <c r="BJ20" s="646"/>
      <c r="BK20" s="646"/>
      <c r="BL20" s="646"/>
      <c r="BM20" s="646"/>
      <c r="BN20" s="647"/>
      <c r="BO20" s="648">
        <v>1.6</v>
      </c>
      <c r="BP20" s="648"/>
      <c r="BQ20" s="648"/>
      <c r="BR20" s="648"/>
      <c r="BS20" s="654" t="s">
        <v>129</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3663418</v>
      </c>
      <c r="CS20" s="646"/>
      <c r="CT20" s="646"/>
      <c r="CU20" s="646"/>
      <c r="CV20" s="646"/>
      <c r="CW20" s="646"/>
      <c r="CX20" s="646"/>
      <c r="CY20" s="647"/>
      <c r="CZ20" s="648">
        <v>100</v>
      </c>
      <c r="DA20" s="648"/>
      <c r="DB20" s="648"/>
      <c r="DC20" s="648"/>
      <c r="DD20" s="654">
        <v>799922</v>
      </c>
      <c r="DE20" s="646"/>
      <c r="DF20" s="646"/>
      <c r="DG20" s="646"/>
      <c r="DH20" s="646"/>
      <c r="DI20" s="646"/>
      <c r="DJ20" s="646"/>
      <c r="DK20" s="646"/>
      <c r="DL20" s="646"/>
      <c r="DM20" s="646"/>
      <c r="DN20" s="646"/>
      <c r="DO20" s="646"/>
      <c r="DP20" s="647"/>
      <c r="DQ20" s="654">
        <v>2072652</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5277</v>
      </c>
      <c r="S21" s="646"/>
      <c r="T21" s="646"/>
      <c r="U21" s="646"/>
      <c r="V21" s="646"/>
      <c r="W21" s="646"/>
      <c r="X21" s="646"/>
      <c r="Y21" s="647"/>
      <c r="Z21" s="648">
        <v>0.1</v>
      </c>
      <c r="AA21" s="648"/>
      <c r="AB21" s="648"/>
      <c r="AC21" s="648"/>
      <c r="AD21" s="649">
        <v>5277</v>
      </c>
      <c r="AE21" s="649"/>
      <c r="AF21" s="649"/>
      <c r="AG21" s="649"/>
      <c r="AH21" s="649"/>
      <c r="AI21" s="649"/>
      <c r="AJ21" s="649"/>
      <c r="AK21" s="649"/>
      <c r="AL21" s="650">
        <v>0.3</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v>11003</v>
      </c>
      <c r="BH21" s="646"/>
      <c r="BI21" s="646"/>
      <c r="BJ21" s="646"/>
      <c r="BK21" s="646"/>
      <c r="BL21" s="646"/>
      <c r="BM21" s="646"/>
      <c r="BN21" s="647"/>
      <c r="BO21" s="648">
        <v>1.6</v>
      </c>
      <c r="BP21" s="648"/>
      <c r="BQ21" s="648"/>
      <c r="BR21" s="648"/>
      <c r="BS21" s="654" t="s">
        <v>139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1121524</v>
      </c>
      <c r="S22" s="646"/>
      <c r="T22" s="646"/>
      <c r="U22" s="646"/>
      <c r="V22" s="646"/>
      <c r="W22" s="646"/>
      <c r="X22" s="646"/>
      <c r="Y22" s="647"/>
      <c r="Z22" s="648">
        <v>27.8</v>
      </c>
      <c r="AA22" s="648"/>
      <c r="AB22" s="648"/>
      <c r="AC22" s="648"/>
      <c r="AD22" s="649">
        <v>941923</v>
      </c>
      <c r="AE22" s="649"/>
      <c r="AF22" s="649"/>
      <c r="AG22" s="649"/>
      <c r="AH22" s="649"/>
      <c r="AI22" s="649"/>
      <c r="AJ22" s="649"/>
      <c r="AK22" s="649"/>
      <c r="AL22" s="650">
        <v>55</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139</v>
      </c>
      <c r="BH22" s="646"/>
      <c r="BI22" s="646"/>
      <c r="BJ22" s="646"/>
      <c r="BK22" s="646"/>
      <c r="BL22" s="646"/>
      <c r="BM22" s="646"/>
      <c r="BN22" s="647"/>
      <c r="BO22" s="648" t="s">
        <v>247</v>
      </c>
      <c r="BP22" s="648"/>
      <c r="BQ22" s="648"/>
      <c r="BR22" s="648"/>
      <c r="BS22" s="654" t="s">
        <v>247</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941923</v>
      </c>
      <c r="S23" s="646"/>
      <c r="T23" s="646"/>
      <c r="U23" s="646"/>
      <c r="V23" s="646"/>
      <c r="W23" s="646"/>
      <c r="X23" s="646"/>
      <c r="Y23" s="647"/>
      <c r="Z23" s="648">
        <v>23.3</v>
      </c>
      <c r="AA23" s="648"/>
      <c r="AB23" s="648"/>
      <c r="AC23" s="648"/>
      <c r="AD23" s="649">
        <v>941923</v>
      </c>
      <c r="AE23" s="649"/>
      <c r="AF23" s="649"/>
      <c r="AG23" s="649"/>
      <c r="AH23" s="649"/>
      <c r="AI23" s="649"/>
      <c r="AJ23" s="649"/>
      <c r="AK23" s="649"/>
      <c r="AL23" s="650">
        <v>55</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247</v>
      </c>
      <c r="BP23" s="648"/>
      <c r="BQ23" s="648"/>
      <c r="BR23" s="648"/>
      <c r="BS23" s="654" t="s">
        <v>139</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179601</v>
      </c>
      <c r="S24" s="646"/>
      <c r="T24" s="646"/>
      <c r="U24" s="646"/>
      <c r="V24" s="646"/>
      <c r="W24" s="646"/>
      <c r="X24" s="646"/>
      <c r="Y24" s="647"/>
      <c r="Z24" s="648">
        <v>4.4000000000000004</v>
      </c>
      <c r="AA24" s="648"/>
      <c r="AB24" s="648"/>
      <c r="AC24" s="648"/>
      <c r="AD24" s="649" t="s">
        <v>247</v>
      </c>
      <c r="AE24" s="649"/>
      <c r="AF24" s="649"/>
      <c r="AG24" s="649"/>
      <c r="AH24" s="649"/>
      <c r="AI24" s="649"/>
      <c r="AJ24" s="649"/>
      <c r="AK24" s="649"/>
      <c r="AL24" s="650" t="s">
        <v>247</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139</v>
      </c>
      <c r="BH24" s="646"/>
      <c r="BI24" s="646"/>
      <c r="BJ24" s="646"/>
      <c r="BK24" s="646"/>
      <c r="BL24" s="646"/>
      <c r="BM24" s="646"/>
      <c r="BN24" s="647"/>
      <c r="BO24" s="648" t="s">
        <v>139</v>
      </c>
      <c r="BP24" s="648"/>
      <c r="BQ24" s="648"/>
      <c r="BR24" s="648"/>
      <c r="BS24" s="654" t="s">
        <v>247</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851472</v>
      </c>
      <c r="CS24" s="635"/>
      <c r="CT24" s="635"/>
      <c r="CU24" s="635"/>
      <c r="CV24" s="635"/>
      <c r="CW24" s="635"/>
      <c r="CX24" s="635"/>
      <c r="CY24" s="636"/>
      <c r="CZ24" s="639">
        <v>23.2</v>
      </c>
      <c r="DA24" s="640"/>
      <c r="DB24" s="640"/>
      <c r="DC24" s="659"/>
      <c r="DD24" s="681">
        <v>777079</v>
      </c>
      <c r="DE24" s="635"/>
      <c r="DF24" s="635"/>
      <c r="DG24" s="635"/>
      <c r="DH24" s="635"/>
      <c r="DI24" s="635"/>
      <c r="DJ24" s="635"/>
      <c r="DK24" s="636"/>
      <c r="DL24" s="681">
        <v>756477</v>
      </c>
      <c r="DM24" s="635"/>
      <c r="DN24" s="635"/>
      <c r="DO24" s="635"/>
      <c r="DP24" s="635"/>
      <c r="DQ24" s="635"/>
      <c r="DR24" s="635"/>
      <c r="DS24" s="635"/>
      <c r="DT24" s="635"/>
      <c r="DU24" s="635"/>
      <c r="DV24" s="636"/>
      <c r="DW24" s="639">
        <v>42.7</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139</v>
      </c>
      <c r="AA25" s="648"/>
      <c r="AB25" s="648"/>
      <c r="AC25" s="648"/>
      <c r="AD25" s="649" t="s">
        <v>139</v>
      </c>
      <c r="AE25" s="649"/>
      <c r="AF25" s="649"/>
      <c r="AG25" s="649"/>
      <c r="AH25" s="649"/>
      <c r="AI25" s="649"/>
      <c r="AJ25" s="649"/>
      <c r="AK25" s="649"/>
      <c r="AL25" s="650" t="s">
        <v>139</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139</v>
      </c>
      <c r="BH25" s="646"/>
      <c r="BI25" s="646"/>
      <c r="BJ25" s="646"/>
      <c r="BK25" s="646"/>
      <c r="BL25" s="646"/>
      <c r="BM25" s="646"/>
      <c r="BN25" s="647"/>
      <c r="BO25" s="648" t="s">
        <v>129</v>
      </c>
      <c r="BP25" s="648"/>
      <c r="BQ25" s="648"/>
      <c r="BR25" s="648"/>
      <c r="BS25" s="654" t="s">
        <v>139</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446598</v>
      </c>
      <c r="CS25" s="682"/>
      <c r="CT25" s="682"/>
      <c r="CU25" s="682"/>
      <c r="CV25" s="682"/>
      <c r="CW25" s="682"/>
      <c r="CX25" s="682"/>
      <c r="CY25" s="683"/>
      <c r="CZ25" s="650">
        <v>12.2</v>
      </c>
      <c r="DA25" s="679"/>
      <c r="DB25" s="679"/>
      <c r="DC25" s="684"/>
      <c r="DD25" s="654">
        <v>405825</v>
      </c>
      <c r="DE25" s="682"/>
      <c r="DF25" s="682"/>
      <c r="DG25" s="682"/>
      <c r="DH25" s="682"/>
      <c r="DI25" s="682"/>
      <c r="DJ25" s="682"/>
      <c r="DK25" s="683"/>
      <c r="DL25" s="654">
        <v>387957</v>
      </c>
      <c r="DM25" s="682"/>
      <c r="DN25" s="682"/>
      <c r="DO25" s="682"/>
      <c r="DP25" s="682"/>
      <c r="DQ25" s="682"/>
      <c r="DR25" s="682"/>
      <c r="DS25" s="682"/>
      <c r="DT25" s="682"/>
      <c r="DU25" s="682"/>
      <c r="DV25" s="683"/>
      <c r="DW25" s="650">
        <v>21.9</v>
      </c>
      <c r="DX25" s="679"/>
      <c r="DY25" s="679"/>
      <c r="DZ25" s="679"/>
      <c r="EA25" s="679"/>
      <c r="EB25" s="679"/>
      <c r="EC25" s="680"/>
    </row>
    <row r="26" spans="2:133" ht="11.25" customHeight="1" x14ac:dyDescent="0.15">
      <c r="B26" s="642" t="s">
        <v>299</v>
      </c>
      <c r="C26" s="643"/>
      <c r="D26" s="643"/>
      <c r="E26" s="643"/>
      <c r="F26" s="643"/>
      <c r="G26" s="643"/>
      <c r="H26" s="643"/>
      <c r="I26" s="643"/>
      <c r="J26" s="643"/>
      <c r="K26" s="643"/>
      <c r="L26" s="643"/>
      <c r="M26" s="643"/>
      <c r="N26" s="643"/>
      <c r="O26" s="643"/>
      <c r="P26" s="643"/>
      <c r="Q26" s="644"/>
      <c r="R26" s="645">
        <v>1893105</v>
      </c>
      <c r="S26" s="646"/>
      <c r="T26" s="646"/>
      <c r="U26" s="646"/>
      <c r="V26" s="646"/>
      <c r="W26" s="646"/>
      <c r="X26" s="646"/>
      <c r="Y26" s="647"/>
      <c r="Z26" s="648">
        <v>46.9</v>
      </c>
      <c r="AA26" s="648"/>
      <c r="AB26" s="648"/>
      <c r="AC26" s="648"/>
      <c r="AD26" s="649">
        <v>1713504</v>
      </c>
      <c r="AE26" s="649"/>
      <c r="AF26" s="649"/>
      <c r="AG26" s="649"/>
      <c r="AH26" s="649"/>
      <c r="AI26" s="649"/>
      <c r="AJ26" s="649"/>
      <c r="AK26" s="649"/>
      <c r="AL26" s="650">
        <v>100</v>
      </c>
      <c r="AM26" s="651"/>
      <c r="AN26" s="651"/>
      <c r="AO26" s="652"/>
      <c r="AP26" s="664" t="s">
        <v>300</v>
      </c>
      <c r="AQ26" s="685"/>
      <c r="AR26" s="685"/>
      <c r="AS26" s="685"/>
      <c r="AT26" s="685"/>
      <c r="AU26" s="685"/>
      <c r="AV26" s="685"/>
      <c r="AW26" s="685"/>
      <c r="AX26" s="685"/>
      <c r="AY26" s="685"/>
      <c r="AZ26" s="685"/>
      <c r="BA26" s="685"/>
      <c r="BB26" s="685"/>
      <c r="BC26" s="685"/>
      <c r="BD26" s="685"/>
      <c r="BE26" s="685"/>
      <c r="BF26" s="666"/>
      <c r="BG26" s="645" t="s">
        <v>247</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279107</v>
      </c>
      <c r="CS26" s="646"/>
      <c r="CT26" s="646"/>
      <c r="CU26" s="646"/>
      <c r="CV26" s="646"/>
      <c r="CW26" s="646"/>
      <c r="CX26" s="646"/>
      <c r="CY26" s="647"/>
      <c r="CZ26" s="650">
        <v>7.6</v>
      </c>
      <c r="DA26" s="679"/>
      <c r="DB26" s="679"/>
      <c r="DC26" s="684"/>
      <c r="DD26" s="654">
        <v>245181</v>
      </c>
      <c r="DE26" s="646"/>
      <c r="DF26" s="646"/>
      <c r="DG26" s="646"/>
      <c r="DH26" s="646"/>
      <c r="DI26" s="646"/>
      <c r="DJ26" s="646"/>
      <c r="DK26" s="647"/>
      <c r="DL26" s="654" t="s">
        <v>247</v>
      </c>
      <c r="DM26" s="646"/>
      <c r="DN26" s="646"/>
      <c r="DO26" s="646"/>
      <c r="DP26" s="646"/>
      <c r="DQ26" s="646"/>
      <c r="DR26" s="646"/>
      <c r="DS26" s="646"/>
      <c r="DT26" s="646"/>
      <c r="DU26" s="646"/>
      <c r="DV26" s="647"/>
      <c r="DW26" s="650" t="s">
        <v>139</v>
      </c>
      <c r="DX26" s="679"/>
      <c r="DY26" s="679"/>
      <c r="DZ26" s="679"/>
      <c r="EA26" s="679"/>
      <c r="EB26" s="679"/>
      <c r="EC26" s="680"/>
    </row>
    <row r="27" spans="2:133" ht="11.25" customHeight="1" x14ac:dyDescent="0.15">
      <c r="B27" s="642" t="s">
        <v>302</v>
      </c>
      <c r="C27" s="643"/>
      <c r="D27" s="643"/>
      <c r="E27" s="643"/>
      <c r="F27" s="643"/>
      <c r="G27" s="643"/>
      <c r="H27" s="643"/>
      <c r="I27" s="643"/>
      <c r="J27" s="643"/>
      <c r="K27" s="643"/>
      <c r="L27" s="643"/>
      <c r="M27" s="643"/>
      <c r="N27" s="643"/>
      <c r="O27" s="643"/>
      <c r="P27" s="643"/>
      <c r="Q27" s="644"/>
      <c r="R27" s="645" t="s">
        <v>139</v>
      </c>
      <c r="S27" s="646"/>
      <c r="T27" s="646"/>
      <c r="U27" s="646"/>
      <c r="V27" s="646"/>
      <c r="W27" s="646"/>
      <c r="X27" s="646"/>
      <c r="Y27" s="647"/>
      <c r="Z27" s="648" t="s">
        <v>139</v>
      </c>
      <c r="AA27" s="648"/>
      <c r="AB27" s="648"/>
      <c r="AC27" s="648"/>
      <c r="AD27" s="649" t="s">
        <v>247</v>
      </c>
      <c r="AE27" s="649"/>
      <c r="AF27" s="649"/>
      <c r="AG27" s="649"/>
      <c r="AH27" s="649"/>
      <c r="AI27" s="649"/>
      <c r="AJ27" s="649"/>
      <c r="AK27" s="649"/>
      <c r="AL27" s="650" t="s">
        <v>139</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700714</v>
      </c>
      <c r="BH27" s="646"/>
      <c r="BI27" s="646"/>
      <c r="BJ27" s="646"/>
      <c r="BK27" s="646"/>
      <c r="BL27" s="646"/>
      <c r="BM27" s="646"/>
      <c r="BN27" s="647"/>
      <c r="BO27" s="648">
        <v>100</v>
      </c>
      <c r="BP27" s="648"/>
      <c r="BQ27" s="648"/>
      <c r="BR27" s="648"/>
      <c r="BS27" s="654">
        <v>92224</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59780</v>
      </c>
      <c r="CS27" s="682"/>
      <c r="CT27" s="682"/>
      <c r="CU27" s="682"/>
      <c r="CV27" s="682"/>
      <c r="CW27" s="682"/>
      <c r="CX27" s="682"/>
      <c r="CY27" s="683"/>
      <c r="CZ27" s="650">
        <v>1.6</v>
      </c>
      <c r="DA27" s="679"/>
      <c r="DB27" s="679"/>
      <c r="DC27" s="684"/>
      <c r="DD27" s="654">
        <v>26160</v>
      </c>
      <c r="DE27" s="682"/>
      <c r="DF27" s="682"/>
      <c r="DG27" s="682"/>
      <c r="DH27" s="682"/>
      <c r="DI27" s="682"/>
      <c r="DJ27" s="682"/>
      <c r="DK27" s="683"/>
      <c r="DL27" s="654">
        <v>23426</v>
      </c>
      <c r="DM27" s="682"/>
      <c r="DN27" s="682"/>
      <c r="DO27" s="682"/>
      <c r="DP27" s="682"/>
      <c r="DQ27" s="682"/>
      <c r="DR27" s="682"/>
      <c r="DS27" s="682"/>
      <c r="DT27" s="682"/>
      <c r="DU27" s="682"/>
      <c r="DV27" s="683"/>
      <c r="DW27" s="650">
        <v>1.3</v>
      </c>
      <c r="DX27" s="679"/>
      <c r="DY27" s="679"/>
      <c r="DZ27" s="679"/>
      <c r="EA27" s="679"/>
      <c r="EB27" s="679"/>
      <c r="EC27" s="680"/>
    </row>
    <row r="28" spans="2:133" ht="11.25" customHeight="1" x14ac:dyDescent="0.15">
      <c r="B28" s="642" t="s">
        <v>305</v>
      </c>
      <c r="C28" s="643"/>
      <c r="D28" s="643"/>
      <c r="E28" s="643"/>
      <c r="F28" s="643"/>
      <c r="G28" s="643"/>
      <c r="H28" s="643"/>
      <c r="I28" s="643"/>
      <c r="J28" s="643"/>
      <c r="K28" s="643"/>
      <c r="L28" s="643"/>
      <c r="M28" s="643"/>
      <c r="N28" s="643"/>
      <c r="O28" s="643"/>
      <c r="P28" s="643"/>
      <c r="Q28" s="644"/>
      <c r="R28" s="645">
        <v>33345</v>
      </c>
      <c r="S28" s="646"/>
      <c r="T28" s="646"/>
      <c r="U28" s="646"/>
      <c r="V28" s="646"/>
      <c r="W28" s="646"/>
      <c r="X28" s="646"/>
      <c r="Y28" s="647"/>
      <c r="Z28" s="648">
        <v>0.8</v>
      </c>
      <c r="AA28" s="648"/>
      <c r="AB28" s="648"/>
      <c r="AC28" s="648"/>
      <c r="AD28" s="649" t="s">
        <v>129</v>
      </c>
      <c r="AE28" s="649"/>
      <c r="AF28" s="649"/>
      <c r="AG28" s="649"/>
      <c r="AH28" s="649"/>
      <c r="AI28" s="649"/>
      <c r="AJ28" s="649"/>
      <c r="AK28" s="649"/>
      <c r="AL28" s="650" t="s">
        <v>247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345094</v>
      </c>
      <c r="CS28" s="646"/>
      <c r="CT28" s="646"/>
      <c r="CU28" s="646"/>
      <c r="CV28" s="646"/>
      <c r="CW28" s="646"/>
      <c r="CX28" s="646"/>
      <c r="CY28" s="647"/>
      <c r="CZ28" s="650">
        <v>9.4</v>
      </c>
      <c r="DA28" s="679"/>
      <c r="DB28" s="679"/>
      <c r="DC28" s="684"/>
      <c r="DD28" s="654">
        <v>345094</v>
      </c>
      <c r="DE28" s="646"/>
      <c r="DF28" s="646"/>
      <c r="DG28" s="646"/>
      <c r="DH28" s="646"/>
      <c r="DI28" s="646"/>
      <c r="DJ28" s="646"/>
      <c r="DK28" s="647"/>
      <c r="DL28" s="654">
        <v>345094</v>
      </c>
      <c r="DM28" s="646"/>
      <c r="DN28" s="646"/>
      <c r="DO28" s="646"/>
      <c r="DP28" s="646"/>
      <c r="DQ28" s="646"/>
      <c r="DR28" s="646"/>
      <c r="DS28" s="646"/>
      <c r="DT28" s="646"/>
      <c r="DU28" s="646"/>
      <c r="DV28" s="647"/>
      <c r="DW28" s="650">
        <v>19.5</v>
      </c>
      <c r="DX28" s="679"/>
      <c r="DY28" s="679"/>
      <c r="DZ28" s="679"/>
      <c r="EA28" s="679"/>
      <c r="EB28" s="679"/>
      <c r="EC28" s="680"/>
    </row>
    <row r="29" spans="2:133" ht="11.25" customHeight="1" x14ac:dyDescent="0.15">
      <c r="B29" s="642" t="s">
        <v>307</v>
      </c>
      <c r="C29" s="643"/>
      <c r="D29" s="643"/>
      <c r="E29" s="643"/>
      <c r="F29" s="643"/>
      <c r="G29" s="643"/>
      <c r="H29" s="643"/>
      <c r="I29" s="643"/>
      <c r="J29" s="643"/>
      <c r="K29" s="643"/>
      <c r="L29" s="643"/>
      <c r="M29" s="643"/>
      <c r="N29" s="643"/>
      <c r="O29" s="643"/>
      <c r="P29" s="643"/>
      <c r="Q29" s="644"/>
      <c r="R29" s="645">
        <v>197244</v>
      </c>
      <c r="S29" s="646"/>
      <c r="T29" s="646"/>
      <c r="U29" s="646"/>
      <c r="V29" s="646"/>
      <c r="W29" s="646"/>
      <c r="X29" s="646"/>
      <c r="Y29" s="647"/>
      <c r="Z29" s="648">
        <v>4.9000000000000004</v>
      </c>
      <c r="AA29" s="648"/>
      <c r="AB29" s="648"/>
      <c r="AC29" s="648"/>
      <c r="AD29" s="649" t="s">
        <v>139</v>
      </c>
      <c r="AE29" s="649"/>
      <c r="AF29" s="649"/>
      <c r="AG29" s="649"/>
      <c r="AH29" s="649"/>
      <c r="AI29" s="649"/>
      <c r="AJ29" s="649"/>
      <c r="AK29" s="649"/>
      <c r="AL29" s="650" t="s">
        <v>129</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308</v>
      </c>
      <c r="CE29" s="692"/>
      <c r="CF29" s="660" t="s">
        <v>309</v>
      </c>
      <c r="CG29" s="661"/>
      <c r="CH29" s="661"/>
      <c r="CI29" s="661"/>
      <c r="CJ29" s="661"/>
      <c r="CK29" s="661"/>
      <c r="CL29" s="661"/>
      <c r="CM29" s="661"/>
      <c r="CN29" s="661"/>
      <c r="CO29" s="661"/>
      <c r="CP29" s="661"/>
      <c r="CQ29" s="662"/>
      <c r="CR29" s="645">
        <v>345094</v>
      </c>
      <c r="CS29" s="682"/>
      <c r="CT29" s="682"/>
      <c r="CU29" s="682"/>
      <c r="CV29" s="682"/>
      <c r="CW29" s="682"/>
      <c r="CX29" s="682"/>
      <c r="CY29" s="683"/>
      <c r="CZ29" s="650">
        <v>9.4</v>
      </c>
      <c r="DA29" s="679"/>
      <c r="DB29" s="679"/>
      <c r="DC29" s="684"/>
      <c r="DD29" s="654">
        <v>345094</v>
      </c>
      <c r="DE29" s="682"/>
      <c r="DF29" s="682"/>
      <c r="DG29" s="682"/>
      <c r="DH29" s="682"/>
      <c r="DI29" s="682"/>
      <c r="DJ29" s="682"/>
      <c r="DK29" s="683"/>
      <c r="DL29" s="654">
        <v>345094</v>
      </c>
      <c r="DM29" s="682"/>
      <c r="DN29" s="682"/>
      <c r="DO29" s="682"/>
      <c r="DP29" s="682"/>
      <c r="DQ29" s="682"/>
      <c r="DR29" s="682"/>
      <c r="DS29" s="682"/>
      <c r="DT29" s="682"/>
      <c r="DU29" s="682"/>
      <c r="DV29" s="683"/>
      <c r="DW29" s="650">
        <v>19.5</v>
      </c>
      <c r="DX29" s="679"/>
      <c r="DY29" s="679"/>
      <c r="DZ29" s="679"/>
      <c r="EA29" s="679"/>
      <c r="EB29" s="679"/>
      <c r="EC29" s="680"/>
    </row>
    <row r="30" spans="2:133" ht="11.25" customHeight="1" x14ac:dyDescent="0.15">
      <c r="B30" s="642" t="s">
        <v>310</v>
      </c>
      <c r="C30" s="643"/>
      <c r="D30" s="643"/>
      <c r="E30" s="643"/>
      <c r="F30" s="643"/>
      <c r="G30" s="643"/>
      <c r="H30" s="643"/>
      <c r="I30" s="643"/>
      <c r="J30" s="643"/>
      <c r="K30" s="643"/>
      <c r="L30" s="643"/>
      <c r="M30" s="643"/>
      <c r="N30" s="643"/>
      <c r="O30" s="643"/>
      <c r="P30" s="643"/>
      <c r="Q30" s="644"/>
      <c r="R30" s="645">
        <v>7854</v>
      </c>
      <c r="S30" s="646"/>
      <c r="T30" s="646"/>
      <c r="U30" s="646"/>
      <c r="V30" s="646"/>
      <c r="W30" s="646"/>
      <c r="X30" s="646"/>
      <c r="Y30" s="647"/>
      <c r="Z30" s="648">
        <v>0.2</v>
      </c>
      <c r="AA30" s="648"/>
      <c r="AB30" s="648"/>
      <c r="AC30" s="648"/>
      <c r="AD30" s="649" t="s">
        <v>129</v>
      </c>
      <c r="AE30" s="649"/>
      <c r="AF30" s="649"/>
      <c r="AG30" s="649"/>
      <c r="AH30" s="649"/>
      <c r="AI30" s="649"/>
      <c r="AJ30" s="649"/>
      <c r="AK30" s="649"/>
      <c r="AL30" s="650" t="s">
        <v>139</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311</v>
      </c>
      <c r="BH30" s="689"/>
      <c r="BI30" s="689"/>
      <c r="BJ30" s="689"/>
      <c r="BK30" s="689"/>
      <c r="BL30" s="689"/>
      <c r="BM30" s="689"/>
      <c r="BN30" s="689"/>
      <c r="BO30" s="689"/>
      <c r="BP30" s="689"/>
      <c r="BQ30" s="690"/>
      <c r="BR30" s="624" t="s">
        <v>312</v>
      </c>
      <c r="BS30" s="689"/>
      <c r="BT30" s="689"/>
      <c r="BU30" s="689"/>
      <c r="BV30" s="689"/>
      <c r="BW30" s="689"/>
      <c r="BX30" s="689"/>
      <c r="BY30" s="689"/>
      <c r="BZ30" s="689"/>
      <c r="CA30" s="689"/>
      <c r="CB30" s="690"/>
      <c r="CD30" s="693"/>
      <c r="CE30" s="694"/>
      <c r="CF30" s="660" t="s">
        <v>313</v>
      </c>
      <c r="CG30" s="661"/>
      <c r="CH30" s="661"/>
      <c r="CI30" s="661"/>
      <c r="CJ30" s="661"/>
      <c r="CK30" s="661"/>
      <c r="CL30" s="661"/>
      <c r="CM30" s="661"/>
      <c r="CN30" s="661"/>
      <c r="CO30" s="661"/>
      <c r="CP30" s="661"/>
      <c r="CQ30" s="662"/>
      <c r="CR30" s="645">
        <v>332262</v>
      </c>
      <c r="CS30" s="646"/>
      <c r="CT30" s="646"/>
      <c r="CU30" s="646"/>
      <c r="CV30" s="646"/>
      <c r="CW30" s="646"/>
      <c r="CX30" s="646"/>
      <c r="CY30" s="647"/>
      <c r="CZ30" s="650">
        <v>9.1</v>
      </c>
      <c r="DA30" s="679"/>
      <c r="DB30" s="679"/>
      <c r="DC30" s="684"/>
      <c r="DD30" s="654">
        <v>332262</v>
      </c>
      <c r="DE30" s="646"/>
      <c r="DF30" s="646"/>
      <c r="DG30" s="646"/>
      <c r="DH30" s="646"/>
      <c r="DI30" s="646"/>
      <c r="DJ30" s="646"/>
      <c r="DK30" s="647"/>
      <c r="DL30" s="654">
        <v>332262</v>
      </c>
      <c r="DM30" s="646"/>
      <c r="DN30" s="646"/>
      <c r="DO30" s="646"/>
      <c r="DP30" s="646"/>
      <c r="DQ30" s="646"/>
      <c r="DR30" s="646"/>
      <c r="DS30" s="646"/>
      <c r="DT30" s="646"/>
      <c r="DU30" s="646"/>
      <c r="DV30" s="647"/>
      <c r="DW30" s="650">
        <v>18.8</v>
      </c>
      <c r="DX30" s="679"/>
      <c r="DY30" s="679"/>
      <c r="DZ30" s="679"/>
      <c r="EA30" s="679"/>
      <c r="EB30" s="679"/>
      <c r="EC30" s="680"/>
    </row>
    <row r="31" spans="2:133" ht="11.25" customHeight="1" x14ac:dyDescent="0.15">
      <c r="B31" s="642" t="s">
        <v>314</v>
      </c>
      <c r="C31" s="643"/>
      <c r="D31" s="643"/>
      <c r="E31" s="643"/>
      <c r="F31" s="643"/>
      <c r="G31" s="643"/>
      <c r="H31" s="643"/>
      <c r="I31" s="643"/>
      <c r="J31" s="643"/>
      <c r="K31" s="643"/>
      <c r="L31" s="643"/>
      <c r="M31" s="643"/>
      <c r="N31" s="643"/>
      <c r="O31" s="643"/>
      <c r="P31" s="643"/>
      <c r="Q31" s="644"/>
      <c r="R31" s="645">
        <v>599252</v>
      </c>
      <c r="S31" s="646"/>
      <c r="T31" s="646"/>
      <c r="U31" s="646"/>
      <c r="V31" s="646"/>
      <c r="W31" s="646"/>
      <c r="X31" s="646"/>
      <c r="Y31" s="647"/>
      <c r="Z31" s="648">
        <v>14.8</v>
      </c>
      <c r="AA31" s="648"/>
      <c r="AB31" s="648"/>
      <c r="AC31" s="648"/>
      <c r="AD31" s="649" t="s">
        <v>129</v>
      </c>
      <c r="AE31" s="649"/>
      <c r="AF31" s="649"/>
      <c r="AG31" s="649"/>
      <c r="AH31" s="649"/>
      <c r="AI31" s="649"/>
      <c r="AJ31" s="649"/>
      <c r="AK31" s="649"/>
      <c r="AL31" s="650" t="s">
        <v>129</v>
      </c>
      <c r="AM31" s="651"/>
      <c r="AN31" s="651"/>
      <c r="AO31" s="652"/>
      <c r="AP31" s="702" t="s">
        <v>315</v>
      </c>
      <c r="AQ31" s="703"/>
      <c r="AR31" s="703"/>
      <c r="AS31" s="703"/>
      <c r="AT31" s="708" t="s">
        <v>316</v>
      </c>
      <c r="AU31" s="231"/>
      <c r="AV31" s="231"/>
      <c r="AW31" s="231"/>
      <c r="AX31" s="631" t="s">
        <v>190</v>
      </c>
      <c r="AY31" s="632"/>
      <c r="AZ31" s="632"/>
      <c r="BA31" s="632"/>
      <c r="BB31" s="632"/>
      <c r="BC31" s="632"/>
      <c r="BD31" s="632"/>
      <c r="BE31" s="632"/>
      <c r="BF31" s="633"/>
      <c r="BG31" s="701">
        <v>99.6</v>
      </c>
      <c r="BH31" s="697"/>
      <c r="BI31" s="697"/>
      <c r="BJ31" s="697"/>
      <c r="BK31" s="697"/>
      <c r="BL31" s="697"/>
      <c r="BM31" s="640">
        <v>98.1</v>
      </c>
      <c r="BN31" s="697"/>
      <c r="BO31" s="697"/>
      <c r="BP31" s="697"/>
      <c r="BQ31" s="698"/>
      <c r="BR31" s="701">
        <v>99.7</v>
      </c>
      <c r="BS31" s="697"/>
      <c r="BT31" s="697"/>
      <c r="BU31" s="697"/>
      <c r="BV31" s="697"/>
      <c r="BW31" s="697"/>
      <c r="BX31" s="640">
        <v>98.2</v>
      </c>
      <c r="BY31" s="697"/>
      <c r="BZ31" s="697"/>
      <c r="CA31" s="697"/>
      <c r="CB31" s="698"/>
      <c r="CD31" s="693"/>
      <c r="CE31" s="694"/>
      <c r="CF31" s="660" t="s">
        <v>317</v>
      </c>
      <c r="CG31" s="661"/>
      <c r="CH31" s="661"/>
      <c r="CI31" s="661"/>
      <c r="CJ31" s="661"/>
      <c r="CK31" s="661"/>
      <c r="CL31" s="661"/>
      <c r="CM31" s="661"/>
      <c r="CN31" s="661"/>
      <c r="CO31" s="661"/>
      <c r="CP31" s="661"/>
      <c r="CQ31" s="662"/>
      <c r="CR31" s="645">
        <v>12832</v>
      </c>
      <c r="CS31" s="682"/>
      <c r="CT31" s="682"/>
      <c r="CU31" s="682"/>
      <c r="CV31" s="682"/>
      <c r="CW31" s="682"/>
      <c r="CX31" s="682"/>
      <c r="CY31" s="683"/>
      <c r="CZ31" s="650">
        <v>0.4</v>
      </c>
      <c r="DA31" s="679"/>
      <c r="DB31" s="679"/>
      <c r="DC31" s="684"/>
      <c r="DD31" s="654">
        <v>12832</v>
      </c>
      <c r="DE31" s="682"/>
      <c r="DF31" s="682"/>
      <c r="DG31" s="682"/>
      <c r="DH31" s="682"/>
      <c r="DI31" s="682"/>
      <c r="DJ31" s="682"/>
      <c r="DK31" s="683"/>
      <c r="DL31" s="654">
        <v>12832</v>
      </c>
      <c r="DM31" s="682"/>
      <c r="DN31" s="682"/>
      <c r="DO31" s="682"/>
      <c r="DP31" s="682"/>
      <c r="DQ31" s="682"/>
      <c r="DR31" s="682"/>
      <c r="DS31" s="682"/>
      <c r="DT31" s="682"/>
      <c r="DU31" s="682"/>
      <c r="DV31" s="683"/>
      <c r="DW31" s="650">
        <v>0.7</v>
      </c>
      <c r="DX31" s="679"/>
      <c r="DY31" s="679"/>
      <c r="DZ31" s="679"/>
      <c r="EA31" s="679"/>
      <c r="EB31" s="679"/>
      <c r="EC31" s="680"/>
    </row>
    <row r="32" spans="2:133" ht="11.25" customHeight="1" x14ac:dyDescent="0.15">
      <c r="B32" s="712" t="s">
        <v>318</v>
      </c>
      <c r="C32" s="713"/>
      <c r="D32" s="713"/>
      <c r="E32" s="713"/>
      <c r="F32" s="713"/>
      <c r="G32" s="713"/>
      <c r="H32" s="713"/>
      <c r="I32" s="713"/>
      <c r="J32" s="713"/>
      <c r="K32" s="713"/>
      <c r="L32" s="713"/>
      <c r="M32" s="713"/>
      <c r="N32" s="713"/>
      <c r="O32" s="713"/>
      <c r="P32" s="713"/>
      <c r="Q32" s="714"/>
      <c r="R32" s="645" t="s">
        <v>129</v>
      </c>
      <c r="S32" s="646"/>
      <c r="T32" s="646"/>
      <c r="U32" s="646"/>
      <c r="V32" s="646"/>
      <c r="W32" s="646"/>
      <c r="X32" s="646"/>
      <c r="Y32" s="647"/>
      <c r="Z32" s="648" t="s">
        <v>139</v>
      </c>
      <c r="AA32" s="648"/>
      <c r="AB32" s="648"/>
      <c r="AC32" s="648"/>
      <c r="AD32" s="649" t="s">
        <v>129</v>
      </c>
      <c r="AE32" s="649"/>
      <c r="AF32" s="649"/>
      <c r="AG32" s="649"/>
      <c r="AH32" s="649"/>
      <c r="AI32" s="649"/>
      <c r="AJ32" s="649"/>
      <c r="AK32" s="649"/>
      <c r="AL32" s="650" t="s">
        <v>139</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1">
        <v>99.6</v>
      </c>
      <c r="BH32" s="682"/>
      <c r="BI32" s="682"/>
      <c r="BJ32" s="682"/>
      <c r="BK32" s="682"/>
      <c r="BL32" s="682"/>
      <c r="BM32" s="651">
        <v>98.2</v>
      </c>
      <c r="BN32" s="699"/>
      <c r="BO32" s="699"/>
      <c r="BP32" s="699"/>
      <c r="BQ32" s="700"/>
      <c r="BR32" s="711">
        <v>99.6</v>
      </c>
      <c r="BS32" s="682"/>
      <c r="BT32" s="682"/>
      <c r="BU32" s="682"/>
      <c r="BV32" s="682"/>
      <c r="BW32" s="682"/>
      <c r="BX32" s="651">
        <v>98.2</v>
      </c>
      <c r="BY32" s="699"/>
      <c r="BZ32" s="699"/>
      <c r="CA32" s="699"/>
      <c r="CB32" s="700"/>
      <c r="CD32" s="695"/>
      <c r="CE32" s="696"/>
      <c r="CF32" s="660" t="s">
        <v>321</v>
      </c>
      <c r="CG32" s="661"/>
      <c r="CH32" s="661"/>
      <c r="CI32" s="661"/>
      <c r="CJ32" s="661"/>
      <c r="CK32" s="661"/>
      <c r="CL32" s="661"/>
      <c r="CM32" s="661"/>
      <c r="CN32" s="661"/>
      <c r="CO32" s="661"/>
      <c r="CP32" s="661"/>
      <c r="CQ32" s="662"/>
      <c r="CR32" s="645" t="s">
        <v>247</v>
      </c>
      <c r="CS32" s="646"/>
      <c r="CT32" s="646"/>
      <c r="CU32" s="646"/>
      <c r="CV32" s="646"/>
      <c r="CW32" s="646"/>
      <c r="CX32" s="646"/>
      <c r="CY32" s="647"/>
      <c r="CZ32" s="650" t="s">
        <v>139</v>
      </c>
      <c r="DA32" s="679"/>
      <c r="DB32" s="679"/>
      <c r="DC32" s="684"/>
      <c r="DD32" s="654" t="s">
        <v>247</v>
      </c>
      <c r="DE32" s="646"/>
      <c r="DF32" s="646"/>
      <c r="DG32" s="646"/>
      <c r="DH32" s="646"/>
      <c r="DI32" s="646"/>
      <c r="DJ32" s="646"/>
      <c r="DK32" s="647"/>
      <c r="DL32" s="654" t="s">
        <v>139</v>
      </c>
      <c r="DM32" s="646"/>
      <c r="DN32" s="646"/>
      <c r="DO32" s="646"/>
      <c r="DP32" s="646"/>
      <c r="DQ32" s="646"/>
      <c r="DR32" s="646"/>
      <c r="DS32" s="646"/>
      <c r="DT32" s="646"/>
      <c r="DU32" s="646"/>
      <c r="DV32" s="647"/>
      <c r="DW32" s="650" t="s">
        <v>129</v>
      </c>
      <c r="DX32" s="679"/>
      <c r="DY32" s="679"/>
      <c r="DZ32" s="679"/>
      <c r="EA32" s="679"/>
      <c r="EB32" s="679"/>
      <c r="EC32" s="680"/>
    </row>
    <row r="33" spans="2:133" ht="11.25" customHeight="1" x14ac:dyDescent="0.15">
      <c r="B33" s="642" t="s">
        <v>322</v>
      </c>
      <c r="C33" s="643"/>
      <c r="D33" s="643"/>
      <c r="E33" s="643"/>
      <c r="F33" s="643"/>
      <c r="G33" s="643"/>
      <c r="H33" s="643"/>
      <c r="I33" s="643"/>
      <c r="J33" s="643"/>
      <c r="K33" s="643"/>
      <c r="L33" s="643"/>
      <c r="M33" s="643"/>
      <c r="N33" s="643"/>
      <c r="O33" s="643"/>
      <c r="P33" s="643"/>
      <c r="Q33" s="644"/>
      <c r="R33" s="645">
        <v>123396</v>
      </c>
      <c r="S33" s="646"/>
      <c r="T33" s="646"/>
      <c r="U33" s="646"/>
      <c r="V33" s="646"/>
      <c r="W33" s="646"/>
      <c r="X33" s="646"/>
      <c r="Y33" s="647"/>
      <c r="Z33" s="648">
        <v>3.1</v>
      </c>
      <c r="AA33" s="648"/>
      <c r="AB33" s="648"/>
      <c r="AC33" s="648"/>
      <c r="AD33" s="649" t="s">
        <v>139</v>
      </c>
      <c r="AE33" s="649"/>
      <c r="AF33" s="649"/>
      <c r="AG33" s="649"/>
      <c r="AH33" s="649"/>
      <c r="AI33" s="649"/>
      <c r="AJ33" s="649"/>
      <c r="AK33" s="649"/>
      <c r="AL33" s="650" t="s">
        <v>139</v>
      </c>
      <c r="AM33" s="651"/>
      <c r="AN33" s="651"/>
      <c r="AO33" s="652"/>
      <c r="AP33" s="706"/>
      <c r="AQ33" s="707"/>
      <c r="AR33" s="707"/>
      <c r="AS33" s="707"/>
      <c r="AT33" s="710"/>
      <c r="AU33" s="232"/>
      <c r="AV33" s="232"/>
      <c r="AW33" s="232"/>
      <c r="AX33" s="686" t="s">
        <v>323</v>
      </c>
      <c r="AY33" s="687"/>
      <c r="AZ33" s="687"/>
      <c r="BA33" s="687"/>
      <c r="BB33" s="687"/>
      <c r="BC33" s="687"/>
      <c r="BD33" s="687"/>
      <c r="BE33" s="687"/>
      <c r="BF33" s="688"/>
      <c r="BG33" s="715">
        <v>99.6</v>
      </c>
      <c r="BH33" s="716"/>
      <c r="BI33" s="716"/>
      <c r="BJ33" s="716"/>
      <c r="BK33" s="716"/>
      <c r="BL33" s="716"/>
      <c r="BM33" s="717">
        <v>97.8</v>
      </c>
      <c r="BN33" s="716"/>
      <c r="BO33" s="716"/>
      <c r="BP33" s="716"/>
      <c r="BQ33" s="718"/>
      <c r="BR33" s="715">
        <v>99.7</v>
      </c>
      <c r="BS33" s="716"/>
      <c r="BT33" s="716"/>
      <c r="BU33" s="716"/>
      <c r="BV33" s="716"/>
      <c r="BW33" s="716"/>
      <c r="BX33" s="717">
        <v>98</v>
      </c>
      <c r="BY33" s="716"/>
      <c r="BZ33" s="716"/>
      <c r="CA33" s="716"/>
      <c r="CB33" s="718"/>
      <c r="CD33" s="660" t="s">
        <v>324</v>
      </c>
      <c r="CE33" s="661"/>
      <c r="CF33" s="661"/>
      <c r="CG33" s="661"/>
      <c r="CH33" s="661"/>
      <c r="CI33" s="661"/>
      <c r="CJ33" s="661"/>
      <c r="CK33" s="661"/>
      <c r="CL33" s="661"/>
      <c r="CM33" s="661"/>
      <c r="CN33" s="661"/>
      <c r="CO33" s="661"/>
      <c r="CP33" s="661"/>
      <c r="CQ33" s="662"/>
      <c r="CR33" s="645">
        <v>2010274</v>
      </c>
      <c r="CS33" s="682"/>
      <c r="CT33" s="682"/>
      <c r="CU33" s="682"/>
      <c r="CV33" s="682"/>
      <c r="CW33" s="682"/>
      <c r="CX33" s="682"/>
      <c r="CY33" s="683"/>
      <c r="CZ33" s="650">
        <v>54.9</v>
      </c>
      <c r="DA33" s="679"/>
      <c r="DB33" s="679"/>
      <c r="DC33" s="684"/>
      <c r="DD33" s="654">
        <v>1103483</v>
      </c>
      <c r="DE33" s="682"/>
      <c r="DF33" s="682"/>
      <c r="DG33" s="682"/>
      <c r="DH33" s="682"/>
      <c r="DI33" s="682"/>
      <c r="DJ33" s="682"/>
      <c r="DK33" s="683"/>
      <c r="DL33" s="654">
        <v>568081</v>
      </c>
      <c r="DM33" s="682"/>
      <c r="DN33" s="682"/>
      <c r="DO33" s="682"/>
      <c r="DP33" s="682"/>
      <c r="DQ33" s="682"/>
      <c r="DR33" s="682"/>
      <c r="DS33" s="682"/>
      <c r="DT33" s="682"/>
      <c r="DU33" s="682"/>
      <c r="DV33" s="683"/>
      <c r="DW33" s="650">
        <v>32.1</v>
      </c>
      <c r="DX33" s="679"/>
      <c r="DY33" s="679"/>
      <c r="DZ33" s="679"/>
      <c r="EA33" s="679"/>
      <c r="EB33" s="679"/>
      <c r="EC33" s="680"/>
    </row>
    <row r="34" spans="2:133" ht="11.25" customHeight="1" x14ac:dyDescent="0.15">
      <c r="B34" s="642" t="s">
        <v>325</v>
      </c>
      <c r="C34" s="643"/>
      <c r="D34" s="643"/>
      <c r="E34" s="643"/>
      <c r="F34" s="643"/>
      <c r="G34" s="643"/>
      <c r="H34" s="643"/>
      <c r="I34" s="643"/>
      <c r="J34" s="643"/>
      <c r="K34" s="643"/>
      <c r="L34" s="643"/>
      <c r="M34" s="643"/>
      <c r="N34" s="643"/>
      <c r="O34" s="643"/>
      <c r="P34" s="643"/>
      <c r="Q34" s="644"/>
      <c r="R34" s="645">
        <v>130679</v>
      </c>
      <c r="S34" s="646"/>
      <c r="T34" s="646"/>
      <c r="U34" s="646"/>
      <c r="V34" s="646"/>
      <c r="W34" s="646"/>
      <c r="X34" s="646"/>
      <c r="Y34" s="647"/>
      <c r="Z34" s="648">
        <v>3.2</v>
      </c>
      <c r="AA34" s="648"/>
      <c r="AB34" s="648"/>
      <c r="AC34" s="648"/>
      <c r="AD34" s="649" t="s">
        <v>129</v>
      </c>
      <c r="AE34" s="649"/>
      <c r="AF34" s="649"/>
      <c r="AG34" s="649"/>
      <c r="AH34" s="649"/>
      <c r="AI34" s="649"/>
      <c r="AJ34" s="649"/>
      <c r="AK34" s="649"/>
      <c r="AL34" s="650" t="s">
        <v>139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744927</v>
      </c>
      <c r="CS34" s="646"/>
      <c r="CT34" s="646"/>
      <c r="CU34" s="646"/>
      <c r="CV34" s="646"/>
      <c r="CW34" s="646"/>
      <c r="CX34" s="646"/>
      <c r="CY34" s="647"/>
      <c r="CZ34" s="650">
        <v>20.3</v>
      </c>
      <c r="DA34" s="679"/>
      <c r="DB34" s="679"/>
      <c r="DC34" s="684"/>
      <c r="DD34" s="654">
        <v>430659</v>
      </c>
      <c r="DE34" s="646"/>
      <c r="DF34" s="646"/>
      <c r="DG34" s="646"/>
      <c r="DH34" s="646"/>
      <c r="DI34" s="646"/>
      <c r="DJ34" s="646"/>
      <c r="DK34" s="647"/>
      <c r="DL34" s="654">
        <v>269702</v>
      </c>
      <c r="DM34" s="646"/>
      <c r="DN34" s="646"/>
      <c r="DO34" s="646"/>
      <c r="DP34" s="646"/>
      <c r="DQ34" s="646"/>
      <c r="DR34" s="646"/>
      <c r="DS34" s="646"/>
      <c r="DT34" s="646"/>
      <c r="DU34" s="646"/>
      <c r="DV34" s="647"/>
      <c r="DW34" s="650">
        <v>15.2</v>
      </c>
      <c r="DX34" s="679"/>
      <c r="DY34" s="679"/>
      <c r="DZ34" s="679"/>
      <c r="EA34" s="679"/>
      <c r="EB34" s="679"/>
      <c r="EC34" s="680"/>
    </row>
    <row r="35" spans="2:133" ht="11.25" customHeight="1" x14ac:dyDescent="0.15">
      <c r="B35" s="642" t="s">
        <v>327</v>
      </c>
      <c r="C35" s="643"/>
      <c r="D35" s="643"/>
      <c r="E35" s="643"/>
      <c r="F35" s="643"/>
      <c r="G35" s="643"/>
      <c r="H35" s="643"/>
      <c r="I35" s="643"/>
      <c r="J35" s="643"/>
      <c r="K35" s="643"/>
      <c r="L35" s="643"/>
      <c r="M35" s="643"/>
      <c r="N35" s="643"/>
      <c r="O35" s="643"/>
      <c r="P35" s="643"/>
      <c r="Q35" s="644"/>
      <c r="R35" s="645">
        <v>93805</v>
      </c>
      <c r="S35" s="646"/>
      <c r="T35" s="646"/>
      <c r="U35" s="646"/>
      <c r="V35" s="646"/>
      <c r="W35" s="646"/>
      <c r="X35" s="646"/>
      <c r="Y35" s="647"/>
      <c r="Z35" s="648">
        <v>2.2999999999999998</v>
      </c>
      <c r="AA35" s="648"/>
      <c r="AB35" s="648"/>
      <c r="AC35" s="648"/>
      <c r="AD35" s="649" t="s">
        <v>247</v>
      </c>
      <c r="AE35" s="649"/>
      <c r="AF35" s="649"/>
      <c r="AG35" s="649"/>
      <c r="AH35" s="649"/>
      <c r="AI35" s="649"/>
      <c r="AJ35" s="649"/>
      <c r="AK35" s="649"/>
      <c r="AL35" s="650" t="s">
        <v>129</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92327</v>
      </c>
      <c r="CS35" s="682"/>
      <c r="CT35" s="682"/>
      <c r="CU35" s="682"/>
      <c r="CV35" s="682"/>
      <c r="CW35" s="682"/>
      <c r="CX35" s="682"/>
      <c r="CY35" s="683"/>
      <c r="CZ35" s="650">
        <v>2.5</v>
      </c>
      <c r="DA35" s="679"/>
      <c r="DB35" s="679"/>
      <c r="DC35" s="684"/>
      <c r="DD35" s="654">
        <v>54307</v>
      </c>
      <c r="DE35" s="682"/>
      <c r="DF35" s="682"/>
      <c r="DG35" s="682"/>
      <c r="DH35" s="682"/>
      <c r="DI35" s="682"/>
      <c r="DJ35" s="682"/>
      <c r="DK35" s="683"/>
      <c r="DL35" s="654">
        <v>22268</v>
      </c>
      <c r="DM35" s="682"/>
      <c r="DN35" s="682"/>
      <c r="DO35" s="682"/>
      <c r="DP35" s="682"/>
      <c r="DQ35" s="682"/>
      <c r="DR35" s="682"/>
      <c r="DS35" s="682"/>
      <c r="DT35" s="682"/>
      <c r="DU35" s="682"/>
      <c r="DV35" s="683"/>
      <c r="DW35" s="650">
        <v>1.3</v>
      </c>
      <c r="DX35" s="679"/>
      <c r="DY35" s="679"/>
      <c r="DZ35" s="679"/>
      <c r="EA35" s="679"/>
      <c r="EB35" s="679"/>
      <c r="EC35" s="680"/>
    </row>
    <row r="36" spans="2:133" ht="11.25" customHeight="1" x14ac:dyDescent="0.15">
      <c r="B36" s="642" t="s">
        <v>331</v>
      </c>
      <c r="C36" s="643"/>
      <c r="D36" s="643"/>
      <c r="E36" s="643"/>
      <c r="F36" s="643"/>
      <c r="G36" s="643"/>
      <c r="H36" s="643"/>
      <c r="I36" s="643"/>
      <c r="J36" s="643"/>
      <c r="K36" s="643"/>
      <c r="L36" s="643"/>
      <c r="M36" s="643"/>
      <c r="N36" s="643"/>
      <c r="O36" s="643"/>
      <c r="P36" s="643"/>
      <c r="Q36" s="644"/>
      <c r="R36" s="645">
        <v>145756</v>
      </c>
      <c r="S36" s="646"/>
      <c r="T36" s="646"/>
      <c r="U36" s="646"/>
      <c r="V36" s="646"/>
      <c r="W36" s="646"/>
      <c r="X36" s="646"/>
      <c r="Y36" s="647"/>
      <c r="Z36" s="648">
        <v>3.6</v>
      </c>
      <c r="AA36" s="648"/>
      <c r="AB36" s="648"/>
      <c r="AC36" s="648"/>
      <c r="AD36" s="649" t="s">
        <v>139</v>
      </c>
      <c r="AE36" s="649"/>
      <c r="AF36" s="649"/>
      <c r="AG36" s="649"/>
      <c r="AH36" s="649"/>
      <c r="AI36" s="649"/>
      <c r="AJ36" s="649"/>
      <c r="AK36" s="649"/>
      <c r="AL36" s="650" t="s">
        <v>247</v>
      </c>
      <c r="AM36" s="651"/>
      <c r="AN36" s="651"/>
      <c r="AO36" s="652"/>
      <c r="AP36" s="235"/>
      <c r="AQ36" s="719" t="s">
        <v>332</v>
      </c>
      <c r="AR36" s="720"/>
      <c r="AS36" s="720"/>
      <c r="AT36" s="720"/>
      <c r="AU36" s="720"/>
      <c r="AV36" s="720"/>
      <c r="AW36" s="720"/>
      <c r="AX36" s="720"/>
      <c r="AY36" s="721"/>
      <c r="AZ36" s="634">
        <v>187823</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39083</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704343</v>
      </c>
      <c r="CS36" s="646"/>
      <c r="CT36" s="646"/>
      <c r="CU36" s="646"/>
      <c r="CV36" s="646"/>
      <c r="CW36" s="646"/>
      <c r="CX36" s="646"/>
      <c r="CY36" s="647"/>
      <c r="CZ36" s="650">
        <v>19.2</v>
      </c>
      <c r="DA36" s="679"/>
      <c r="DB36" s="679"/>
      <c r="DC36" s="684"/>
      <c r="DD36" s="654">
        <v>220396</v>
      </c>
      <c r="DE36" s="646"/>
      <c r="DF36" s="646"/>
      <c r="DG36" s="646"/>
      <c r="DH36" s="646"/>
      <c r="DI36" s="646"/>
      <c r="DJ36" s="646"/>
      <c r="DK36" s="647"/>
      <c r="DL36" s="654">
        <v>154592</v>
      </c>
      <c r="DM36" s="646"/>
      <c r="DN36" s="646"/>
      <c r="DO36" s="646"/>
      <c r="DP36" s="646"/>
      <c r="DQ36" s="646"/>
      <c r="DR36" s="646"/>
      <c r="DS36" s="646"/>
      <c r="DT36" s="646"/>
      <c r="DU36" s="646"/>
      <c r="DV36" s="647"/>
      <c r="DW36" s="650">
        <v>8.6999999999999993</v>
      </c>
      <c r="DX36" s="679"/>
      <c r="DY36" s="679"/>
      <c r="DZ36" s="679"/>
      <c r="EA36" s="679"/>
      <c r="EB36" s="679"/>
      <c r="EC36" s="680"/>
    </row>
    <row r="37" spans="2:133" ht="11.25" customHeight="1" x14ac:dyDescent="0.15">
      <c r="B37" s="642" t="s">
        <v>335</v>
      </c>
      <c r="C37" s="643"/>
      <c r="D37" s="643"/>
      <c r="E37" s="643"/>
      <c r="F37" s="643"/>
      <c r="G37" s="643"/>
      <c r="H37" s="643"/>
      <c r="I37" s="643"/>
      <c r="J37" s="643"/>
      <c r="K37" s="643"/>
      <c r="L37" s="643"/>
      <c r="M37" s="643"/>
      <c r="N37" s="643"/>
      <c r="O37" s="643"/>
      <c r="P37" s="643"/>
      <c r="Q37" s="644"/>
      <c r="R37" s="645">
        <v>244032</v>
      </c>
      <c r="S37" s="646"/>
      <c r="T37" s="646"/>
      <c r="U37" s="646"/>
      <c r="V37" s="646"/>
      <c r="W37" s="646"/>
      <c r="X37" s="646"/>
      <c r="Y37" s="647"/>
      <c r="Z37" s="648">
        <v>6</v>
      </c>
      <c r="AA37" s="648"/>
      <c r="AB37" s="648"/>
      <c r="AC37" s="648"/>
      <c r="AD37" s="649" t="s">
        <v>139</v>
      </c>
      <c r="AE37" s="649"/>
      <c r="AF37" s="649"/>
      <c r="AG37" s="649"/>
      <c r="AH37" s="649"/>
      <c r="AI37" s="649"/>
      <c r="AJ37" s="649"/>
      <c r="AK37" s="649"/>
      <c r="AL37" s="650" t="s">
        <v>129</v>
      </c>
      <c r="AM37" s="651"/>
      <c r="AN37" s="651"/>
      <c r="AO37" s="652"/>
      <c r="AQ37" s="723" t="s">
        <v>336</v>
      </c>
      <c r="AR37" s="724"/>
      <c r="AS37" s="724"/>
      <c r="AT37" s="724"/>
      <c r="AU37" s="724"/>
      <c r="AV37" s="724"/>
      <c r="AW37" s="724"/>
      <c r="AX37" s="724"/>
      <c r="AY37" s="725"/>
      <c r="AZ37" s="645">
        <v>38806</v>
      </c>
      <c r="BA37" s="646"/>
      <c r="BB37" s="646"/>
      <c r="BC37" s="646"/>
      <c r="BD37" s="682"/>
      <c r="BE37" s="682"/>
      <c r="BF37" s="700"/>
      <c r="BG37" s="660" t="s">
        <v>337</v>
      </c>
      <c r="BH37" s="661"/>
      <c r="BI37" s="661"/>
      <c r="BJ37" s="661"/>
      <c r="BK37" s="661"/>
      <c r="BL37" s="661"/>
      <c r="BM37" s="661"/>
      <c r="BN37" s="661"/>
      <c r="BO37" s="661"/>
      <c r="BP37" s="661"/>
      <c r="BQ37" s="661"/>
      <c r="BR37" s="661"/>
      <c r="BS37" s="661"/>
      <c r="BT37" s="661"/>
      <c r="BU37" s="662"/>
      <c r="BV37" s="645">
        <v>38374</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395</v>
      </c>
      <c r="CS37" s="682"/>
      <c r="CT37" s="682"/>
      <c r="CU37" s="682"/>
      <c r="CV37" s="682"/>
      <c r="CW37" s="682"/>
      <c r="CX37" s="682"/>
      <c r="CY37" s="683"/>
      <c r="CZ37" s="650">
        <v>0</v>
      </c>
      <c r="DA37" s="679"/>
      <c r="DB37" s="679"/>
      <c r="DC37" s="684"/>
      <c r="DD37" s="654">
        <v>395</v>
      </c>
      <c r="DE37" s="682"/>
      <c r="DF37" s="682"/>
      <c r="DG37" s="682"/>
      <c r="DH37" s="682"/>
      <c r="DI37" s="682"/>
      <c r="DJ37" s="682"/>
      <c r="DK37" s="683"/>
      <c r="DL37" s="654">
        <v>395</v>
      </c>
      <c r="DM37" s="682"/>
      <c r="DN37" s="682"/>
      <c r="DO37" s="682"/>
      <c r="DP37" s="682"/>
      <c r="DQ37" s="682"/>
      <c r="DR37" s="682"/>
      <c r="DS37" s="682"/>
      <c r="DT37" s="682"/>
      <c r="DU37" s="682"/>
      <c r="DV37" s="683"/>
      <c r="DW37" s="650">
        <v>0</v>
      </c>
      <c r="DX37" s="679"/>
      <c r="DY37" s="679"/>
      <c r="DZ37" s="679"/>
      <c r="EA37" s="679"/>
      <c r="EB37" s="679"/>
      <c r="EC37" s="680"/>
    </row>
    <row r="38" spans="2:133" ht="11.25" customHeight="1" x14ac:dyDescent="0.15">
      <c r="B38" s="642" t="s">
        <v>339</v>
      </c>
      <c r="C38" s="643"/>
      <c r="D38" s="643"/>
      <c r="E38" s="643"/>
      <c r="F38" s="643"/>
      <c r="G38" s="643"/>
      <c r="H38" s="643"/>
      <c r="I38" s="643"/>
      <c r="J38" s="643"/>
      <c r="K38" s="643"/>
      <c r="L38" s="643"/>
      <c r="M38" s="643"/>
      <c r="N38" s="643"/>
      <c r="O38" s="643"/>
      <c r="P38" s="643"/>
      <c r="Q38" s="644"/>
      <c r="R38" s="645">
        <v>142253</v>
      </c>
      <c r="S38" s="646"/>
      <c r="T38" s="646"/>
      <c r="U38" s="646"/>
      <c r="V38" s="646"/>
      <c r="W38" s="646"/>
      <c r="X38" s="646"/>
      <c r="Y38" s="647"/>
      <c r="Z38" s="648">
        <v>3.5</v>
      </c>
      <c r="AA38" s="648"/>
      <c r="AB38" s="648"/>
      <c r="AC38" s="648"/>
      <c r="AD38" s="649">
        <v>33</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v>35139</v>
      </c>
      <c r="BA38" s="646"/>
      <c r="BB38" s="646"/>
      <c r="BC38" s="646"/>
      <c r="BD38" s="682"/>
      <c r="BE38" s="682"/>
      <c r="BF38" s="700"/>
      <c r="BG38" s="660" t="s">
        <v>341</v>
      </c>
      <c r="BH38" s="661"/>
      <c r="BI38" s="661"/>
      <c r="BJ38" s="661"/>
      <c r="BK38" s="661"/>
      <c r="BL38" s="661"/>
      <c r="BM38" s="661"/>
      <c r="BN38" s="661"/>
      <c r="BO38" s="661"/>
      <c r="BP38" s="661"/>
      <c r="BQ38" s="661"/>
      <c r="BR38" s="661"/>
      <c r="BS38" s="661"/>
      <c r="BT38" s="661"/>
      <c r="BU38" s="662"/>
      <c r="BV38" s="645">
        <v>197</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184146</v>
      </c>
      <c r="CS38" s="646"/>
      <c r="CT38" s="646"/>
      <c r="CU38" s="646"/>
      <c r="CV38" s="646"/>
      <c r="CW38" s="646"/>
      <c r="CX38" s="646"/>
      <c r="CY38" s="647"/>
      <c r="CZ38" s="650">
        <v>5</v>
      </c>
      <c r="DA38" s="679"/>
      <c r="DB38" s="679"/>
      <c r="DC38" s="684"/>
      <c r="DD38" s="654">
        <v>175849</v>
      </c>
      <c r="DE38" s="646"/>
      <c r="DF38" s="646"/>
      <c r="DG38" s="646"/>
      <c r="DH38" s="646"/>
      <c r="DI38" s="646"/>
      <c r="DJ38" s="646"/>
      <c r="DK38" s="647"/>
      <c r="DL38" s="654">
        <v>121519</v>
      </c>
      <c r="DM38" s="646"/>
      <c r="DN38" s="646"/>
      <c r="DO38" s="646"/>
      <c r="DP38" s="646"/>
      <c r="DQ38" s="646"/>
      <c r="DR38" s="646"/>
      <c r="DS38" s="646"/>
      <c r="DT38" s="646"/>
      <c r="DU38" s="646"/>
      <c r="DV38" s="647"/>
      <c r="DW38" s="650">
        <v>6.9</v>
      </c>
      <c r="DX38" s="679"/>
      <c r="DY38" s="679"/>
      <c r="DZ38" s="679"/>
      <c r="EA38" s="679"/>
      <c r="EB38" s="679"/>
      <c r="EC38" s="680"/>
    </row>
    <row r="39" spans="2:133" ht="11.25" customHeight="1" x14ac:dyDescent="0.15">
      <c r="B39" s="642" t="s">
        <v>343</v>
      </c>
      <c r="C39" s="643"/>
      <c r="D39" s="643"/>
      <c r="E39" s="643"/>
      <c r="F39" s="643"/>
      <c r="G39" s="643"/>
      <c r="H39" s="643"/>
      <c r="I39" s="643"/>
      <c r="J39" s="643"/>
      <c r="K39" s="643"/>
      <c r="L39" s="643"/>
      <c r="M39" s="643"/>
      <c r="N39" s="643"/>
      <c r="O39" s="643"/>
      <c r="P39" s="643"/>
      <c r="Q39" s="644"/>
      <c r="R39" s="645">
        <v>429542</v>
      </c>
      <c r="S39" s="646"/>
      <c r="T39" s="646"/>
      <c r="U39" s="646"/>
      <c r="V39" s="646"/>
      <c r="W39" s="646"/>
      <c r="X39" s="646"/>
      <c r="Y39" s="647"/>
      <c r="Z39" s="648">
        <v>10.6</v>
      </c>
      <c r="AA39" s="648"/>
      <c r="AB39" s="648"/>
      <c r="AC39" s="648"/>
      <c r="AD39" s="649" t="s">
        <v>139</v>
      </c>
      <c r="AE39" s="649"/>
      <c r="AF39" s="649"/>
      <c r="AG39" s="649"/>
      <c r="AH39" s="649"/>
      <c r="AI39" s="649"/>
      <c r="AJ39" s="649"/>
      <c r="AK39" s="649"/>
      <c r="AL39" s="650" t="s">
        <v>247</v>
      </c>
      <c r="AM39" s="651"/>
      <c r="AN39" s="651"/>
      <c r="AO39" s="652"/>
      <c r="AQ39" s="723" t="s">
        <v>344</v>
      </c>
      <c r="AR39" s="724"/>
      <c r="AS39" s="724"/>
      <c r="AT39" s="724"/>
      <c r="AU39" s="724"/>
      <c r="AV39" s="724"/>
      <c r="AW39" s="724"/>
      <c r="AX39" s="724"/>
      <c r="AY39" s="725"/>
      <c r="AZ39" s="645">
        <v>15838</v>
      </c>
      <c r="BA39" s="646"/>
      <c r="BB39" s="646"/>
      <c r="BC39" s="646"/>
      <c r="BD39" s="682"/>
      <c r="BE39" s="682"/>
      <c r="BF39" s="700"/>
      <c r="BG39" s="660" t="s">
        <v>345</v>
      </c>
      <c r="BH39" s="661"/>
      <c r="BI39" s="661"/>
      <c r="BJ39" s="661"/>
      <c r="BK39" s="661"/>
      <c r="BL39" s="661"/>
      <c r="BM39" s="661"/>
      <c r="BN39" s="661"/>
      <c r="BO39" s="661"/>
      <c r="BP39" s="661"/>
      <c r="BQ39" s="661"/>
      <c r="BR39" s="661"/>
      <c r="BS39" s="661"/>
      <c r="BT39" s="661"/>
      <c r="BU39" s="662"/>
      <c r="BV39" s="645">
        <v>329</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254531</v>
      </c>
      <c r="CS39" s="682"/>
      <c r="CT39" s="682"/>
      <c r="CU39" s="682"/>
      <c r="CV39" s="682"/>
      <c r="CW39" s="682"/>
      <c r="CX39" s="682"/>
      <c r="CY39" s="683"/>
      <c r="CZ39" s="650">
        <v>6.9</v>
      </c>
      <c r="DA39" s="679"/>
      <c r="DB39" s="679"/>
      <c r="DC39" s="684"/>
      <c r="DD39" s="654">
        <v>222272</v>
      </c>
      <c r="DE39" s="682"/>
      <c r="DF39" s="682"/>
      <c r="DG39" s="682"/>
      <c r="DH39" s="682"/>
      <c r="DI39" s="682"/>
      <c r="DJ39" s="682"/>
      <c r="DK39" s="683"/>
      <c r="DL39" s="654" t="s">
        <v>129</v>
      </c>
      <c r="DM39" s="682"/>
      <c r="DN39" s="682"/>
      <c r="DO39" s="682"/>
      <c r="DP39" s="682"/>
      <c r="DQ39" s="682"/>
      <c r="DR39" s="682"/>
      <c r="DS39" s="682"/>
      <c r="DT39" s="682"/>
      <c r="DU39" s="682"/>
      <c r="DV39" s="683"/>
      <c r="DW39" s="650" t="s">
        <v>129</v>
      </c>
      <c r="DX39" s="679"/>
      <c r="DY39" s="679"/>
      <c r="DZ39" s="679"/>
      <c r="EA39" s="679"/>
      <c r="EB39" s="679"/>
      <c r="EC39" s="680"/>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139</v>
      </c>
      <c r="S40" s="646"/>
      <c r="T40" s="646"/>
      <c r="U40" s="646"/>
      <c r="V40" s="646"/>
      <c r="W40" s="646"/>
      <c r="X40" s="646"/>
      <c r="Y40" s="647"/>
      <c r="Z40" s="648" t="s">
        <v>129</v>
      </c>
      <c r="AA40" s="648"/>
      <c r="AB40" s="648"/>
      <c r="AC40" s="648"/>
      <c r="AD40" s="649" t="s">
        <v>247</v>
      </c>
      <c r="AE40" s="649"/>
      <c r="AF40" s="649"/>
      <c r="AG40" s="649"/>
      <c r="AH40" s="649"/>
      <c r="AI40" s="649"/>
      <c r="AJ40" s="649"/>
      <c r="AK40" s="649"/>
      <c r="AL40" s="650" t="s">
        <v>139</v>
      </c>
      <c r="AM40" s="651"/>
      <c r="AN40" s="651"/>
      <c r="AO40" s="652"/>
      <c r="AQ40" s="723" t="s">
        <v>348</v>
      </c>
      <c r="AR40" s="724"/>
      <c r="AS40" s="724"/>
      <c r="AT40" s="724"/>
      <c r="AU40" s="724"/>
      <c r="AV40" s="724"/>
      <c r="AW40" s="724"/>
      <c r="AX40" s="724"/>
      <c r="AY40" s="725"/>
      <c r="AZ40" s="645" t="s">
        <v>139</v>
      </c>
      <c r="BA40" s="646"/>
      <c r="BB40" s="646"/>
      <c r="BC40" s="646"/>
      <c r="BD40" s="682"/>
      <c r="BE40" s="682"/>
      <c r="BF40" s="700"/>
      <c r="BG40" s="726" t="s">
        <v>349</v>
      </c>
      <c r="BH40" s="727"/>
      <c r="BI40" s="727"/>
      <c r="BJ40" s="727"/>
      <c r="BK40" s="727"/>
      <c r="BL40" s="236"/>
      <c r="BM40" s="661" t="s">
        <v>350</v>
      </c>
      <c r="BN40" s="661"/>
      <c r="BO40" s="661"/>
      <c r="BP40" s="661"/>
      <c r="BQ40" s="661"/>
      <c r="BR40" s="661"/>
      <c r="BS40" s="661"/>
      <c r="BT40" s="661"/>
      <c r="BU40" s="662"/>
      <c r="BV40" s="645">
        <v>129</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30000</v>
      </c>
      <c r="CS40" s="646"/>
      <c r="CT40" s="646"/>
      <c r="CU40" s="646"/>
      <c r="CV40" s="646"/>
      <c r="CW40" s="646"/>
      <c r="CX40" s="646"/>
      <c r="CY40" s="647"/>
      <c r="CZ40" s="650">
        <v>0.8</v>
      </c>
      <c r="DA40" s="679"/>
      <c r="DB40" s="679"/>
      <c r="DC40" s="684"/>
      <c r="DD40" s="654" t="s">
        <v>247</v>
      </c>
      <c r="DE40" s="646"/>
      <c r="DF40" s="646"/>
      <c r="DG40" s="646"/>
      <c r="DH40" s="646"/>
      <c r="DI40" s="646"/>
      <c r="DJ40" s="646"/>
      <c r="DK40" s="647"/>
      <c r="DL40" s="654" t="s">
        <v>247</v>
      </c>
      <c r="DM40" s="646"/>
      <c r="DN40" s="646"/>
      <c r="DO40" s="646"/>
      <c r="DP40" s="646"/>
      <c r="DQ40" s="646"/>
      <c r="DR40" s="646"/>
      <c r="DS40" s="646"/>
      <c r="DT40" s="646"/>
      <c r="DU40" s="646"/>
      <c r="DV40" s="647"/>
      <c r="DW40" s="650" t="s">
        <v>247</v>
      </c>
      <c r="DX40" s="679"/>
      <c r="DY40" s="679"/>
      <c r="DZ40" s="679"/>
      <c r="EA40" s="679"/>
      <c r="EB40" s="679"/>
      <c r="EC40" s="680"/>
    </row>
    <row r="41" spans="2:133" ht="11.25" customHeight="1" x14ac:dyDescent="0.15">
      <c r="B41" s="642" t="s">
        <v>352</v>
      </c>
      <c r="C41" s="643"/>
      <c r="D41" s="643"/>
      <c r="E41" s="643"/>
      <c r="F41" s="643"/>
      <c r="G41" s="643"/>
      <c r="H41" s="643"/>
      <c r="I41" s="643"/>
      <c r="J41" s="643"/>
      <c r="K41" s="643"/>
      <c r="L41" s="643"/>
      <c r="M41" s="643"/>
      <c r="N41" s="643"/>
      <c r="O41" s="643"/>
      <c r="P41" s="643"/>
      <c r="Q41" s="644"/>
      <c r="R41" s="645">
        <v>57242</v>
      </c>
      <c r="S41" s="646"/>
      <c r="T41" s="646"/>
      <c r="U41" s="646"/>
      <c r="V41" s="646"/>
      <c r="W41" s="646"/>
      <c r="X41" s="646"/>
      <c r="Y41" s="647"/>
      <c r="Z41" s="648">
        <v>1.4</v>
      </c>
      <c r="AA41" s="648"/>
      <c r="AB41" s="648"/>
      <c r="AC41" s="648"/>
      <c r="AD41" s="649" t="s">
        <v>139</v>
      </c>
      <c r="AE41" s="649"/>
      <c r="AF41" s="649"/>
      <c r="AG41" s="649"/>
      <c r="AH41" s="649"/>
      <c r="AI41" s="649"/>
      <c r="AJ41" s="649"/>
      <c r="AK41" s="649"/>
      <c r="AL41" s="650" t="s">
        <v>247</v>
      </c>
      <c r="AM41" s="651"/>
      <c r="AN41" s="651"/>
      <c r="AO41" s="652"/>
      <c r="AQ41" s="723" t="s">
        <v>353</v>
      </c>
      <c r="AR41" s="724"/>
      <c r="AS41" s="724"/>
      <c r="AT41" s="724"/>
      <c r="AU41" s="724"/>
      <c r="AV41" s="724"/>
      <c r="AW41" s="724"/>
      <c r="AX41" s="724"/>
      <c r="AY41" s="725"/>
      <c r="AZ41" s="645">
        <v>35774</v>
      </c>
      <c r="BA41" s="646"/>
      <c r="BB41" s="646"/>
      <c r="BC41" s="646"/>
      <c r="BD41" s="682"/>
      <c r="BE41" s="682"/>
      <c r="BF41" s="700"/>
      <c r="BG41" s="726"/>
      <c r="BH41" s="727"/>
      <c r="BI41" s="727"/>
      <c r="BJ41" s="727"/>
      <c r="BK41" s="727"/>
      <c r="BL41" s="236"/>
      <c r="BM41" s="661" t="s">
        <v>354</v>
      </c>
      <c r="BN41" s="661"/>
      <c r="BO41" s="661"/>
      <c r="BP41" s="661"/>
      <c r="BQ41" s="661"/>
      <c r="BR41" s="661"/>
      <c r="BS41" s="661"/>
      <c r="BT41" s="661"/>
      <c r="BU41" s="662"/>
      <c r="BV41" s="645">
        <v>2</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139</v>
      </c>
      <c r="CS41" s="682"/>
      <c r="CT41" s="682"/>
      <c r="CU41" s="682"/>
      <c r="CV41" s="682"/>
      <c r="CW41" s="682"/>
      <c r="CX41" s="682"/>
      <c r="CY41" s="683"/>
      <c r="CZ41" s="650" t="s">
        <v>139</v>
      </c>
      <c r="DA41" s="679"/>
      <c r="DB41" s="679"/>
      <c r="DC41" s="684"/>
      <c r="DD41" s="654" t="s">
        <v>139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356</v>
      </c>
      <c r="C42" s="687"/>
      <c r="D42" s="687"/>
      <c r="E42" s="687"/>
      <c r="F42" s="687"/>
      <c r="G42" s="687"/>
      <c r="H42" s="687"/>
      <c r="I42" s="687"/>
      <c r="J42" s="687"/>
      <c r="K42" s="687"/>
      <c r="L42" s="687"/>
      <c r="M42" s="687"/>
      <c r="N42" s="687"/>
      <c r="O42" s="687"/>
      <c r="P42" s="687"/>
      <c r="Q42" s="688"/>
      <c r="R42" s="730">
        <v>4040263</v>
      </c>
      <c r="S42" s="731"/>
      <c r="T42" s="731"/>
      <c r="U42" s="731"/>
      <c r="V42" s="731"/>
      <c r="W42" s="731"/>
      <c r="X42" s="731"/>
      <c r="Y42" s="739"/>
      <c r="Z42" s="740">
        <v>100</v>
      </c>
      <c r="AA42" s="740"/>
      <c r="AB42" s="740"/>
      <c r="AC42" s="740"/>
      <c r="AD42" s="741">
        <v>1713537</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62266</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426</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801672</v>
      </c>
      <c r="CS42" s="646"/>
      <c r="CT42" s="646"/>
      <c r="CU42" s="646"/>
      <c r="CV42" s="646"/>
      <c r="CW42" s="646"/>
      <c r="CX42" s="646"/>
      <c r="CY42" s="647"/>
      <c r="CZ42" s="650">
        <v>21.9</v>
      </c>
      <c r="DA42" s="651"/>
      <c r="DB42" s="651"/>
      <c r="DC42" s="663"/>
      <c r="DD42" s="654">
        <v>192090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18907</v>
      </c>
      <c r="CS43" s="682"/>
      <c r="CT43" s="682"/>
      <c r="CU43" s="682"/>
      <c r="CV43" s="682"/>
      <c r="CW43" s="682"/>
      <c r="CX43" s="682"/>
      <c r="CY43" s="683"/>
      <c r="CZ43" s="650">
        <v>0.5</v>
      </c>
      <c r="DA43" s="679"/>
      <c r="DB43" s="679"/>
      <c r="DC43" s="684"/>
      <c r="DD43" s="654">
        <v>9987</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308</v>
      </c>
      <c r="CE44" s="758"/>
      <c r="CF44" s="642" t="s">
        <v>361</v>
      </c>
      <c r="CG44" s="643"/>
      <c r="CH44" s="643"/>
      <c r="CI44" s="643"/>
      <c r="CJ44" s="643"/>
      <c r="CK44" s="643"/>
      <c r="CL44" s="643"/>
      <c r="CM44" s="643"/>
      <c r="CN44" s="643"/>
      <c r="CO44" s="643"/>
      <c r="CP44" s="643"/>
      <c r="CQ44" s="644"/>
      <c r="CR44" s="645">
        <v>799922</v>
      </c>
      <c r="CS44" s="646"/>
      <c r="CT44" s="646"/>
      <c r="CU44" s="646"/>
      <c r="CV44" s="646"/>
      <c r="CW44" s="646"/>
      <c r="CX44" s="646"/>
      <c r="CY44" s="647"/>
      <c r="CZ44" s="650">
        <v>21.8</v>
      </c>
      <c r="DA44" s="651"/>
      <c r="DB44" s="651"/>
      <c r="DC44" s="663"/>
      <c r="DD44" s="654">
        <v>192057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291116</v>
      </c>
      <c r="CS45" s="682"/>
      <c r="CT45" s="682"/>
      <c r="CU45" s="682"/>
      <c r="CV45" s="682"/>
      <c r="CW45" s="682"/>
      <c r="CX45" s="682"/>
      <c r="CY45" s="683"/>
      <c r="CZ45" s="650">
        <v>7.9</v>
      </c>
      <c r="DA45" s="679"/>
      <c r="DB45" s="679"/>
      <c r="DC45" s="684"/>
      <c r="DD45" s="654">
        <v>18871</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481576</v>
      </c>
      <c r="CS46" s="646"/>
      <c r="CT46" s="646"/>
      <c r="CU46" s="646"/>
      <c r="CV46" s="646"/>
      <c r="CW46" s="646"/>
      <c r="CX46" s="646"/>
      <c r="CY46" s="647"/>
      <c r="CZ46" s="650">
        <v>13.1</v>
      </c>
      <c r="DA46" s="651"/>
      <c r="DB46" s="651"/>
      <c r="DC46" s="663"/>
      <c r="DD46" s="654">
        <v>156876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1750</v>
      </c>
      <c r="CS47" s="682"/>
      <c r="CT47" s="682"/>
      <c r="CU47" s="682"/>
      <c r="CV47" s="682"/>
      <c r="CW47" s="682"/>
      <c r="CX47" s="682"/>
      <c r="CY47" s="683"/>
      <c r="CZ47" s="650">
        <v>0</v>
      </c>
      <c r="DA47" s="679"/>
      <c r="DB47" s="679"/>
      <c r="DC47" s="684"/>
      <c r="DD47" s="654">
        <v>33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139</v>
      </c>
      <c r="CS48" s="646"/>
      <c r="CT48" s="646"/>
      <c r="CU48" s="646"/>
      <c r="CV48" s="646"/>
      <c r="CW48" s="646"/>
      <c r="CX48" s="646"/>
      <c r="CY48" s="647"/>
      <c r="CZ48" s="650" t="s">
        <v>139</v>
      </c>
      <c r="DA48" s="651"/>
      <c r="DB48" s="651"/>
      <c r="DC48" s="663"/>
      <c r="DD48" s="654" t="s">
        <v>247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369</v>
      </c>
      <c r="CE49" s="687"/>
      <c r="CF49" s="687"/>
      <c r="CG49" s="687"/>
      <c r="CH49" s="687"/>
      <c r="CI49" s="687"/>
      <c r="CJ49" s="687"/>
      <c r="CK49" s="687"/>
      <c r="CL49" s="687"/>
      <c r="CM49" s="687"/>
      <c r="CN49" s="687"/>
      <c r="CO49" s="687"/>
      <c r="CP49" s="687"/>
      <c r="CQ49" s="688"/>
      <c r="CR49" s="730">
        <v>3663418</v>
      </c>
      <c r="CS49" s="716"/>
      <c r="CT49" s="716"/>
      <c r="CU49" s="716"/>
      <c r="CV49" s="716"/>
      <c r="CW49" s="716"/>
      <c r="CX49" s="716"/>
      <c r="CY49" s="747"/>
      <c r="CZ49" s="742">
        <v>100</v>
      </c>
      <c r="DA49" s="748"/>
      <c r="DB49" s="748"/>
      <c r="DC49" s="749"/>
      <c r="DD49" s="750">
        <v>2072652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1CnfF+6Cbr/ymuATWSrSSwRbk0PXepzzv5Sxu/HRVUKz7M4yq60okqTG/S0fox2OPkMMuZivptqjBGEWbgcTDA==" saltValue="UnmUkJab/EnDZm+myPE2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4040</v>
      </c>
      <c r="R7" s="781"/>
      <c r="S7" s="781"/>
      <c r="T7" s="781"/>
      <c r="U7" s="781"/>
      <c r="V7" s="781">
        <v>3663</v>
      </c>
      <c r="W7" s="781"/>
      <c r="X7" s="781"/>
      <c r="Y7" s="781"/>
      <c r="Z7" s="781"/>
      <c r="AA7" s="781">
        <v>377</v>
      </c>
      <c r="AB7" s="781"/>
      <c r="AC7" s="781"/>
      <c r="AD7" s="781"/>
      <c r="AE7" s="782"/>
      <c r="AF7" s="783">
        <v>341</v>
      </c>
      <c r="AG7" s="784"/>
      <c r="AH7" s="784"/>
      <c r="AI7" s="784"/>
      <c r="AJ7" s="785"/>
      <c r="AK7" s="820">
        <v>146</v>
      </c>
      <c r="AL7" s="821"/>
      <c r="AM7" s="821"/>
      <c r="AN7" s="821"/>
      <c r="AO7" s="821"/>
      <c r="AP7" s="821">
        <v>3812</v>
      </c>
      <c r="AQ7" s="821"/>
      <c r="AR7" s="821"/>
      <c r="AS7" s="821"/>
      <c r="AT7" s="821"/>
      <c r="AU7" s="822" t="s">
        <v>584</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580</v>
      </c>
      <c r="BT7" s="825"/>
      <c r="BU7" s="825"/>
      <c r="BV7" s="825"/>
      <c r="BW7" s="825"/>
      <c r="BX7" s="825"/>
      <c r="BY7" s="825"/>
      <c r="BZ7" s="825"/>
      <c r="CA7" s="825"/>
      <c r="CB7" s="825"/>
      <c r="CC7" s="825"/>
      <c r="CD7" s="825"/>
      <c r="CE7" s="825"/>
      <c r="CF7" s="825"/>
      <c r="CG7" s="826"/>
      <c r="CH7" s="817">
        <v>-5</v>
      </c>
      <c r="CI7" s="818"/>
      <c r="CJ7" s="818"/>
      <c r="CK7" s="818"/>
      <c r="CL7" s="819"/>
      <c r="CM7" s="817">
        <v>354</v>
      </c>
      <c r="CN7" s="818"/>
      <c r="CO7" s="818"/>
      <c r="CP7" s="818"/>
      <c r="CQ7" s="819"/>
      <c r="CR7" s="817">
        <v>5</v>
      </c>
      <c r="CS7" s="818"/>
      <c r="CT7" s="818"/>
      <c r="CU7" s="818"/>
      <c r="CV7" s="819"/>
      <c r="CW7" s="817">
        <v>9</v>
      </c>
      <c r="CX7" s="818"/>
      <c r="CY7" s="818"/>
      <c r="CZ7" s="818"/>
      <c r="DA7" s="819"/>
      <c r="DB7" s="817" t="s">
        <v>585</v>
      </c>
      <c r="DC7" s="818"/>
      <c r="DD7" s="818"/>
      <c r="DE7" s="818"/>
      <c r="DF7" s="819"/>
      <c r="DG7" s="817" t="s">
        <v>585</v>
      </c>
      <c r="DH7" s="818"/>
      <c r="DI7" s="818"/>
      <c r="DJ7" s="818"/>
      <c r="DK7" s="819"/>
      <c r="DL7" s="817" t="s">
        <v>585</v>
      </c>
      <c r="DM7" s="818"/>
      <c r="DN7" s="818"/>
      <c r="DO7" s="818"/>
      <c r="DP7" s="819"/>
      <c r="DQ7" s="817" t="s">
        <v>585</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581</v>
      </c>
      <c r="BT8" s="815"/>
      <c r="BU8" s="815"/>
      <c r="BV8" s="815"/>
      <c r="BW8" s="815"/>
      <c r="BX8" s="815"/>
      <c r="BY8" s="815"/>
      <c r="BZ8" s="815"/>
      <c r="CA8" s="815"/>
      <c r="CB8" s="815"/>
      <c r="CC8" s="815"/>
      <c r="CD8" s="815"/>
      <c r="CE8" s="815"/>
      <c r="CF8" s="815"/>
      <c r="CG8" s="816"/>
      <c r="CH8" s="827">
        <v>10</v>
      </c>
      <c r="CI8" s="828"/>
      <c r="CJ8" s="828"/>
      <c r="CK8" s="828"/>
      <c r="CL8" s="829"/>
      <c r="CM8" s="827">
        <v>170</v>
      </c>
      <c r="CN8" s="828"/>
      <c r="CO8" s="828"/>
      <c r="CP8" s="828"/>
      <c r="CQ8" s="829"/>
      <c r="CR8" s="827">
        <v>10</v>
      </c>
      <c r="CS8" s="828"/>
      <c r="CT8" s="828"/>
      <c r="CU8" s="828"/>
      <c r="CV8" s="829"/>
      <c r="CW8" s="827" t="s">
        <v>585</v>
      </c>
      <c r="CX8" s="828"/>
      <c r="CY8" s="828"/>
      <c r="CZ8" s="828"/>
      <c r="DA8" s="829"/>
      <c r="DB8" s="827" t="s">
        <v>585</v>
      </c>
      <c r="DC8" s="828"/>
      <c r="DD8" s="828"/>
      <c r="DE8" s="828"/>
      <c r="DF8" s="829"/>
      <c r="DG8" s="827" t="s">
        <v>585</v>
      </c>
      <c r="DH8" s="828"/>
      <c r="DI8" s="828"/>
      <c r="DJ8" s="828"/>
      <c r="DK8" s="829"/>
      <c r="DL8" s="827" t="s">
        <v>585</v>
      </c>
      <c r="DM8" s="828"/>
      <c r="DN8" s="828"/>
      <c r="DO8" s="828"/>
      <c r="DP8" s="829"/>
      <c r="DQ8" s="827" t="s">
        <v>585</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582</v>
      </c>
      <c r="BT9" s="815"/>
      <c r="BU9" s="815"/>
      <c r="BV9" s="815"/>
      <c r="BW9" s="815"/>
      <c r="BX9" s="815"/>
      <c r="BY9" s="815"/>
      <c r="BZ9" s="815"/>
      <c r="CA9" s="815"/>
      <c r="CB9" s="815"/>
      <c r="CC9" s="815"/>
      <c r="CD9" s="815"/>
      <c r="CE9" s="815"/>
      <c r="CF9" s="815"/>
      <c r="CG9" s="816"/>
      <c r="CH9" s="827">
        <v>21</v>
      </c>
      <c r="CI9" s="828"/>
      <c r="CJ9" s="828"/>
      <c r="CK9" s="828"/>
      <c r="CL9" s="829"/>
      <c r="CM9" s="827">
        <v>745</v>
      </c>
      <c r="CN9" s="828"/>
      <c r="CO9" s="828"/>
      <c r="CP9" s="828"/>
      <c r="CQ9" s="829"/>
      <c r="CR9" s="827">
        <v>152</v>
      </c>
      <c r="CS9" s="828"/>
      <c r="CT9" s="828"/>
      <c r="CU9" s="828"/>
      <c r="CV9" s="829"/>
      <c r="CW9" s="827">
        <v>14</v>
      </c>
      <c r="CX9" s="828"/>
      <c r="CY9" s="828"/>
      <c r="CZ9" s="828"/>
      <c r="DA9" s="829"/>
      <c r="DB9" s="827" t="s">
        <v>585</v>
      </c>
      <c r="DC9" s="828"/>
      <c r="DD9" s="828"/>
      <c r="DE9" s="828"/>
      <c r="DF9" s="829"/>
      <c r="DG9" s="827" t="s">
        <v>585</v>
      </c>
      <c r="DH9" s="828"/>
      <c r="DI9" s="828"/>
      <c r="DJ9" s="828"/>
      <c r="DK9" s="829"/>
      <c r="DL9" s="827" t="s">
        <v>585</v>
      </c>
      <c r="DM9" s="828"/>
      <c r="DN9" s="828"/>
      <c r="DO9" s="828"/>
      <c r="DP9" s="829"/>
      <c r="DQ9" s="827" t="s">
        <v>585</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583</v>
      </c>
      <c r="BT10" s="815"/>
      <c r="BU10" s="815"/>
      <c r="BV10" s="815"/>
      <c r="BW10" s="815"/>
      <c r="BX10" s="815"/>
      <c r="BY10" s="815"/>
      <c r="BZ10" s="815"/>
      <c r="CA10" s="815"/>
      <c r="CB10" s="815"/>
      <c r="CC10" s="815"/>
      <c r="CD10" s="815"/>
      <c r="CE10" s="815"/>
      <c r="CF10" s="815"/>
      <c r="CG10" s="816"/>
      <c r="CH10" s="827">
        <v>1</v>
      </c>
      <c r="CI10" s="828"/>
      <c r="CJ10" s="828"/>
      <c r="CK10" s="828"/>
      <c r="CL10" s="829"/>
      <c r="CM10" s="827">
        <v>49</v>
      </c>
      <c r="CN10" s="828"/>
      <c r="CO10" s="828"/>
      <c r="CP10" s="828"/>
      <c r="CQ10" s="829"/>
      <c r="CR10" s="827">
        <v>10</v>
      </c>
      <c r="CS10" s="828"/>
      <c r="CT10" s="828"/>
      <c r="CU10" s="828"/>
      <c r="CV10" s="829"/>
      <c r="CW10" s="827" t="s">
        <v>585</v>
      </c>
      <c r="CX10" s="828"/>
      <c r="CY10" s="828"/>
      <c r="CZ10" s="828"/>
      <c r="DA10" s="829"/>
      <c r="DB10" s="827" t="s">
        <v>585</v>
      </c>
      <c r="DC10" s="828"/>
      <c r="DD10" s="828"/>
      <c r="DE10" s="828"/>
      <c r="DF10" s="829"/>
      <c r="DG10" s="827" t="s">
        <v>585</v>
      </c>
      <c r="DH10" s="828"/>
      <c r="DI10" s="828"/>
      <c r="DJ10" s="828"/>
      <c r="DK10" s="829"/>
      <c r="DL10" s="827" t="s">
        <v>585</v>
      </c>
      <c r="DM10" s="828"/>
      <c r="DN10" s="828"/>
      <c r="DO10" s="828"/>
      <c r="DP10" s="829"/>
      <c r="DQ10" s="827" t="s">
        <v>585</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v>4040</v>
      </c>
      <c r="R23" s="840"/>
      <c r="S23" s="840"/>
      <c r="T23" s="840"/>
      <c r="U23" s="840"/>
      <c r="V23" s="840">
        <v>3663</v>
      </c>
      <c r="W23" s="840"/>
      <c r="X23" s="840"/>
      <c r="Y23" s="840"/>
      <c r="Z23" s="840"/>
      <c r="AA23" s="840">
        <v>377</v>
      </c>
      <c r="AB23" s="840"/>
      <c r="AC23" s="840"/>
      <c r="AD23" s="840"/>
      <c r="AE23" s="841"/>
      <c r="AF23" s="842">
        <v>341</v>
      </c>
      <c r="AG23" s="840"/>
      <c r="AH23" s="840"/>
      <c r="AI23" s="840"/>
      <c r="AJ23" s="843"/>
      <c r="AK23" s="844"/>
      <c r="AL23" s="845"/>
      <c r="AM23" s="845"/>
      <c r="AN23" s="845"/>
      <c r="AO23" s="845"/>
      <c r="AP23" s="840">
        <v>3812</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244</v>
      </c>
      <c r="R28" s="869"/>
      <c r="S28" s="869"/>
      <c r="T28" s="869"/>
      <c r="U28" s="869"/>
      <c r="V28" s="869">
        <v>205</v>
      </c>
      <c r="W28" s="869"/>
      <c r="X28" s="869"/>
      <c r="Y28" s="869"/>
      <c r="Z28" s="869"/>
      <c r="AA28" s="869">
        <v>39</v>
      </c>
      <c r="AB28" s="869"/>
      <c r="AC28" s="869"/>
      <c r="AD28" s="869"/>
      <c r="AE28" s="870"/>
      <c r="AF28" s="871">
        <v>39</v>
      </c>
      <c r="AG28" s="869"/>
      <c r="AH28" s="869"/>
      <c r="AI28" s="869"/>
      <c r="AJ28" s="872"/>
      <c r="AK28" s="873">
        <v>15</v>
      </c>
      <c r="AL28" s="864"/>
      <c r="AM28" s="864"/>
      <c r="AN28" s="864"/>
      <c r="AO28" s="864"/>
      <c r="AP28" s="864" t="s">
        <v>585</v>
      </c>
      <c r="AQ28" s="864"/>
      <c r="AR28" s="864"/>
      <c r="AS28" s="864"/>
      <c r="AT28" s="864"/>
      <c r="AU28" s="864" t="s">
        <v>585</v>
      </c>
      <c r="AV28" s="864"/>
      <c r="AW28" s="864"/>
      <c r="AX28" s="864"/>
      <c r="AY28" s="864"/>
      <c r="AZ28" s="865" t="s">
        <v>585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119</v>
      </c>
      <c r="R29" s="805"/>
      <c r="S29" s="805"/>
      <c r="T29" s="805"/>
      <c r="U29" s="805"/>
      <c r="V29" s="805">
        <v>111</v>
      </c>
      <c r="W29" s="805"/>
      <c r="X29" s="805"/>
      <c r="Y29" s="805"/>
      <c r="Z29" s="805"/>
      <c r="AA29" s="805">
        <v>8</v>
      </c>
      <c r="AB29" s="805"/>
      <c r="AC29" s="805"/>
      <c r="AD29" s="805"/>
      <c r="AE29" s="806"/>
      <c r="AF29" s="807">
        <v>8</v>
      </c>
      <c r="AG29" s="808"/>
      <c r="AH29" s="808"/>
      <c r="AI29" s="808"/>
      <c r="AJ29" s="809"/>
      <c r="AK29" s="876">
        <v>21</v>
      </c>
      <c r="AL29" s="877"/>
      <c r="AM29" s="877"/>
      <c r="AN29" s="877"/>
      <c r="AO29" s="877"/>
      <c r="AP29" s="877">
        <v>135</v>
      </c>
      <c r="AQ29" s="877"/>
      <c r="AR29" s="877"/>
      <c r="AS29" s="877"/>
      <c r="AT29" s="877"/>
      <c r="AU29" s="877">
        <v>28</v>
      </c>
      <c r="AV29" s="877"/>
      <c r="AW29" s="877"/>
      <c r="AX29" s="877"/>
      <c r="AY29" s="877"/>
      <c r="AZ29" s="878" t="s">
        <v>585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240</v>
      </c>
      <c r="R30" s="805"/>
      <c r="S30" s="805"/>
      <c r="T30" s="805"/>
      <c r="U30" s="805"/>
      <c r="V30" s="805">
        <v>187</v>
      </c>
      <c r="W30" s="805"/>
      <c r="X30" s="805"/>
      <c r="Y30" s="805"/>
      <c r="Z30" s="805"/>
      <c r="AA30" s="805">
        <v>53</v>
      </c>
      <c r="AB30" s="805"/>
      <c r="AC30" s="805"/>
      <c r="AD30" s="805"/>
      <c r="AE30" s="806"/>
      <c r="AF30" s="807">
        <v>53</v>
      </c>
      <c r="AG30" s="808"/>
      <c r="AH30" s="808"/>
      <c r="AI30" s="808"/>
      <c r="AJ30" s="809"/>
      <c r="AK30" s="876">
        <v>30</v>
      </c>
      <c r="AL30" s="877"/>
      <c r="AM30" s="877"/>
      <c r="AN30" s="877"/>
      <c r="AO30" s="877"/>
      <c r="AP30" s="877" t="s">
        <v>585</v>
      </c>
      <c r="AQ30" s="877"/>
      <c r="AR30" s="877"/>
      <c r="AS30" s="877"/>
      <c r="AT30" s="877"/>
      <c r="AU30" s="877" t="s">
        <v>585</v>
      </c>
      <c r="AV30" s="877"/>
      <c r="AW30" s="877"/>
      <c r="AX30" s="877"/>
      <c r="AY30" s="877"/>
      <c r="AZ30" s="878" t="s">
        <v>585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33</v>
      </c>
      <c r="R31" s="805"/>
      <c r="S31" s="805"/>
      <c r="T31" s="805"/>
      <c r="U31" s="805"/>
      <c r="V31" s="805">
        <v>31</v>
      </c>
      <c r="W31" s="805"/>
      <c r="X31" s="805"/>
      <c r="Y31" s="805"/>
      <c r="Z31" s="805"/>
      <c r="AA31" s="805">
        <v>2</v>
      </c>
      <c r="AB31" s="805"/>
      <c r="AC31" s="805"/>
      <c r="AD31" s="805"/>
      <c r="AE31" s="806"/>
      <c r="AF31" s="807">
        <v>2</v>
      </c>
      <c r="AG31" s="808"/>
      <c r="AH31" s="808"/>
      <c r="AI31" s="808"/>
      <c r="AJ31" s="809"/>
      <c r="AK31" s="876">
        <v>11</v>
      </c>
      <c r="AL31" s="877"/>
      <c r="AM31" s="877"/>
      <c r="AN31" s="877"/>
      <c r="AO31" s="877"/>
      <c r="AP31" s="877" t="s">
        <v>585</v>
      </c>
      <c r="AQ31" s="877"/>
      <c r="AR31" s="877"/>
      <c r="AS31" s="877"/>
      <c r="AT31" s="877"/>
      <c r="AU31" s="877" t="s">
        <v>585</v>
      </c>
      <c r="AV31" s="877"/>
      <c r="AW31" s="877"/>
      <c r="AX31" s="877"/>
      <c r="AY31" s="877"/>
      <c r="AZ31" s="878" t="s">
        <v>585</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66</v>
      </c>
      <c r="R32" s="805"/>
      <c r="S32" s="805"/>
      <c r="T32" s="805"/>
      <c r="U32" s="805"/>
      <c r="V32" s="805">
        <v>65</v>
      </c>
      <c r="W32" s="805"/>
      <c r="X32" s="805"/>
      <c r="Y32" s="805"/>
      <c r="Z32" s="805"/>
      <c r="AA32" s="805">
        <v>1</v>
      </c>
      <c r="AB32" s="805"/>
      <c r="AC32" s="805"/>
      <c r="AD32" s="805"/>
      <c r="AE32" s="806"/>
      <c r="AF32" s="807">
        <v>1</v>
      </c>
      <c r="AG32" s="808"/>
      <c r="AH32" s="808"/>
      <c r="AI32" s="808"/>
      <c r="AJ32" s="809"/>
      <c r="AK32" s="876">
        <v>35</v>
      </c>
      <c r="AL32" s="877"/>
      <c r="AM32" s="877"/>
      <c r="AN32" s="877"/>
      <c r="AO32" s="877"/>
      <c r="AP32" s="877">
        <v>181</v>
      </c>
      <c r="AQ32" s="877"/>
      <c r="AR32" s="877"/>
      <c r="AS32" s="877"/>
      <c r="AT32" s="877"/>
      <c r="AU32" s="877">
        <v>120</v>
      </c>
      <c r="AV32" s="877"/>
      <c r="AW32" s="877"/>
      <c r="AX32" s="877"/>
      <c r="AY32" s="877"/>
      <c r="AZ32" s="878" t="s">
        <v>585</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81</v>
      </c>
      <c r="R33" s="805"/>
      <c r="S33" s="805"/>
      <c r="T33" s="805"/>
      <c r="U33" s="805"/>
      <c r="V33" s="805">
        <v>78</v>
      </c>
      <c r="W33" s="805"/>
      <c r="X33" s="805"/>
      <c r="Y33" s="805"/>
      <c r="Z33" s="805"/>
      <c r="AA33" s="805">
        <v>3</v>
      </c>
      <c r="AB33" s="805"/>
      <c r="AC33" s="805"/>
      <c r="AD33" s="805"/>
      <c r="AE33" s="806"/>
      <c r="AF33" s="807">
        <v>3</v>
      </c>
      <c r="AG33" s="808"/>
      <c r="AH33" s="808"/>
      <c r="AI33" s="808"/>
      <c r="AJ33" s="809"/>
      <c r="AK33" s="876">
        <v>39</v>
      </c>
      <c r="AL33" s="877"/>
      <c r="AM33" s="877"/>
      <c r="AN33" s="877"/>
      <c r="AO33" s="877"/>
      <c r="AP33" s="877">
        <v>370</v>
      </c>
      <c r="AQ33" s="877"/>
      <c r="AR33" s="877"/>
      <c r="AS33" s="877"/>
      <c r="AT33" s="877"/>
      <c r="AU33" s="877">
        <v>370</v>
      </c>
      <c r="AV33" s="877"/>
      <c r="AW33" s="877"/>
      <c r="AX33" s="877"/>
      <c r="AY33" s="877"/>
      <c r="AZ33" s="878" t="s">
        <v>585</v>
      </c>
      <c r="BA33" s="878"/>
      <c r="BB33" s="878"/>
      <c r="BC33" s="878"/>
      <c r="BD33" s="878"/>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414</v>
      </c>
      <c r="C34" s="802"/>
      <c r="D34" s="802"/>
      <c r="E34" s="802"/>
      <c r="F34" s="802"/>
      <c r="G34" s="802"/>
      <c r="H34" s="802"/>
      <c r="I34" s="802"/>
      <c r="J34" s="802"/>
      <c r="K34" s="802"/>
      <c r="L34" s="802"/>
      <c r="M34" s="802"/>
      <c r="N34" s="802"/>
      <c r="O34" s="802"/>
      <c r="P34" s="803"/>
      <c r="Q34" s="804">
        <v>28</v>
      </c>
      <c r="R34" s="805"/>
      <c r="S34" s="805"/>
      <c r="T34" s="805"/>
      <c r="U34" s="805"/>
      <c r="V34" s="805">
        <v>26</v>
      </c>
      <c r="W34" s="805"/>
      <c r="X34" s="805"/>
      <c r="Y34" s="805"/>
      <c r="Z34" s="805"/>
      <c r="AA34" s="805">
        <v>2</v>
      </c>
      <c r="AB34" s="805"/>
      <c r="AC34" s="805"/>
      <c r="AD34" s="805"/>
      <c r="AE34" s="806"/>
      <c r="AF34" s="807">
        <v>2</v>
      </c>
      <c r="AG34" s="808"/>
      <c r="AH34" s="808"/>
      <c r="AI34" s="808"/>
      <c r="AJ34" s="809"/>
      <c r="AK34" s="876">
        <v>8</v>
      </c>
      <c r="AL34" s="877"/>
      <c r="AM34" s="877"/>
      <c r="AN34" s="877"/>
      <c r="AO34" s="877"/>
      <c r="AP34" s="877" t="s">
        <v>585</v>
      </c>
      <c r="AQ34" s="877"/>
      <c r="AR34" s="877"/>
      <c r="AS34" s="877"/>
      <c r="AT34" s="877"/>
      <c r="AU34" s="877" t="s">
        <v>585</v>
      </c>
      <c r="AV34" s="877"/>
      <c r="AW34" s="877"/>
      <c r="AX34" s="877"/>
      <c r="AY34" s="877"/>
      <c r="AZ34" s="878" t="s">
        <v>585</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415</v>
      </c>
      <c r="C35" s="802"/>
      <c r="D35" s="802"/>
      <c r="E35" s="802"/>
      <c r="F35" s="802"/>
      <c r="G35" s="802"/>
      <c r="H35" s="802"/>
      <c r="I35" s="802"/>
      <c r="J35" s="802"/>
      <c r="K35" s="802"/>
      <c r="L35" s="802"/>
      <c r="M35" s="802"/>
      <c r="N35" s="802"/>
      <c r="O35" s="802"/>
      <c r="P35" s="803"/>
      <c r="Q35" s="804">
        <v>9</v>
      </c>
      <c r="R35" s="805"/>
      <c r="S35" s="805"/>
      <c r="T35" s="805"/>
      <c r="U35" s="805"/>
      <c r="V35" s="805">
        <v>6</v>
      </c>
      <c r="W35" s="805"/>
      <c r="X35" s="805"/>
      <c r="Y35" s="805"/>
      <c r="Z35" s="805"/>
      <c r="AA35" s="805">
        <v>3</v>
      </c>
      <c r="AB35" s="805"/>
      <c r="AC35" s="805"/>
      <c r="AD35" s="805"/>
      <c r="AE35" s="806"/>
      <c r="AF35" s="807">
        <v>3</v>
      </c>
      <c r="AG35" s="808"/>
      <c r="AH35" s="808"/>
      <c r="AI35" s="808"/>
      <c r="AJ35" s="809"/>
      <c r="AK35" s="876">
        <v>8</v>
      </c>
      <c r="AL35" s="877"/>
      <c r="AM35" s="877"/>
      <c r="AN35" s="877"/>
      <c r="AO35" s="877"/>
      <c r="AP35" s="877" t="s">
        <v>585</v>
      </c>
      <c r="AQ35" s="877"/>
      <c r="AR35" s="877"/>
      <c r="AS35" s="877"/>
      <c r="AT35" s="877"/>
      <c r="AU35" s="877" t="s">
        <v>585</v>
      </c>
      <c r="AV35" s="877"/>
      <c r="AW35" s="877"/>
      <c r="AX35" s="877"/>
      <c r="AY35" s="877"/>
      <c r="AZ35" s="878" t="s">
        <v>585</v>
      </c>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112</v>
      </c>
      <c r="AG63" s="888"/>
      <c r="AH63" s="888"/>
      <c r="AI63" s="888"/>
      <c r="AJ63" s="889"/>
      <c r="AK63" s="890"/>
      <c r="AL63" s="885"/>
      <c r="AM63" s="885"/>
      <c r="AN63" s="885"/>
      <c r="AO63" s="885"/>
      <c r="AP63" s="888">
        <v>686</v>
      </c>
      <c r="AQ63" s="888"/>
      <c r="AR63" s="888"/>
      <c r="AS63" s="888"/>
      <c r="AT63" s="888"/>
      <c r="AU63" s="888">
        <v>518</v>
      </c>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398</v>
      </c>
      <c r="R66" s="764"/>
      <c r="S66" s="764"/>
      <c r="T66" s="764"/>
      <c r="U66" s="765"/>
      <c r="V66" s="763" t="s">
        <v>420</v>
      </c>
      <c r="W66" s="764"/>
      <c r="X66" s="764"/>
      <c r="Y66" s="764"/>
      <c r="Z66" s="765"/>
      <c r="AA66" s="763" t="s">
        <v>421</v>
      </c>
      <c r="AB66" s="764"/>
      <c r="AC66" s="764"/>
      <c r="AD66" s="764"/>
      <c r="AE66" s="765"/>
      <c r="AF66" s="898" t="s">
        <v>401</v>
      </c>
      <c r="AG66" s="859"/>
      <c r="AH66" s="859"/>
      <c r="AI66" s="859"/>
      <c r="AJ66" s="899"/>
      <c r="AK66" s="763" t="s">
        <v>422</v>
      </c>
      <c r="AL66" s="787"/>
      <c r="AM66" s="787"/>
      <c r="AN66" s="787"/>
      <c r="AO66" s="788"/>
      <c r="AP66" s="763" t="s">
        <v>423</v>
      </c>
      <c r="AQ66" s="764"/>
      <c r="AR66" s="764"/>
      <c r="AS66" s="764"/>
      <c r="AT66" s="765"/>
      <c r="AU66" s="763" t="s">
        <v>424</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586</v>
      </c>
      <c r="C68" s="916"/>
      <c r="D68" s="916"/>
      <c r="E68" s="916"/>
      <c r="F68" s="916"/>
      <c r="G68" s="916"/>
      <c r="H68" s="916"/>
      <c r="I68" s="916"/>
      <c r="J68" s="916"/>
      <c r="K68" s="916"/>
      <c r="L68" s="916"/>
      <c r="M68" s="916"/>
      <c r="N68" s="916"/>
      <c r="O68" s="916"/>
      <c r="P68" s="917"/>
      <c r="Q68" s="918">
        <v>72</v>
      </c>
      <c r="R68" s="912"/>
      <c r="S68" s="912"/>
      <c r="T68" s="912"/>
      <c r="U68" s="912"/>
      <c r="V68" s="912">
        <v>69</v>
      </c>
      <c r="W68" s="912"/>
      <c r="X68" s="912"/>
      <c r="Y68" s="912"/>
      <c r="Z68" s="912"/>
      <c r="AA68" s="912">
        <v>3</v>
      </c>
      <c r="AB68" s="912"/>
      <c r="AC68" s="912"/>
      <c r="AD68" s="912"/>
      <c r="AE68" s="912"/>
      <c r="AF68" s="912">
        <v>3</v>
      </c>
      <c r="AG68" s="912"/>
      <c r="AH68" s="912"/>
      <c r="AI68" s="912"/>
      <c r="AJ68" s="912"/>
      <c r="AK68" s="912" t="s">
        <v>516</v>
      </c>
      <c r="AL68" s="912"/>
      <c r="AM68" s="912"/>
      <c r="AN68" s="912"/>
      <c r="AO68" s="912"/>
      <c r="AP68" s="912" t="s">
        <v>516</v>
      </c>
      <c r="AQ68" s="912"/>
      <c r="AR68" s="912"/>
      <c r="AS68" s="912"/>
      <c r="AT68" s="912"/>
      <c r="AU68" s="912" t="s">
        <v>516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587</v>
      </c>
      <c r="C69" s="920"/>
      <c r="D69" s="920"/>
      <c r="E69" s="920"/>
      <c r="F69" s="920"/>
      <c r="G69" s="920"/>
      <c r="H69" s="920"/>
      <c r="I69" s="920"/>
      <c r="J69" s="920"/>
      <c r="K69" s="920"/>
      <c r="L69" s="920"/>
      <c r="M69" s="920"/>
      <c r="N69" s="920"/>
      <c r="O69" s="920"/>
      <c r="P69" s="921"/>
      <c r="Q69" s="922">
        <v>10088</v>
      </c>
      <c r="R69" s="877"/>
      <c r="S69" s="877"/>
      <c r="T69" s="877"/>
      <c r="U69" s="877"/>
      <c r="V69" s="877">
        <v>10036</v>
      </c>
      <c r="W69" s="877"/>
      <c r="X69" s="877"/>
      <c r="Y69" s="877"/>
      <c r="Z69" s="877"/>
      <c r="AA69" s="877">
        <v>51</v>
      </c>
      <c r="AB69" s="877"/>
      <c r="AC69" s="877"/>
      <c r="AD69" s="877"/>
      <c r="AE69" s="877"/>
      <c r="AF69" s="877">
        <v>51</v>
      </c>
      <c r="AG69" s="877"/>
      <c r="AH69" s="877"/>
      <c r="AI69" s="877"/>
      <c r="AJ69" s="877"/>
      <c r="AK69" s="877" t="s">
        <v>516</v>
      </c>
      <c r="AL69" s="877"/>
      <c r="AM69" s="877"/>
      <c r="AN69" s="877"/>
      <c r="AO69" s="877"/>
      <c r="AP69" s="877" t="s">
        <v>516</v>
      </c>
      <c r="AQ69" s="877"/>
      <c r="AR69" s="877"/>
      <c r="AS69" s="877"/>
      <c r="AT69" s="877"/>
      <c r="AU69" s="877" t="s">
        <v>516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588</v>
      </c>
      <c r="C70" s="920"/>
      <c r="D70" s="920"/>
      <c r="E70" s="920"/>
      <c r="F70" s="920"/>
      <c r="G70" s="920"/>
      <c r="H70" s="920"/>
      <c r="I70" s="920"/>
      <c r="J70" s="920"/>
      <c r="K70" s="920"/>
      <c r="L70" s="920"/>
      <c r="M70" s="920"/>
      <c r="N70" s="920"/>
      <c r="O70" s="920"/>
      <c r="P70" s="921"/>
      <c r="Q70" s="922">
        <v>735</v>
      </c>
      <c r="R70" s="877"/>
      <c r="S70" s="877"/>
      <c r="T70" s="877"/>
      <c r="U70" s="877"/>
      <c r="V70" s="877">
        <v>731</v>
      </c>
      <c r="W70" s="877"/>
      <c r="X70" s="877"/>
      <c r="Y70" s="877"/>
      <c r="Z70" s="877"/>
      <c r="AA70" s="877">
        <v>4</v>
      </c>
      <c r="AB70" s="877"/>
      <c r="AC70" s="877"/>
      <c r="AD70" s="877"/>
      <c r="AE70" s="877"/>
      <c r="AF70" s="877" t="s">
        <v>585</v>
      </c>
      <c r="AG70" s="877"/>
      <c r="AH70" s="877"/>
      <c r="AI70" s="877"/>
      <c r="AJ70" s="877"/>
      <c r="AK70" s="877" t="s">
        <v>516</v>
      </c>
      <c r="AL70" s="877"/>
      <c r="AM70" s="877"/>
      <c r="AN70" s="877"/>
      <c r="AO70" s="877"/>
      <c r="AP70" s="877" t="s">
        <v>516</v>
      </c>
      <c r="AQ70" s="877"/>
      <c r="AR70" s="877"/>
      <c r="AS70" s="877"/>
      <c r="AT70" s="877"/>
      <c r="AU70" s="877" t="s">
        <v>516</v>
      </c>
      <c r="AV70" s="877"/>
      <c r="AW70" s="877"/>
      <c r="AX70" s="877"/>
      <c r="AY70" s="877"/>
      <c r="AZ70" s="923" t="s">
        <v>591</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589</v>
      </c>
      <c r="C71" s="920"/>
      <c r="D71" s="920"/>
      <c r="E71" s="920"/>
      <c r="F71" s="920"/>
      <c r="G71" s="920"/>
      <c r="H71" s="920"/>
      <c r="I71" s="920"/>
      <c r="J71" s="920"/>
      <c r="K71" s="920"/>
      <c r="L71" s="920"/>
      <c r="M71" s="920"/>
      <c r="N71" s="920"/>
      <c r="O71" s="920"/>
      <c r="P71" s="921"/>
      <c r="Q71" s="922">
        <v>271</v>
      </c>
      <c r="R71" s="877"/>
      <c r="S71" s="877"/>
      <c r="T71" s="877"/>
      <c r="U71" s="877"/>
      <c r="V71" s="877">
        <v>235</v>
      </c>
      <c r="W71" s="877"/>
      <c r="X71" s="877"/>
      <c r="Y71" s="877"/>
      <c r="Z71" s="877"/>
      <c r="AA71" s="877">
        <v>37</v>
      </c>
      <c r="AB71" s="877"/>
      <c r="AC71" s="877"/>
      <c r="AD71" s="877"/>
      <c r="AE71" s="877"/>
      <c r="AF71" s="877">
        <v>37</v>
      </c>
      <c r="AG71" s="877"/>
      <c r="AH71" s="877"/>
      <c r="AI71" s="877"/>
      <c r="AJ71" s="877"/>
      <c r="AK71" s="877" t="s">
        <v>516</v>
      </c>
      <c r="AL71" s="877"/>
      <c r="AM71" s="877"/>
      <c r="AN71" s="877"/>
      <c r="AO71" s="877"/>
      <c r="AP71" s="877" t="s">
        <v>516</v>
      </c>
      <c r="AQ71" s="877"/>
      <c r="AR71" s="877"/>
      <c r="AS71" s="877"/>
      <c r="AT71" s="877"/>
      <c r="AU71" s="877" t="s">
        <v>516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590</v>
      </c>
      <c r="C72" s="920"/>
      <c r="D72" s="920"/>
      <c r="E72" s="920"/>
      <c r="F72" s="920"/>
      <c r="G72" s="920"/>
      <c r="H72" s="920"/>
      <c r="I72" s="920"/>
      <c r="J72" s="920"/>
      <c r="K72" s="920"/>
      <c r="L72" s="920"/>
      <c r="M72" s="920"/>
      <c r="N72" s="920"/>
      <c r="O72" s="920"/>
      <c r="P72" s="921"/>
      <c r="Q72" s="922">
        <v>261265</v>
      </c>
      <c r="R72" s="877"/>
      <c r="S72" s="877"/>
      <c r="T72" s="877"/>
      <c r="U72" s="877"/>
      <c r="V72" s="877">
        <v>253642</v>
      </c>
      <c r="W72" s="877"/>
      <c r="X72" s="877"/>
      <c r="Y72" s="877"/>
      <c r="Z72" s="877"/>
      <c r="AA72" s="877">
        <v>7623</v>
      </c>
      <c r="AB72" s="877"/>
      <c r="AC72" s="877"/>
      <c r="AD72" s="877"/>
      <c r="AE72" s="877"/>
      <c r="AF72" s="877">
        <v>7623</v>
      </c>
      <c r="AG72" s="877"/>
      <c r="AH72" s="877"/>
      <c r="AI72" s="877"/>
      <c r="AJ72" s="877"/>
      <c r="AK72" s="877" t="s">
        <v>516</v>
      </c>
      <c r="AL72" s="877"/>
      <c r="AM72" s="877"/>
      <c r="AN72" s="877"/>
      <c r="AO72" s="877"/>
      <c r="AP72" s="877" t="s">
        <v>516</v>
      </c>
      <c r="AQ72" s="877"/>
      <c r="AR72" s="877"/>
      <c r="AS72" s="877"/>
      <c r="AT72" s="877"/>
      <c r="AU72" s="877" t="s">
        <v>516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7714</v>
      </c>
      <c r="AG88" s="888"/>
      <c r="AH88" s="888"/>
      <c r="AI88" s="888"/>
      <c r="AJ88" s="888"/>
      <c r="AK88" s="885"/>
      <c r="AL88" s="885"/>
      <c r="AM88" s="885"/>
      <c r="AN88" s="885"/>
      <c r="AO88" s="885"/>
      <c r="AP88" s="888" t="s">
        <v>585</v>
      </c>
      <c r="AQ88" s="888"/>
      <c r="AR88" s="888"/>
      <c r="AS88" s="888"/>
      <c r="AT88" s="888"/>
      <c r="AU88" s="888" t="s">
        <v>585</v>
      </c>
      <c r="AV88" s="888"/>
      <c r="AW88" s="888"/>
      <c r="AX88" s="888"/>
      <c r="AY88" s="888"/>
      <c r="AZ88" s="893" t="s">
        <v>585</v>
      </c>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177</v>
      </c>
      <c r="CS102" s="896"/>
      <c r="CT102" s="896"/>
      <c r="CU102" s="896"/>
      <c r="CV102" s="939"/>
      <c r="CW102" s="938">
        <v>23</v>
      </c>
      <c r="CX102" s="896"/>
      <c r="CY102" s="896"/>
      <c r="CZ102" s="896"/>
      <c r="DA102" s="939"/>
      <c r="DB102" s="938" t="s">
        <v>585</v>
      </c>
      <c r="DC102" s="896"/>
      <c r="DD102" s="896"/>
      <c r="DE102" s="896"/>
      <c r="DF102" s="939"/>
      <c r="DG102" s="938" t="s">
        <v>585</v>
      </c>
      <c r="DH102" s="896"/>
      <c r="DI102" s="896"/>
      <c r="DJ102" s="896"/>
      <c r="DK102" s="939"/>
      <c r="DL102" s="938" t="s">
        <v>585</v>
      </c>
      <c r="DM102" s="896"/>
      <c r="DN102" s="896"/>
      <c r="DO102" s="896"/>
      <c r="DP102" s="939"/>
      <c r="DQ102" s="938" t="s">
        <v>585</v>
      </c>
      <c r="DR102" s="896"/>
      <c r="DS102" s="896"/>
      <c r="DT102" s="896"/>
      <c r="DU102" s="939"/>
      <c r="DV102" s="962" t="s">
        <v>585</v>
      </c>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312</v>
      </c>
      <c r="AG109" s="941"/>
      <c r="AH109" s="941"/>
      <c r="AI109" s="941"/>
      <c r="AJ109" s="942"/>
      <c r="AK109" s="940" t="s">
        <v>311</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312</v>
      </c>
      <c r="BW109" s="941"/>
      <c r="BX109" s="941"/>
      <c r="BY109" s="941"/>
      <c r="BZ109" s="942"/>
      <c r="CA109" s="940" t="s">
        <v>311</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312</v>
      </c>
      <c r="DM109" s="941"/>
      <c r="DN109" s="941"/>
      <c r="DO109" s="941"/>
      <c r="DP109" s="942"/>
      <c r="DQ109" s="940" t="s">
        <v>311</v>
      </c>
      <c r="DR109" s="941"/>
      <c r="DS109" s="941"/>
      <c r="DT109" s="941"/>
      <c r="DU109" s="942"/>
      <c r="DV109" s="940" t="s">
        <v>435</v>
      </c>
      <c r="DW109" s="941"/>
      <c r="DX109" s="941"/>
      <c r="DY109" s="941"/>
      <c r="DZ109" s="943"/>
    </row>
    <row r="110" spans="1:131" s="247" customFormat="1" ht="26.25" customHeight="1" x14ac:dyDescent="0.15">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316753</v>
      </c>
      <c r="AB110" s="948"/>
      <c r="AC110" s="948"/>
      <c r="AD110" s="948"/>
      <c r="AE110" s="949"/>
      <c r="AF110" s="950">
        <v>324911</v>
      </c>
      <c r="AG110" s="948"/>
      <c r="AH110" s="948"/>
      <c r="AI110" s="948"/>
      <c r="AJ110" s="949"/>
      <c r="AK110" s="950">
        <v>345094</v>
      </c>
      <c r="AL110" s="948"/>
      <c r="AM110" s="948"/>
      <c r="AN110" s="948"/>
      <c r="AO110" s="949"/>
      <c r="AP110" s="951">
        <v>26.3</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3284094</v>
      </c>
      <c r="BR110" s="983"/>
      <c r="BS110" s="983"/>
      <c r="BT110" s="983"/>
      <c r="BU110" s="983"/>
      <c r="BV110" s="983">
        <v>3714790</v>
      </c>
      <c r="BW110" s="983"/>
      <c r="BX110" s="983"/>
      <c r="BY110" s="983"/>
      <c r="BZ110" s="983"/>
      <c r="CA110" s="983">
        <v>3812070</v>
      </c>
      <c r="CB110" s="983"/>
      <c r="CC110" s="983"/>
      <c r="CD110" s="983"/>
      <c r="CE110" s="983"/>
      <c r="CF110" s="997">
        <v>290.89999999999998</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441</v>
      </c>
      <c r="DH110" s="983"/>
      <c r="DI110" s="983"/>
      <c r="DJ110" s="983"/>
      <c r="DK110" s="983"/>
      <c r="DL110" s="983" t="s">
        <v>441</v>
      </c>
      <c r="DM110" s="983"/>
      <c r="DN110" s="983"/>
      <c r="DO110" s="983"/>
      <c r="DP110" s="983"/>
      <c r="DQ110" s="983" t="s">
        <v>129</v>
      </c>
      <c r="DR110" s="983"/>
      <c r="DS110" s="983"/>
      <c r="DT110" s="983"/>
      <c r="DU110" s="983"/>
      <c r="DV110" s="984" t="s">
        <v>129</v>
      </c>
      <c r="DW110" s="984"/>
      <c r="DX110" s="984"/>
      <c r="DY110" s="984"/>
      <c r="DZ110" s="985"/>
    </row>
    <row r="111" spans="1:131" s="247" customFormat="1" ht="26.25" customHeight="1" x14ac:dyDescent="0.15">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441</v>
      </c>
      <c r="AB111" s="990"/>
      <c r="AC111" s="990"/>
      <c r="AD111" s="990"/>
      <c r="AE111" s="991"/>
      <c r="AF111" s="992" t="s">
        <v>441</v>
      </c>
      <c r="AG111" s="990"/>
      <c r="AH111" s="990"/>
      <c r="AI111" s="990"/>
      <c r="AJ111" s="991"/>
      <c r="AK111" s="992" t="s">
        <v>441</v>
      </c>
      <c r="AL111" s="990"/>
      <c r="AM111" s="990"/>
      <c r="AN111" s="990"/>
      <c r="AO111" s="991"/>
      <c r="AP111" s="993" t="s">
        <v>441</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v>2415</v>
      </c>
      <c r="BR111" s="976"/>
      <c r="BS111" s="976"/>
      <c r="BT111" s="976"/>
      <c r="BU111" s="976"/>
      <c r="BV111" s="976">
        <v>1811</v>
      </c>
      <c r="BW111" s="976"/>
      <c r="BX111" s="976"/>
      <c r="BY111" s="976"/>
      <c r="BZ111" s="976"/>
      <c r="CA111" s="976">
        <v>1208</v>
      </c>
      <c r="CB111" s="976"/>
      <c r="CC111" s="976"/>
      <c r="CD111" s="976"/>
      <c r="CE111" s="976"/>
      <c r="CF111" s="970">
        <v>0.1</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129</v>
      </c>
      <c r="DH111" s="976"/>
      <c r="DI111" s="976"/>
      <c r="DJ111" s="976"/>
      <c r="DK111" s="976"/>
      <c r="DL111" s="976" t="s">
        <v>441</v>
      </c>
      <c r="DM111" s="976"/>
      <c r="DN111" s="976"/>
      <c r="DO111" s="976"/>
      <c r="DP111" s="976"/>
      <c r="DQ111" s="976" t="s">
        <v>441</v>
      </c>
      <c r="DR111" s="976"/>
      <c r="DS111" s="976"/>
      <c r="DT111" s="976"/>
      <c r="DU111" s="976"/>
      <c r="DV111" s="977" t="s">
        <v>441</v>
      </c>
      <c r="DW111" s="977"/>
      <c r="DX111" s="977"/>
      <c r="DY111" s="977"/>
      <c r="DZ111" s="978"/>
    </row>
    <row r="112" spans="1:131" s="247"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441</v>
      </c>
      <c r="AB112" s="1015"/>
      <c r="AC112" s="1015"/>
      <c r="AD112" s="1015"/>
      <c r="AE112" s="1016"/>
      <c r="AF112" s="1017" t="s">
        <v>441</v>
      </c>
      <c r="AG112" s="1015"/>
      <c r="AH112" s="1015"/>
      <c r="AI112" s="1015"/>
      <c r="AJ112" s="1016"/>
      <c r="AK112" s="1017" t="s">
        <v>441</v>
      </c>
      <c r="AL112" s="1015"/>
      <c r="AM112" s="1015"/>
      <c r="AN112" s="1015"/>
      <c r="AO112" s="1016"/>
      <c r="AP112" s="1018" t="s">
        <v>441</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567135</v>
      </c>
      <c r="BR112" s="976"/>
      <c r="BS112" s="976"/>
      <c r="BT112" s="976"/>
      <c r="BU112" s="976"/>
      <c r="BV112" s="976">
        <v>551424</v>
      </c>
      <c r="BW112" s="976"/>
      <c r="BX112" s="976"/>
      <c r="BY112" s="976"/>
      <c r="BZ112" s="976"/>
      <c r="CA112" s="976">
        <v>518825</v>
      </c>
      <c r="CB112" s="976"/>
      <c r="CC112" s="976"/>
      <c r="CD112" s="976"/>
      <c r="CE112" s="976"/>
      <c r="CF112" s="970">
        <v>39.6</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129</v>
      </c>
      <c r="DH112" s="976"/>
      <c r="DI112" s="976"/>
      <c r="DJ112" s="976"/>
      <c r="DK112" s="976"/>
      <c r="DL112" s="976" t="s">
        <v>441</v>
      </c>
      <c r="DM112" s="976"/>
      <c r="DN112" s="976"/>
      <c r="DO112" s="976"/>
      <c r="DP112" s="976"/>
      <c r="DQ112" s="976" t="s">
        <v>441</v>
      </c>
      <c r="DR112" s="976"/>
      <c r="DS112" s="976"/>
      <c r="DT112" s="976"/>
      <c r="DU112" s="976"/>
      <c r="DV112" s="977" t="s">
        <v>441</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32849</v>
      </c>
      <c r="AB113" s="990"/>
      <c r="AC113" s="990"/>
      <c r="AD113" s="990"/>
      <c r="AE113" s="991"/>
      <c r="AF113" s="992">
        <v>34873</v>
      </c>
      <c r="AG113" s="990"/>
      <c r="AH113" s="990"/>
      <c r="AI113" s="990"/>
      <c r="AJ113" s="991"/>
      <c r="AK113" s="992">
        <v>37202</v>
      </c>
      <c r="AL113" s="990"/>
      <c r="AM113" s="990"/>
      <c r="AN113" s="990"/>
      <c r="AO113" s="991"/>
      <c r="AP113" s="993">
        <v>2.8</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t="s">
        <v>441</v>
      </c>
      <c r="BR113" s="976"/>
      <c r="BS113" s="976"/>
      <c r="BT113" s="976"/>
      <c r="BU113" s="976"/>
      <c r="BV113" s="976" t="s">
        <v>441</v>
      </c>
      <c r="BW113" s="976"/>
      <c r="BX113" s="976"/>
      <c r="BY113" s="976"/>
      <c r="BZ113" s="976"/>
      <c r="CA113" s="976" t="s">
        <v>441</v>
      </c>
      <c r="CB113" s="976"/>
      <c r="CC113" s="976"/>
      <c r="CD113" s="976"/>
      <c r="CE113" s="976"/>
      <c r="CF113" s="970" t="s">
        <v>441</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441</v>
      </c>
      <c r="DH113" s="1015"/>
      <c r="DI113" s="1015"/>
      <c r="DJ113" s="1015"/>
      <c r="DK113" s="1016"/>
      <c r="DL113" s="1017" t="s">
        <v>441</v>
      </c>
      <c r="DM113" s="1015"/>
      <c r="DN113" s="1015"/>
      <c r="DO113" s="1015"/>
      <c r="DP113" s="1016"/>
      <c r="DQ113" s="1017" t="s">
        <v>441</v>
      </c>
      <c r="DR113" s="1015"/>
      <c r="DS113" s="1015"/>
      <c r="DT113" s="1015"/>
      <c r="DU113" s="1016"/>
      <c r="DV113" s="1018" t="s">
        <v>441</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129</v>
      </c>
      <c r="AB114" s="1015"/>
      <c r="AC114" s="1015"/>
      <c r="AD114" s="1015"/>
      <c r="AE114" s="1016"/>
      <c r="AF114" s="1017" t="s">
        <v>441</v>
      </c>
      <c r="AG114" s="1015"/>
      <c r="AH114" s="1015"/>
      <c r="AI114" s="1015"/>
      <c r="AJ114" s="1016"/>
      <c r="AK114" s="1017" t="s">
        <v>129</v>
      </c>
      <c r="AL114" s="1015"/>
      <c r="AM114" s="1015"/>
      <c r="AN114" s="1015"/>
      <c r="AO114" s="1016"/>
      <c r="AP114" s="1018" t="s">
        <v>441</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367663</v>
      </c>
      <c r="BR114" s="976"/>
      <c r="BS114" s="976"/>
      <c r="BT114" s="976"/>
      <c r="BU114" s="976"/>
      <c r="BV114" s="976">
        <v>387300</v>
      </c>
      <c r="BW114" s="976"/>
      <c r="BX114" s="976"/>
      <c r="BY114" s="976"/>
      <c r="BZ114" s="976"/>
      <c r="CA114" s="976">
        <v>333704</v>
      </c>
      <c r="CB114" s="976"/>
      <c r="CC114" s="976"/>
      <c r="CD114" s="976"/>
      <c r="CE114" s="976"/>
      <c r="CF114" s="970">
        <v>25.5</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441</v>
      </c>
      <c r="DM114" s="1015"/>
      <c r="DN114" s="1015"/>
      <c r="DO114" s="1015"/>
      <c r="DP114" s="1016"/>
      <c r="DQ114" s="1017" t="s">
        <v>441</v>
      </c>
      <c r="DR114" s="1015"/>
      <c r="DS114" s="1015"/>
      <c r="DT114" s="1015"/>
      <c r="DU114" s="1016"/>
      <c r="DV114" s="1018" t="s">
        <v>441</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776</v>
      </c>
      <c r="AB115" s="990"/>
      <c r="AC115" s="990"/>
      <c r="AD115" s="990"/>
      <c r="AE115" s="991"/>
      <c r="AF115" s="992">
        <v>731</v>
      </c>
      <c r="AG115" s="990"/>
      <c r="AH115" s="990"/>
      <c r="AI115" s="990"/>
      <c r="AJ115" s="991"/>
      <c r="AK115" s="992">
        <v>708</v>
      </c>
      <c r="AL115" s="990"/>
      <c r="AM115" s="990"/>
      <c r="AN115" s="990"/>
      <c r="AO115" s="991"/>
      <c r="AP115" s="993">
        <v>0.1</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441</v>
      </c>
      <c r="BR115" s="976"/>
      <c r="BS115" s="976"/>
      <c r="BT115" s="976"/>
      <c r="BU115" s="976"/>
      <c r="BV115" s="976" t="s">
        <v>441</v>
      </c>
      <c r="BW115" s="976"/>
      <c r="BX115" s="976"/>
      <c r="BY115" s="976"/>
      <c r="BZ115" s="976"/>
      <c r="CA115" s="976" t="s">
        <v>441</v>
      </c>
      <c r="CB115" s="976"/>
      <c r="CC115" s="976"/>
      <c r="CD115" s="976"/>
      <c r="CE115" s="976"/>
      <c r="CF115" s="970" t="s">
        <v>441</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441</v>
      </c>
      <c r="DH115" s="1015"/>
      <c r="DI115" s="1015"/>
      <c r="DJ115" s="1015"/>
      <c r="DK115" s="1016"/>
      <c r="DL115" s="1017" t="s">
        <v>441</v>
      </c>
      <c r="DM115" s="1015"/>
      <c r="DN115" s="1015"/>
      <c r="DO115" s="1015"/>
      <c r="DP115" s="1016"/>
      <c r="DQ115" s="1017" t="s">
        <v>441</v>
      </c>
      <c r="DR115" s="1015"/>
      <c r="DS115" s="1015"/>
      <c r="DT115" s="1015"/>
      <c r="DU115" s="1016"/>
      <c r="DV115" s="1018" t="s">
        <v>441</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26</v>
      </c>
      <c r="AB116" s="1015"/>
      <c r="AC116" s="1015"/>
      <c r="AD116" s="1015"/>
      <c r="AE116" s="1016"/>
      <c r="AF116" s="1017" t="s">
        <v>441</v>
      </c>
      <c r="AG116" s="1015"/>
      <c r="AH116" s="1015"/>
      <c r="AI116" s="1015"/>
      <c r="AJ116" s="1016"/>
      <c r="AK116" s="1017" t="s">
        <v>441</v>
      </c>
      <c r="AL116" s="1015"/>
      <c r="AM116" s="1015"/>
      <c r="AN116" s="1015"/>
      <c r="AO116" s="1016"/>
      <c r="AP116" s="1018" t="s">
        <v>129</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441</v>
      </c>
      <c r="BR116" s="976"/>
      <c r="BS116" s="976"/>
      <c r="BT116" s="976"/>
      <c r="BU116" s="976"/>
      <c r="BV116" s="976" t="s">
        <v>129</v>
      </c>
      <c r="BW116" s="976"/>
      <c r="BX116" s="976"/>
      <c r="BY116" s="976"/>
      <c r="BZ116" s="976"/>
      <c r="CA116" s="976" t="s">
        <v>441</v>
      </c>
      <c r="CB116" s="976"/>
      <c r="CC116" s="976"/>
      <c r="CD116" s="976"/>
      <c r="CE116" s="976"/>
      <c r="CF116" s="970" t="s">
        <v>441</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441</v>
      </c>
      <c r="DM116" s="1015"/>
      <c r="DN116" s="1015"/>
      <c r="DO116" s="1015"/>
      <c r="DP116" s="1016"/>
      <c r="DQ116" s="1017" t="s">
        <v>441</v>
      </c>
      <c r="DR116" s="1015"/>
      <c r="DS116" s="1015"/>
      <c r="DT116" s="1015"/>
      <c r="DU116" s="1016"/>
      <c r="DV116" s="1018" t="s">
        <v>441</v>
      </c>
      <c r="DW116" s="1019"/>
      <c r="DX116" s="1019"/>
      <c r="DY116" s="1019"/>
      <c r="DZ116" s="1020"/>
    </row>
    <row r="117" spans="1:130" s="247" customFormat="1" ht="26.25" customHeight="1" x14ac:dyDescent="0.15">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350404</v>
      </c>
      <c r="AB117" s="1033"/>
      <c r="AC117" s="1033"/>
      <c r="AD117" s="1033"/>
      <c r="AE117" s="1034"/>
      <c r="AF117" s="1035">
        <v>360515</v>
      </c>
      <c r="AG117" s="1033"/>
      <c r="AH117" s="1033"/>
      <c r="AI117" s="1033"/>
      <c r="AJ117" s="1034"/>
      <c r="AK117" s="1035">
        <v>383004</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129</v>
      </c>
      <c r="BR117" s="976"/>
      <c r="BS117" s="976"/>
      <c r="BT117" s="976"/>
      <c r="BU117" s="976"/>
      <c r="BV117" s="976" t="s">
        <v>463</v>
      </c>
      <c r="BW117" s="976"/>
      <c r="BX117" s="976"/>
      <c r="BY117" s="976"/>
      <c r="BZ117" s="976"/>
      <c r="CA117" s="976" t="s">
        <v>129</v>
      </c>
      <c r="CB117" s="976"/>
      <c r="CC117" s="976"/>
      <c r="CD117" s="976"/>
      <c r="CE117" s="976"/>
      <c r="CF117" s="970" t="s">
        <v>129</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463</v>
      </c>
      <c r="DH117" s="1015"/>
      <c r="DI117" s="1015"/>
      <c r="DJ117" s="1015"/>
      <c r="DK117" s="1016"/>
      <c r="DL117" s="1017" t="s">
        <v>129</v>
      </c>
      <c r="DM117" s="1015"/>
      <c r="DN117" s="1015"/>
      <c r="DO117" s="1015"/>
      <c r="DP117" s="1016"/>
      <c r="DQ117" s="1017" t="s">
        <v>129</v>
      </c>
      <c r="DR117" s="1015"/>
      <c r="DS117" s="1015"/>
      <c r="DT117" s="1015"/>
      <c r="DU117" s="1016"/>
      <c r="DV117" s="1018" t="s">
        <v>129</v>
      </c>
      <c r="DW117" s="1019"/>
      <c r="DX117" s="1019"/>
      <c r="DY117" s="1019"/>
      <c r="DZ117" s="1020"/>
    </row>
    <row r="118" spans="1:130" s="247" customFormat="1" ht="26.25" customHeight="1" x14ac:dyDescent="0.15">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312</v>
      </c>
      <c r="AG118" s="941"/>
      <c r="AH118" s="941"/>
      <c r="AI118" s="941"/>
      <c r="AJ118" s="942"/>
      <c r="AK118" s="940" t="s">
        <v>311</v>
      </c>
      <c r="AL118" s="941"/>
      <c r="AM118" s="941"/>
      <c r="AN118" s="941"/>
      <c r="AO118" s="942"/>
      <c r="AP118" s="1027" t="s">
        <v>435</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463</v>
      </c>
      <c r="BW118" s="1054"/>
      <c r="BX118" s="1054"/>
      <c r="BY118" s="1054"/>
      <c r="BZ118" s="1054"/>
      <c r="CA118" s="1054" t="s">
        <v>463</v>
      </c>
      <c r="CB118" s="1054"/>
      <c r="CC118" s="1054"/>
      <c r="CD118" s="1054"/>
      <c r="CE118" s="1054"/>
      <c r="CF118" s="970" t="s">
        <v>463</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129</v>
      </c>
      <c r="DM118" s="1015"/>
      <c r="DN118" s="1015"/>
      <c r="DO118" s="1015"/>
      <c r="DP118" s="1016"/>
      <c r="DQ118" s="1017" t="s">
        <v>129</v>
      </c>
      <c r="DR118" s="1015"/>
      <c r="DS118" s="1015"/>
      <c r="DT118" s="1015"/>
      <c r="DU118" s="1016"/>
      <c r="DV118" s="1018" t="s">
        <v>129</v>
      </c>
      <c r="DW118" s="1019"/>
      <c r="DX118" s="1019"/>
      <c r="DY118" s="1019"/>
      <c r="DZ118" s="1020"/>
    </row>
    <row r="119" spans="1:130" s="247" customFormat="1" ht="26.25" customHeight="1" x14ac:dyDescent="0.15">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129</v>
      </c>
      <c r="AB119" s="948"/>
      <c r="AC119" s="948"/>
      <c r="AD119" s="948"/>
      <c r="AE119" s="949"/>
      <c r="AF119" s="950" t="s">
        <v>463</v>
      </c>
      <c r="AG119" s="948"/>
      <c r="AH119" s="948"/>
      <c r="AI119" s="948"/>
      <c r="AJ119" s="949"/>
      <c r="AK119" s="950" t="s">
        <v>129</v>
      </c>
      <c r="AL119" s="948"/>
      <c r="AM119" s="948"/>
      <c r="AN119" s="948"/>
      <c r="AO119" s="949"/>
      <c r="AP119" s="951" t="s">
        <v>129</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467</v>
      </c>
      <c r="BP119" s="1062"/>
      <c r="BQ119" s="1053">
        <v>4221307</v>
      </c>
      <c r="BR119" s="1054"/>
      <c r="BS119" s="1054"/>
      <c r="BT119" s="1054"/>
      <c r="BU119" s="1054"/>
      <c r="BV119" s="1054">
        <v>4655325</v>
      </c>
      <c r="BW119" s="1054"/>
      <c r="BX119" s="1054"/>
      <c r="BY119" s="1054"/>
      <c r="BZ119" s="1054"/>
      <c r="CA119" s="1054">
        <v>4665807</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2415</v>
      </c>
      <c r="DH119" s="1040"/>
      <c r="DI119" s="1040"/>
      <c r="DJ119" s="1040"/>
      <c r="DK119" s="1041"/>
      <c r="DL119" s="1039">
        <v>1811</v>
      </c>
      <c r="DM119" s="1040"/>
      <c r="DN119" s="1040"/>
      <c r="DO119" s="1040"/>
      <c r="DP119" s="1041"/>
      <c r="DQ119" s="1039">
        <v>1208</v>
      </c>
      <c r="DR119" s="1040"/>
      <c r="DS119" s="1040"/>
      <c r="DT119" s="1040"/>
      <c r="DU119" s="1041"/>
      <c r="DV119" s="1042">
        <v>0.1</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129</v>
      </c>
      <c r="AB120" s="1015"/>
      <c r="AC120" s="1015"/>
      <c r="AD120" s="1015"/>
      <c r="AE120" s="1016"/>
      <c r="AF120" s="1017" t="s">
        <v>463</v>
      </c>
      <c r="AG120" s="1015"/>
      <c r="AH120" s="1015"/>
      <c r="AI120" s="1015"/>
      <c r="AJ120" s="1016"/>
      <c r="AK120" s="1017" t="s">
        <v>129</v>
      </c>
      <c r="AL120" s="1015"/>
      <c r="AM120" s="1015"/>
      <c r="AN120" s="1015"/>
      <c r="AO120" s="1016"/>
      <c r="AP120" s="1018" t="s">
        <v>129</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3456394</v>
      </c>
      <c r="BR120" s="983"/>
      <c r="BS120" s="983"/>
      <c r="BT120" s="983"/>
      <c r="BU120" s="983"/>
      <c r="BV120" s="983">
        <v>3808793</v>
      </c>
      <c r="BW120" s="983"/>
      <c r="BX120" s="983"/>
      <c r="BY120" s="983"/>
      <c r="BZ120" s="983"/>
      <c r="CA120" s="983">
        <v>3918083</v>
      </c>
      <c r="CB120" s="983"/>
      <c r="CC120" s="983"/>
      <c r="CD120" s="983"/>
      <c r="CE120" s="983"/>
      <c r="CF120" s="997">
        <v>299</v>
      </c>
      <c r="CG120" s="998"/>
      <c r="CH120" s="998"/>
      <c r="CI120" s="998"/>
      <c r="CJ120" s="998"/>
      <c r="CK120" s="1063" t="s">
        <v>471</v>
      </c>
      <c r="CL120" s="1064"/>
      <c r="CM120" s="1064"/>
      <c r="CN120" s="1064"/>
      <c r="CO120" s="1065"/>
      <c r="CP120" s="1071" t="s">
        <v>412</v>
      </c>
      <c r="CQ120" s="1072"/>
      <c r="CR120" s="1072"/>
      <c r="CS120" s="1072"/>
      <c r="CT120" s="1072"/>
      <c r="CU120" s="1072"/>
      <c r="CV120" s="1072"/>
      <c r="CW120" s="1072"/>
      <c r="CX120" s="1072"/>
      <c r="CY120" s="1072"/>
      <c r="CZ120" s="1072"/>
      <c r="DA120" s="1072"/>
      <c r="DB120" s="1072"/>
      <c r="DC120" s="1072"/>
      <c r="DD120" s="1072"/>
      <c r="DE120" s="1072"/>
      <c r="DF120" s="1073"/>
      <c r="DG120" s="982">
        <v>364979</v>
      </c>
      <c r="DH120" s="983"/>
      <c r="DI120" s="983"/>
      <c r="DJ120" s="983"/>
      <c r="DK120" s="983"/>
      <c r="DL120" s="983">
        <v>382540</v>
      </c>
      <c r="DM120" s="983"/>
      <c r="DN120" s="983"/>
      <c r="DO120" s="983"/>
      <c r="DP120" s="983"/>
      <c r="DQ120" s="983">
        <v>370440</v>
      </c>
      <c r="DR120" s="983"/>
      <c r="DS120" s="983"/>
      <c r="DT120" s="983"/>
      <c r="DU120" s="983"/>
      <c r="DV120" s="984">
        <v>28.3</v>
      </c>
      <c r="DW120" s="984"/>
      <c r="DX120" s="984"/>
      <c r="DY120" s="984"/>
      <c r="DZ120" s="985"/>
    </row>
    <row r="121" spans="1:130" s="247" customFormat="1" ht="26.25" customHeight="1" x14ac:dyDescent="0.15">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129</v>
      </c>
      <c r="AB121" s="1015"/>
      <c r="AC121" s="1015"/>
      <c r="AD121" s="1015"/>
      <c r="AE121" s="1016"/>
      <c r="AF121" s="1017" t="s">
        <v>129</v>
      </c>
      <c r="AG121" s="1015"/>
      <c r="AH121" s="1015"/>
      <c r="AI121" s="1015"/>
      <c r="AJ121" s="1016"/>
      <c r="AK121" s="1017" t="s">
        <v>463</v>
      </c>
      <c r="AL121" s="1015"/>
      <c r="AM121" s="1015"/>
      <c r="AN121" s="1015"/>
      <c r="AO121" s="1016"/>
      <c r="AP121" s="1018" t="s">
        <v>129</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t="s">
        <v>129</v>
      </c>
      <c r="BR121" s="976"/>
      <c r="BS121" s="976"/>
      <c r="BT121" s="976"/>
      <c r="BU121" s="976"/>
      <c r="BV121" s="976" t="s">
        <v>129</v>
      </c>
      <c r="BW121" s="976"/>
      <c r="BX121" s="976"/>
      <c r="BY121" s="976"/>
      <c r="BZ121" s="976"/>
      <c r="CA121" s="976" t="s">
        <v>129</v>
      </c>
      <c r="CB121" s="976"/>
      <c r="CC121" s="976"/>
      <c r="CD121" s="976"/>
      <c r="CE121" s="976"/>
      <c r="CF121" s="970" t="s">
        <v>129</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v>166865</v>
      </c>
      <c r="DH121" s="976"/>
      <c r="DI121" s="976"/>
      <c r="DJ121" s="976"/>
      <c r="DK121" s="976"/>
      <c r="DL121" s="976">
        <v>133601</v>
      </c>
      <c r="DM121" s="976"/>
      <c r="DN121" s="976"/>
      <c r="DO121" s="976"/>
      <c r="DP121" s="976"/>
      <c r="DQ121" s="976">
        <v>119960</v>
      </c>
      <c r="DR121" s="976"/>
      <c r="DS121" s="976"/>
      <c r="DT121" s="976"/>
      <c r="DU121" s="976"/>
      <c r="DV121" s="977">
        <v>9.1999999999999993</v>
      </c>
      <c r="DW121" s="977"/>
      <c r="DX121" s="977"/>
      <c r="DY121" s="977"/>
      <c r="DZ121" s="978"/>
    </row>
    <row r="122" spans="1:130" s="247"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129</v>
      </c>
      <c r="AG122" s="1015"/>
      <c r="AH122" s="1015"/>
      <c r="AI122" s="1015"/>
      <c r="AJ122" s="1016"/>
      <c r="AK122" s="1017" t="s">
        <v>129</v>
      </c>
      <c r="AL122" s="1015"/>
      <c r="AM122" s="1015"/>
      <c r="AN122" s="1015"/>
      <c r="AO122" s="1016"/>
      <c r="AP122" s="1018" t="s">
        <v>129</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3491358</v>
      </c>
      <c r="BR122" s="1054"/>
      <c r="BS122" s="1054"/>
      <c r="BT122" s="1054"/>
      <c r="BU122" s="1054"/>
      <c r="BV122" s="1054">
        <v>3518746</v>
      </c>
      <c r="BW122" s="1054"/>
      <c r="BX122" s="1054"/>
      <c r="BY122" s="1054"/>
      <c r="BZ122" s="1054"/>
      <c r="CA122" s="1054">
        <v>3574041</v>
      </c>
      <c r="CB122" s="1054"/>
      <c r="CC122" s="1054"/>
      <c r="CD122" s="1054"/>
      <c r="CE122" s="1054"/>
      <c r="CF122" s="1074">
        <v>272.7</v>
      </c>
      <c r="CG122" s="1075"/>
      <c r="CH122" s="1075"/>
      <c r="CI122" s="1075"/>
      <c r="CJ122" s="1075"/>
      <c r="CK122" s="1066"/>
      <c r="CL122" s="1067"/>
      <c r="CM122" s="1067"/>
      <c r="CN122" s="1067"/>
      <c r="CO122" s="1068"/>
      <c r="CP122" s="1076" t="s">
        <v>407</v>
      </c>
      <c r="CQ122" s="1077"/>
      <c r="CR122" s="1077"/>
      <c r="CS122" s="1077"/>
      <c r="CT122" s="1077"/>
      <c r="CU122" s="1077"/>
      <c r="CV122" s="1077"/>
      <c r="CW122" s="1077"/>
      <c r="CX122" s="1077"/>
      <c r="CY122" s="1077"/>
      <c r="CZ122" s="1077"/>
      <c r="DA122" s="1077"/>
      <c r="DB122" s="1077"/>
      <c r="DC122" s="1077"/>
      <c r="DD122" s="1077"/>
      <c r="DE122" s="1077"/>
      <c r="DF122" s="1078"/>
      <c r="DG122" s="975">
        <v>35291</v>
      </c>
      <c r="DH122" s="976"/>
      <c r="DI122" s="976"/>
      <c r="DJ122" s="976"/>
      <c r="DK122" s="976"/>
      <c r="DL122" s="976">
        <v>35283</v>
      </c>
      <c r="DM122" s="976"/>
      <c r="DN122" s="976"/>
      <c r="DO122" s="976"/>
      <c r="DP122" s="976"/>
      <c r="DQ122" s="976">
        <v>28425</v>
      </c>
      <c r="DR122" s="976"/>
      <c r="DS122" s="976"/>
      <c r="DT122" s="976"/>
      <c r="DU122" s="976"/>
      <c r="DV122" s="977">
        <v>2.2000000000000002</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129</v>
      </c>
      <c r="AB123" s="1015"/>
      <c r="AC123" s="1015"/>
      <c r="AD123" s="1015"/>
      <c r="AE123" s="1016"/>
      <c r="AF123" s="1017" t="s">
        <v>463</v>
      </c>
      <c r="AG123" s="1015"/>
      <c r="AH123" s="1015"/>
      <c r="AI123" s="1015"/>
      <c r="AJ123" s="1016"/>
      <c r="AK123" s="1017" t="s">
        <v>463</v>
      </c>
      <c r="AL123" s="1015"/>
      <c r="AM123" s="1015"/>
      <c r="AN123" s="1015"/>
      <c r="AO123" s="1016"/>
      <c r="AP123" s="1018" t="s">
        <v>129</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476</v>
      </c>
      <c r="BP123" s="1062"/>
      <c r="BQ123" s="1121">
        <v>6947752</v>
      </c>
      <c r="BR123" s="1122"/>
      <c r="BS123" s="1122"/>
      <c r="BT123" s="1122"/>
      <c r="BU123" s="1122"/>
      <c r="BV123" s="1122">
        <v>7327539</v>
      </c>
      <c r="BW123" s="1122"/>
      <c r="BX123" s="1122"/>
      <c r="BY123" s="1122"/>
      <c r="BZ123" s="1122"/>
      <c r="CA123" s="1122">
        <v>7492124</v>
      </c>
      <c r="CB123" s="1122"/>
      <c r="CC123" s="1122"/>
      <c r="CD123" s="1122"/>
      <c r="CE123" s="1122"/>
      <c r="CF123" s="1055"/>
      <c r="CG123" s="1056"/>
      <c r="CH123" s="1056"/>
      <c r="CI123" s="1056"/>
      <c r="CJ123" s="1057"/>
      <c r="CK123" s="1066"/>
      <c r="CL123" s="1067"/>
      <c r="CM123" s="1067"/>
      <c r="CN123" s="1067"/>
      <c r="CO123" s="1068"/>
      <c r="CP123" s="1076" t="s">
        <v>477</v>
      </c>
      <c r="CQ123" s="1077"/>
      <c r="CR123" s="1077"/>
      <c r="CS123" s="1077"/>
      <c r="CT123" s="1077"/>
      <c r="CU123" s="1077"/>
      <c r="CV123" s="1077"/>
      <c r="CW123" s="1077"/>
      <c r="CX123" s="1077"/>
      <c r="CY123" s="1077"/>
      <c r="CZ123" s="1077"/>
      <c r="DA123" s="1077"/>
      <c r="DB123" s="1077"/>
      <c r="DC123" s="1077"/>
      <c r="DD123" s="1077"/>
      <c r="DE123" s="1077"/>
      <c r="DF123" s="1078"/>
      <c r="DG123" s="1014" t="s">
        <v>129</v>
      </c>
      <c r="DH123" s="1015"/>
      <c r="DI123" s="1015"/>
      <c r="DJ123" s="1015"/>
      <c r="DK123" s="1016"/>
      <c r="DL123" s="1017" t="s">
        <v>463</v>
      </c>
      <c r="DM123" s="1015"/>
      <c r="DN123" s="1015"/>
      <c r="DO123" s="1015"/>
      <c r="DP123" s="1016"/>
      <c r="DQ123" s="1017" t="s">
        <v>463</v>
      </c>
      <c r="DR123" s="1015"/>
      <c r="DS123" s="1015"/>
      <c r="DT123" s="1015"/>
      <c r="DU123" s="1016"/>
      <c r="DV123" s="1018" t="s">
        <v>129</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129</v>
      </c>
      <c r="AB124" s="1015"/>
      <c r="AC124" s="1015"/>
      <c r="AD124" s="1015"/>
      <c r="AE124" s="1016"/>
      <c r="AF124" s="1017" t="s">
        <v>463</v>
      </c>
      <c r="AG124" s="1015"/>
      <c r="AH124" s="1015"/>
      <c r="AI124" s="1015"/>
      <c r="AJ124" s="1016"/>
      <c r="AK124" s="1017" t="s">
        <v>129</v>
      </c>
      <c r="AL124" s="1015"/>
      <c r="AM124" s="1015"/>
      <c r="AN124" s="1015"/>
      <c r="AO124" s="1016"/>
      <c r="AP124" s="1018" t="s">
        <v>129</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129</v>
      </c>
      <c r="BR124" s="1084"/>
      <c r="BS124" s="1084"/>
      <c r="BT124" s="1084"/>
      <c r="BU124" s="1084"/>
      <c r="BV124" s="1084" t="s">
        <v>129</v>
      </c>
      <c r="BW124" s="1084"/>
      <c r="BX124" s="1084"/>
      <c r="BY124" s="1084"/>
      <c r="BZ124" s="1084"/>
      <c r="CA124" s="1084" t="s">
        <v>463</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t="s">
        <v>463</v>
      </c>
      <c r="DH124" s="1040"/>
      <c r="DI124" s="1040"/>
      <c r="DJ124" s="1040"/>
      <c r="DK124" s="1041"/>
      <c r="DL124" s="1039" t="s">
        <v>129</v>
      </c>
      <c r="DM124" s="1040"/>
      <c r="DN124" s="1040"/>
      <c r="DO124" s="1040"/>
      <c r="DP124" s="1041"/>
      <c r="DQ124" s="1039" t="s">
        <v>129</v>
      </c>
      <c r="DR124" s="1040"/>
      <c r="DS124" s="1040"/>
      <c r="DT124" s="1040"/>
      <c r="DU124" s="1041"/>
      <c r="DV124" s="1042" t="s">
        <v>463</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463</v>
      </c>
      <c r="AB125" s="1015"/>
      <c r="AC125" s="1015"/>
      <c r="AD125" s="1015"/>
      <c r="AE125" s="1016"/>
      <c r="AF125" s="1017" t="s">
        <v>129</v>
      </c>
      <c r="AG125" s="1015"/>
      <c r="AH125" s="1015"/>
      <c r="AI125" s="1015"/>
      <c r="AJ125" s="1016"/>
      <c r="AK125" s="1017" t="s">
        <v>129</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480</v>
      </c>
      <c r="CL125" s="1064"/>
      <c r="CM125" s="1064"/>
      <c r="CN125" s="1064"/>
      <c r="CO125" s="1065"/>
      <c r="CP125" s="996" t="s">
        <v>481</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463</v>
      </c>
      <c r="DM125" s="983"/>
      <c r="DN125" s="983"/>
      <c r="DO125" s="983"/>
      <c r="DP125" s="983"/>
      <c r="DQ125" s="983" t="s">
        <v>463</v>
      </c>
      <c r="DR125" s="983"/>
      <c r="DS125" s="983"/>
      <c r="DT125" s="983"/>
      <c r="DU125" s="983"/>
      <c r="DV125" s="984" t="s">
        <v>129</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708</v>
      </c>
      <c r="AB126" s="1015"/>
      <c r="AC126" s="1015"/>
      <c r="AD126" s="1015"/>
      <c r="AE126" s="1016"/>
      <c r="AF126" s="1017">
        <v>708</v>
      </c>
      <c r="AG126" s="1015"/>
      <c r="AH126" s="1015"/>
      <c r="AI126" s="1015"/>
      <c r="AJ126" s="1016"/>
      <c r="AK126" s="1017">
        <v>708</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482</v>
      </c>
      <c r="CQ126" s="1006"/>
      <c r="CR126" s="1006"/>
      <c r="CS126" s="1006"/>
      <c r="CT126" s="1006"/>
      <c r="CU126" s="1006"/>
      <c r="CV126" s="1006"/>
      <c r="CW126" s="1006"/>
      <c r="CX126" s="1006"/>
      <c r="CY126" s="1006"/>
      <c r="CZ126" s="1006"/>
      <c r="DA126" s="1006"/>
      <c r="DB126" s="1006"/>
      <c r="DC126" s="1006"/>
      <c r="DD126" s="1006"/>
      <c r="DE126" s="1006"/>
      <c r="DF126" s="1007"/>
      <c r="DG126" s="975" t="s">
        <v>129</v>
      </c>
      <c r="DH126" s="976"/>
      <c r="DI126" s="976"/>
      <c r="DJ126" s="976"/>
      <c r="DK126" s="976"/>
      <c r="DL126" s="976" t="s">
        <v>129</v>
      </c>
      <c r="DM126" s="976"/>
      <c r="DN126" s="976"/>
      <c r="DO126" s="976"/>
      <c r="DP126" s="976"/>
      <c r="DQ126" s="976" t="s">
        <v>129</v>
      </c>
      <c r="DR126" s="976"/>
      <c r="DS126" s="976"/>
      <c r="DT126" s="976"/>
      <c r="DU126" s="976"/>
      <c r="DV126" s="977" t="s">
        <v>129</v>
      </c>
      <c r="DW126" s="977"/>
      <c r="DX126" s="977"/>
      <c r="DY126" s="977"/>
      <c r="DZ126" s="978"/>
    </row>
    <row r="127" spans="1:130" s="247" customFormat="1" ht="26.25" customHeight="1" x14ac:dyDescent="0.15">
      <c r="A127" s="1116"/>
      <c r="B127" s="1004"/>
      <c r="C127" s="1058" t="s">
        <v>483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68</v>
      </c>
      <c r="AB127" s="1015"/>
      <c r="AC127" s="1015"/>
      <c r="AD127" s="1015"/>
      <c r="AE127" s="1016"/>
      <c r="AF127" s="1017">
        <v>23</v>
      </c>
      <c r="AG127" s="1015"/>
      <c r="AH127" s="1015"/>
      <c r="AI127" s="1015"/>
      <c r="AJ127" s="1016"/>
      <c r="AK127" s="1017" t="s">
        <v>463</v>
      </c>
      <c r="AL127" s="1015"/>
      <c r="AM127" s="1015"/>
      <c r="AN127" s="1015"/>
      <c r="AO127" s="1016"/>
      <c r="AP127" s="1018" t="s">
        <v>129</v>
      </c>
      <c r="AQ127" s="1019"/>
      <c r="AR127" s="1019"/>
      <c r="AS127" s="1019"/>
      <c r="AT127" s="1020"/>
      <c r="AU127" s="283"/>
      <c r="AV127" s="283"/>
      <c r="AW127" s="283"/>
      <c r="AX127" s="1088" t="s">
        <v>484</v>
      </c>
      <c r="AY127" s="1089"/>
      <c r="AZ127" s="1089"/>
      <c r="BA127" s="1089"/>
      <c r="BB127" s="1089"/>
      <c r="BC127" s="1089"/>
      <c r="BD127" s="1089"/>
      <c r="BE127" s="1090"/>
      <c r="BF127" s="1091" t="s">
        <v>485</v>
      </c>
      <c r="BG127" s="1089"/>
      <c r="BH127" s="1089"/>
      <c r="BI127" s="1089"/>
      <c r="BJ127" s="1089"/>
      <c r="BK127" s="1089"/>
      <c r="BL127" s="1090"/>
      <c r="BM127" s="1091" t="s">
        <v>486</v>
      </c>
      <c r="BN127" s="1089"/>
      <c r="BO127" s="1089"/>
      <c r="BP127" s="1089"/>
      <c r="BQ127" s="1089"/>
      <c r="BR127" s="1089"/>
      <c r="BS127" s="1090"/>
      <c r="BT127" s="1091" t="s">
        <v>487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488</v>
      </c>
      <c r="CQ127" s="1006"/>
      <c r="CR127" s="1006"/>
      <c r="CS127" s="1006"/>
      <c r="CT127" s="1006"/>
      <c r="CU127" s="1006"/>
      <c r="CV127" s="1006"/>
      <c r="CW127" s="1006"/>
      <c r="CX127" s="1006"/>
      <c r="CY127" s="1006"/>
      <c r="CZ127" s="1006"/>
      <c r="DA127" s="1006"/>
      <c r="DB127" s="1006"/>
      <c r="DC127" s="1006"/>
      <c r="DD127" s="1006"/>
      <c r="DE127" s="1006"/>
      <c r="DF127" s="1007"/>
      <c r="DG127" s="975" t="s">
        <v>463</v>
      </c>
      <c r="DH127" s="976"/>
      <c r="DI127" s="976"/>
      <c r="DJ127" s="976"/>
      <c r="DK127" s="976"/>
      <c r="DL127" s="976" t="s">
        <v>129</v>
      </c>
      <c r="DM127" s="976"/>
      <c r="DN127" s="976"/>
      <c r="DO127" s="976"/>
      <c r="DP127" s="976"/>
      <c r="DQ127" s="976" t="s">
        <v>129</v>
      </c>
      <c r="DR127" s="976"/>
      <c r="DS127" s="976"/>
      <c r="DT127" s="976"/>
      <c r="DU127" s="976"/>
      <c r="DV127" s="977" t="s">
        <v>129</v>
      </c>
      <c r="DW127" s="977"/>
      <c r="DX127" s="977"/>
      <c r="DY127" s="977"/>
      <c r="DZ127" s="978"/>
    </row>
    <row r="128" spans="1:130" s="247" customFormat="1" ht="26.25" customHeight="1" thickBot="1" x14ac:dyDescent="0.2">
      <c r="A128" s="1099" t="s">
        <v>489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490</v>
      </c>
      <c r="X128" s="1101"/>
      <c r="Y128" s="1101"/>
      <c r="Z128" s="1102"/>
      <c r="AA128" s="1103" t="s">
        <v>129</v>
      </c>
      <c r="AB128" s="1104"/>
      <c r="AC128" s="1104"/>
      <c r="AD128" s="1104"/>
      <c r="AE128" s="1105"/>
      <c r="AF128" s="1106" t="s">
        <v>129</v>
      </c>
      <c r="AG128" s="1104"/>
      <c r="AH128" s="1104"/>
      <c r="AI128" s="1104"/>
      <c r="AJ128" s="1105"/>
      <c r="AK128" s="1106" t="s">
        <v>463</v>
      </c>
      <c r="AL128" s="1104"/>
      <c r="AM128" s="1104"/>
      <c r="AN128" s="1104"/>
      <c r="AO128" s="1105"/>
      <c r="AP128" s="1107"/>
      <c r="AQ128" s="1108"/>
      <c r="AR128" s="1108"/>
      <c r="AS128" s="1108"/>
      <c r="AT128" s="1109"/>
      <c r="AU128" s="283"/>
      <c r="AV128" s="283"/>
      <c r="AW128" s="283"/>
      <c r="AX128" s="944" t="s">
        <v>491</v>
      </c>
      <c r="AY128" s="945"/>
      <c r="AZ128" s="945"/>
      <c r="BA128" s="945"/>
      <c r="BB128" s="945"/>
      <c r="BC128" s="945"/>
      <c r="BD128" s="945"/>
      <c r="BE128" s="946"/>
      <c r="BF128" s="1110" t="s">
        <v>129</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492</v>
      </c>
      <c r="CQ128" s="1093"/>
      <c r="CR128" s="1093"/>
      <c r="CS128" s="1093"/>
      <c r="CT128" s="1093"/>
      <c r="CU128" s="1093"/>
      <c r="CV128" s="1093"/>
      <c r="CW128" s="1093"/>
      <c r="CX128" s="1093"/>
      <c r="CY128" s="1093"/>
      <c r="CZ128" s="1093"/>
      <c r="DA128" s="1093"/>
      <c r="DB128" s="1093"/>
      <c r="DC128" s="1093"/>
      <c r="DD128" s="1093"/>
      <c r="DE128" s="1093"/>
      <c r="DF128" s="1094"/>
      <c r="DG128" s="1095" t="s">
        <v>129</v>
      </c>
      <c r="DH128" s="1096"/>
      <c r="DI128" s="1096"/>
      <c r="DJ128" s="1096"/>
      <c r="DK128" s="1096"/>
      <c r="DL128" s="1096" t="s">
        <v>129</v>
      </c>
      <c r="DM128" s="1096"/>
      <c r="DN128" s="1096"/>
      <c r="DO128" s="1096"/>
      <c r="DP128" s="1096"/>
      <c r="DQ128" s="1096" t="s">
        <v>129</v>
      </c>
      <c r="DR128" s="1096"/>
      <c r="DS128" s="1096"/>
      <c r="DT128" s="1096"/>
      <c r="DU128" s="1096"/>
      <c r="DV128" s="1097" t="s">
        <v>129</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493</v>
      </c>
      <c r="X129" s="1130"/>
      <c r="Y129" s="1130"/>
      <c r="Z129" s="1131"/>
      <c r="AA129" s="1014">
        <v>1701837</v>
      </c>
      <c r="AB129" s="1015"/>
      <c r="AC129" s="1015"/>
      <c r="AD129" s="1015"/>
      <c r="AE129" s="1016"/>
      <c r="AF129" s="1017">
        <v>1639264</v>
      </c>
      <c r="AG129" s="1015"/>
      <c r="AH129" s="1015"/>
      <c r="AI129" s="1015"/>
      <c r="AJ129" s="1016"/>
      <c r="AK129" s="1017">
        <v>1667081</v>
      </c>
      <c r="AL129" s="1015"/>
      <c r="AM129" s="1015"/>
      <c r="AN129" s="1015"/>
      <c r="AO129" s="1016"/>
      <c r="AP129" s="1132"/>
      <c r="AQ129" s="1133"/>
      <c r="AR129" s="1133"/>
      <c r="AS129" s="1133"/>
      <c r="AT129" s="1134"/>
      <c r="AU129" s="285"/>
      <c r="AV129" s="285"/>
      <c r="AW129" s="285"/>
      <c r="AX129" s="1123" t="s">
        <v>494</v>
      </c>
      <c r="AY129" s="1006"/>
      <c r="AZ129" s="1006"/>
      <c r="BA129" s="1006"/>
      <c r="BB129" s="1006"/>
      <c r="BC129" s="1006"/>
      <c r="BD129" s="1006"/>
      <c r="BE129" s="1007"/>
      <c r="BF129" s="1124" t="s">
        <v>129</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356611</v>
      </c>
      <c r="AB130" s="1015"/>
      <c r="AC130" s="1015"/>
      <c r="AD130" s="1015"/>
      <c r="AE130" s="1016"/>
      <c r="AF130" s="1017">
        <v>345731</v>
      </c>
      <c r="AG130" s="1015"/>
      <c r="AH130" s="1015"/>
      <c r="AI130" s="1015"/>
      <c r="AJ130" s="1016"/>
      <c r="AK130" s="1017">
        <v>356691</v>
      </c>
      <c r="AL130" s="1015"/>
      <c r="AM130" s="1015"/>
      <c r="AN130" s="1015"/>
      <c r="AO130" s="1016"/>
      <c r="AP130" s="1132"/>
      <c r="AQ130" s="1133"/>
      <c r="AR130" s="1133"/>
      <c r="AS130" s="1133"/>
      <c r="AT130" s="1134"/>
      <c r="AU130" s="285"/>
      <c r="AV130" s="285"/>
      <c r="AW130" s="285"/>
      <c r="AX130" s="1123" t="s">
        <v>497</v>
      </c>
      <c r="AY130" s="1006"/>
      <c r="AZ130" s="1006"/>
      <c r="BA130" s="1006"/>
      <c r="BB130" s="1006"/>
      <c r="BC130" s="1006"/>
      <c r="BD130" s="1006"/>
      <c r="BE130" s="1007"/>
      <c r="BF130" s="1160">
        <v>0.8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1345226</v>
      </c>
      <c r="AB131" s="1040"/>
      <c r="AC131" s="1040"/>
      <c r="AD131" s="1040"/>
      <c r="AE131" s="1041"/>
      <c r="AF131" s="1039">
        <v>1293533</v>
      </c>
      <c r="AG131" s="1040"/>
      <c r="AH131" s="1040"/>
      <c r="AI131" s="1040"/>
      <c r="AJ131" s="1041"/>
      <c r="AK131" s="1039">
        <v>1310390</v>
      </c>
      <c r="AL131" s="1040"/>
      <c r="AM131" s="1040"/>
      <c r="AN131" s="1040"/>
      <c r="AO131" s="1041"/>
      <c r="AP131" s="1170"/>
      <c r="AQ131" s="1171"/>
      <c r="AR131" s="1171"/>
      <c r="AS131" s="1171"/>
      <c r="AT131" s="1172"/>
      <c r="AU131" s="285"/>
      <c r="AV131" s="285"/>
      <c r="AW131" s="285"/>
      <c r="AX131" s="1142" t="s">
        <v>499</v>
      </c>
      <c r="AY131" s="1093"/>
      <c r="AZ131" s="1093"/>
      <c r="BA131" s="1093"/>
      <c r="BB131" s="1093"/>
      <c r="BC131" s="1093"/>
      <c r="BD131" s="1093"/>
      <c r="BE131" s="1094"/>
      <c r="BF131" s="1143" t="s">
        <v>129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-0.46140945799999999</v>
      </c>
      <c r="AB132" s="1156"/>
      <c r="AC132" s="1156"/>
      <c r="AD132" s="1156"/>
      <c r="AE132" s="1157"/>
      <c r="AF132" s="1158">
        <v>1.142916338</v>
      </c>
      <c r="AG132" s="1156"/>
      <c r="AH132" s="1156"/>
      <c r="AI132" s="1156"/>
      <c r="AJ132" s="1157"/>
      <c r="AK132" s="1158">
        <v>2.0080281439999998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0.1</v>
      </c>
      <c r="AB133" s="1139"/>
      <c r="AC133" s="1139"/>
      <c r="AD133" s="1139"/>
      <c r="AE133" s="1140"/>
      <c r="AF133" s="1138">
        <v>0</v>
      </c>
      <c r="AG133" s="1139"/>
      <c r="AH133" s="1139"/>
      <c r="AI133" s="1139"/>
      <c r="AJ133" s="1140"/>
      <c r="AK133" s="1138">
        <v>0.8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xPJTzrTohzUgTqf7eESreavZRsqUeS0cAP63DiN+PykbkuHXveAz4Q3gf+TD3A4asdbEjwL121EklFbFLQ5ug==" saltValue="3FuFDRbU5gv3iyKZnDUx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8RWHBA5IM+VgS5VyVfsV2mZbgVTPq4qTUs9TLd3SZXH3Owtrsb1evDn9wps8WQ3x2tDQV0Pz6lg+FgDvPAm+Q==" saltValue="+W956SPQ42o7YfNwPlC5v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tHRtUbUorURoek7a3eiVArOvgUYwkxWq2Hb4DB9B7bCfRp8kKqTchWDGSfWZm/OAU/IwjKmd8ZjGE89n1qWPw==" saltValue="ajLQVHkhn2hkjsXpMpTS0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446598</v>
      </c>
      <c r="AP9" s="313">
        <v>277735</v>
      </c>
      <c r="AQ9" s="314">
        <v>218185</v>
      </c>
      <c r="AR9" s="315">
        <v>27.3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16262</v>
      </c>
      <c r="AP10" s="316">
        <v>10113</v>
      </c>
      <c r="AQ10" s="317">
        <v>27381</v>
      </c>
      <c r="AR10" s="318">
        <v>-63.1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32</v>
      </c>
      <c r="AP11" s="316">
        <v>20</v>
      </c>
      <c r="AQ11" s="317">
        <v>25697</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v>3677</v>
      </c>
      <c r="AP12" s="316">
        <v>2287</v>
      </c>
      <c r="AQ12" s="317">
        <v>4359</v>
      </c>
      <c r="AR12" s="318">
        <v>-47.5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515</v>
      </c>
      <c r="AL13" s="1179"/>
      <c r="AM13" s="1179"/>
      <c r="AN13" s="1180"/>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v>14370</v>
      </c>
      <c r="AP14" s="316">
        <v>8937</v>
      </c>
      <c r="AQ14" s="317">
        <v>8999</v>
      </c>
      <c r="AR14" s="318">
        <v>-0.7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v>18907</v>
      </c>
      <c r="AP15" s="316">
        <v>11758</v>
      </c>
      <c r="AQ15" s="317">
        <v>6052</v>
      </c>
      <c r="AR15" s="318">
        <v>94.3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-33550</v>
      </c>
      <c r="AP16" s="316">
        <v>-20864</v>
      </c>
      <c r="AQ16" s="317">
        <v>-19480</v>
      </c>
      <c r="AR16" s="318">
        <v>7.1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466296</v>
      </c>
      <c r="AP17" s="316">
        <v>289985</v>
      </c>
      <c r="AQ17" s="317">
        <v>271195</v>
      </c>
      <c r="AR17" s="318">
        <v>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31.09</v>
      </c>
      <c r="AP21" s="329">
        <v>25.46</v>
      </c>
      <c r="AQ21" s="330">
        <v>5.63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96.5</v>
      </c>
      <c r="AP22" s="334">
        <v>93.7</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345094</v>
      </c>
      <c r="AP32" s="343">
        <v>214611</v>
      </c>
      <c r="AQ32" s="344">
        <v>157756</v>
      </c>
      <c r="AR32" s="345">
        <v>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516</v>
      </c>
      <c r="AP34" s="343" t="s">
        <v>516</v>
      </c>
      <c r="AQ34" s="344" t="s">
        <v>516</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37202</v>
      </c>
      <c r="AP35" s="343">
        <v>23136</v>
      </c>
      <c r="AQ35" s="344">
        <v>29837</v>
      </c>
      <c r="AR35" s="345">
        <v>-22.5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t="s">
        <v>516</v>
      </c>
      <c r="AP36" s="343" t="s">
        <v>516</v>
      </c>
      <c r="AQ36" s="344">
        <v>5452</v>
      </c>
      <c r="AR36" s="345" t="s">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v>708</v>
      </c>
      <c r="AP37" s="343">
        <v>440</v>
      </c>
      <c r="AQ37" s="344">
        <v>1300</v>
      </c>
      <c r="AR37" s="345">
        <v>-66.2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t="s">
        <v>516</v>
      </c>
      <c r="AP38" s="346" t="s">
        <v>516</v>
      </c>
      <c r="AQ38" s="347">
        <v>36</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t="s">
        <v>516</v>
      </c>
      <c r="AP39" s="343" t="s">
        <v>516</v>
      </c>
      <c r="AQ39" s="344">
        <v>-9131</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-356691</v>
      </c>
      <c r="AP40" s="343">
        <v>-221823</v>
      </c>
      <c r="AQ40" s="344">
        <v>-138994</v>
      </c>
      <c r="AR40" s="345">
        <v>59.6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26313</v>
      </c>
      <c r="AP41" s="343">
        <v>16364</v>
      </c>
      <c r="AQ41" s="344">
        <v>46254</v>
      </c>
      <c r="AR41" s="345">
        <v>-64.599999999999994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741795</v>
      </c>
      <c r="AN51" s="365">
        <v>437896</v>
      </c>
      <c r="AO51" s="366">
        <v>-12.6</v>
      </c>
      <c r="AP51" s="367">
        <v>287914</v>
      </c>
      <c r="AQ51" s="368">
        <v>-0.2</v>
      </c>
      <c r="AR51" s="369">
        <v>-12.4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330151</v>
      </c>
      <c r="AN52" s="373">
        <v>194894</v>
      </c>
      <c r="AO52" s="374">
        <v>9.1999999999999993</v>
      </c>
      <c r="AP52" s="375">
        <v>146531</v>
      </c>
      <c r="AQ52" s="376">
        <v>3.5</v>
      </c>
      <c r="AR52" s="377">
        <v>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752754</v>
      </c>
      <c r="AN53" s="365">
        <v>450212</v>
      </c>
      <c r="AO53" s="366">
        <v>2.8</v>
      </c>
      <c r="AP53" s="367">
        <v>310300</v>
      </c>
      <c r="AQ53" s="368">
        <v>7.8</v>
      </c>
      <c r="AR53" s="369">
        <v>-5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352073</v>
      </c>
      <c r="AN54" s="373">
        <v>210570</v>
      </c>
      <c r="AO54" s="374">
        <v>8</v>
      </c>
      <c r="AP54" s="375">
        <v>157576</v>
      </c>
      <c r="AQ54" s="376">
        <v>7.5</v>
      </c>
      <c r="AR54" s="377">
        <v>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564467</v>
      </c>
      <c r="AN55" s="365">
        <v>341687</v>
      </c>
      <c r="AO55" s="366">
        <v>-24.1</v>
      </c>
      <c r="AP55" s="367">
        <v>317319</v>
      </c>
      <c r="AQ55" s="368">
        <v>2.2999999999999998</v>
      </c>
      <c r="AR55" s="369">
        <v>-26.4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260390</v>
      </c>
      <c r="AN56" s="373">
        <v>157621</v>
      </c>
      <c r="AO56" s="374">
        <v>-25.1</v>
      </c>
      <c r="AP56" s="375">
        <v>164214</v>
      </c>
      <c r="AQ56" s="376">
        <v>4.2</v>
      </c>
      <c r="AR56" s="377">
        <v>-29.3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1459924</v>
      </c>
      <c r="AN57" s="365">
        <v>895659</v>
      </c>
      <c r="AO57" s="366">
        <v>162.1</v>
      </c>
      <c r="AP57" s="367">
        <v>289738</v>
      </c>
      <c r="AQ57" s="368">
        <v>-8.6999999999999993</v>
      </c>
      <c r="AR57" s="369">
        <v>170.8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573458</v>
      </c>
      <c r="AN58" s="373">
        <v>351815</v>
      </c>
      <c r="AO58" s="374">
        <v>123.2</v>
      </c>
      <c r="AP58" s="375">
        <v>156238</v>
      </c>
      <c r="AQ58" s="376">
        <v>-4.9000000000000004</v>
      </c>
      <c r="AR58" s="377">
        <v>128.1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799922</v>
      </c>
      <c r="AN59" s="365">
        <v>497464</v>
      </c>
      <c r="AO59" s="366">
        <v>-44.5</v>
      </c>
      <c r="AP59" s="367">
        <v>316937</v>
      </c>
      <c r="AQ59" s="368">
        <v>9.4</v>
      </c>
      <c r="AR59" s="369">
        <v>-53.9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481576</v>
      </c>
      <c r="AN60" s="373">
        <v>299488</v>
      </c>
      <c r="AO60" s="374">
        <v>-14.9</v>
      </c>
      <c r="AP60" s="375">
        <v>199150</v>
      </c>
      <c r="AQ60" s="376">
        <v>27.5</v>
      </c>
      <c r="AR60" s="377">
        <v>-42.4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863772</v>
      </c>
      <c r="AN61" s="380">
        <v>524584</v>
      </c>
      <c r="AO61" s="381">
        <v>16.7</v>
      </c>
      <c r="AP61" s="382">
        <v>304442</v>
      </c>
      <c r="AQ61" s="383">
        <v>2.1</v>
      </c>
      <c r="AR61" s="369">
        <v>14.6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399530</v>
      </c>
      <c r="AN62" s="373">
        <v>242878</v>
      </c>
      <c r="AO62" s="374">
        <v>20.100000000000001</v>
      </c>
      <c r="AP62" s="375">
        <v>164742</v>
      </c>
      <c r="AQ62" s="376">
        <v>7.6</v>
      </c>
      <c r="AR62" s="377">
        <v>12.5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CCvsITVo5uoVeTwoX9YEdeXdpX08XreADPZDomXxMV8EvEcxvB7B782y/sW8bpG85lMG3uBl21+Sk4HR2989w==" saltValue="TU2hVfJOObRJAXjS1IKy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9gWCNfONMp2S2YbL4O+arVdn0J7CRGfbNr/RuQbEljdQwuNd6eCvU7B9XJYeKUG/utHDF8sYu4g27XTVYXCxvg==" saltValue="nqEL2Qp9tsiZBhcbIW7Fs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Ep9OLHGqXl1ut7oyvgLRYpEF4y3XfE8+PD3geBUVxqWf7hhgATiKzCoqv2hboEDxp1lCfXLosHwseGlEN/mqwA==" saltValue="MBukHP3jmm+O6fA5M6Kqa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138.77000000000001</v>
      </c>
      <c r="G47" s="12">
        <v>154.29</v>
      </c>
      <c r="H47" s="12">
        <v>143.83000000000001</v>
      </c>
      <c r="I47" s="12">
        <v>149.93</v>
      </c>
      <c r="J47" s="13">
        <v>148.22</v>
      </c>
    </row>
    <row r="48" spans="2:10" ht="57.75" customHeight="1" x14ac:dyDescent="0.15">
      <c r="B48" s="14"/>
      <c r="C48" s="1200" t="s">
        <v>4</v>
      </c>
      <c r="D48" s="1200"/>
      <c r="E48" s="1201"/>
      <c r="F48" s="15">
        <v>18.489999999999998</v>
      </c>
      <c r="G48" s="16">
        <v>16.64</v>
      </c>
      <c r="H48" s="16">
        <v>17.64</v>
      </c>
      <c r="I48" s="16">
        <v>13.72</v>
      </c>
      <c r="J48" s="17">
        <v>20.45</v>
      </c>
    </row>
    <row r="49" spans="2:10" ht="57.75" customHeight="1" thickBot="1" x14ac:dyDescent="0.2">
      <c r="B49" s="18"/>
      <c r="C49" s="1202" t="s">
        <v>5</v>
      </c>
      <c r="D49" s="1202"/>
      <c r="E49" s="1203"/>
      <c r="F49" s="19">
        <v>14.87</v>
      </c>
      <c r="G49" s="20">
        <v>6.97</v>
      </c>
      <c r="H49" s="20" t="s">
        <v>562</v>
      </c>
      <c r="I49" s="20" t="s">
        <v>563</v>
      </c>
      <c r="J49" s="21">
        <v>7.76</v>
      </c>
    </row>
    <row r="50" spans="2:10" ht="13.5" customHeight="1" x14ac:dyDescent="0.15"/>
  </sheetData>
  <sheetProtection algorithmName="SHA-512" hashValue="skVLA9guQwjg096AovDj2t0pdT38HfAAccxmdWBbQKooHuFJ8yC+C+vJvfVDeWAwYJH53RSY2Uznrnw0Rk9Gtw==" saltValue="mMICMgr2ORF5SWdSpxV93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2021-03-04T00:31:05Z</cp:lastPrinted>
  <dcterms:created xsi:type="dcterms:W3CDTF">2021-02-05T02:49:32Z</dcterms:created>
  <dcterms:modified xsi:type="dcterms:W3CDTF">2021-09-22T11:19:35Z</dcterms:modified>
  <cp:category/>
</cp:coreProperties>
</file>