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5360" windowHeight="7640" tabRatio="89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G102" i="12"/>
  <c r="CW102" i="12"/>
  <c r="DB102" i="12"/>
  <c r="CR102" i="12"/>
  <c r="AP23" i="12" l="1"/>
  <c r="BG42" i="10" l="1"/>
  <c r="BG41" i="10"/>
  <c r="BG40" i="10"/>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AM42" i="10"/>
  <c r="U42" i="10"/>
  <c r="C42" i="10"/>
  <c r="CO41" i="10"/>
  <c r="BW41" i="10"/>
  <c r="AM41" i="10"/>
  <c r="U41" i="10"/>
  <c r="C41" i="10"/>
  <c r="CO40" i="10"/>
  <c r="BW40" i="10"/>
  <c r="AM40" i="10"/>
  <c r="U40" i="10"/>
  <c r="C40" i="10"/>
  <c r="CO39" i="10"/>
  <c r="BW39" i="10"/>
  <c r="AM39" i="10"/>
  <c r="U39" i="10"/>
  <c r="C39" i="10"/>
  <c r="CO38" i="10"/>
  <c r="BW38" i="10"/>
  <c r="AM38" i="10"/>
  <c r="U38" i="10"/>
  <c r="BW37" i="10"/>
  <c r="AM37" i="10"/>
  <c r="U37" i="10"/>
  <c r="BW36" i="10"/>
  <c r="AM36" i="10"/>
  <c r="BW35" i="10"/>
  <c r="AM35" i="10"/>
  <c r="BW34" i="10"/>
  <c r="C34" i="10"/>
  <c r="C35" i="10" s="1"/>
  <c r="C36" i="10" l="1"/>
  <c r="C37" i="10" s="1"/>
  <c r="C38"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 r="BE38" i="10" s="1"/>
  <c r="BE39" i="10" s="1"/>
  <c r="BE40" i="10" s="1"/>
  <c r="BE41" i="10" s="1"/>
  <c r="BE42" i="10" s="1"/>
  <c r="CO34" i="10" l="1"/>
  <c r="CO35" i="10" s="1"/>
  <c r="CO36" i="10" s="1"/>
  <c r="CO37" i="10" s="1"/>
</calcChain>
</file>

<file path=xl/sharedStrings.xml><?xml version="1.0" encoding="utf-8"?>
<sst xmlns="http://schemas.openxmlformats.org/spreadsheetml/2006/main" count="1211" uniqueCount="642">
  <si>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</si>
  <si>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</si>
  <si>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</si>
  <si>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</si>
  <si>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</si>
  <si>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</si>
  <si>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</si>
  <si>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</si>
  <si>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</si>
  <si>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</si>
  <si>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</si>
  <si>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</si>
  <si>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</si>
  <si>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</si>
  <si>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</si>
  <si>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</si>
  <si>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</si>
  <si>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</si>
  <si>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</si>
  <si>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</si>
  <si>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</si>
  <si>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</si>
  <si>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</si>
  <si>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</si>
  <si>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</si>
  <si>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</si>
  <si>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</si>
  <si>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</si>
  <si>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</si>
  <si>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</si>
  <si>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</si>
  <si>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</si>
  <si>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</si>
  <si>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</si>
  <si>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</si>
  <si>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</si>
  <si>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</si>
  <si>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</si>
  <si>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</si>
  <si>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</si>
  <si>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</si>
  <si>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</si>
  <si>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</si>
  <si>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</si>
  <si>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</si>
  <si>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</si>
  <si>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</si>
  <si>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</si>
  <si>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</si>
  <si>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</si>
  <si>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</si>
  <si>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</si>
  <si>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</si>
  <si>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</si>
  <si>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</si>
  <si>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</si>
  <si>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</si>
  <si>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</si>
  <si>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</si>
  <si>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</si>
  <si>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</si>
  <si>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</si>
  <si>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</si>
  <si>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</si>
  <si>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</si>
  <si>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</si>
  <si>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</si>
  <si>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</si>
  <si>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</si>
  <si>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</si>
  <si>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</si>
  <si>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</si>
  <si>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</si>
  <si>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</si>
  <si>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</si>
  <si>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</si>
  <si>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</si>
  <si>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</si>
  <si>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</si>
  <si>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</si>
  <si>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</si>
  <si>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</si>
  <si>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</si>
  <si>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</si>
  <si>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</si>
  <si>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</si>
  <si>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</si>
  <si>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</si>
  <si>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</si>
  <si>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</si>
  <si>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</si>
  <si>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</si>
  <si>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</si>
  <si>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</si>
  <si>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</si>
  <si>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</si>
  <si>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</si>
  <si>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</si>
  <si>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揖斐川町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</si>
  <si>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</si>
  <si>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</si>
  <si>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</si>
  <si>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</si>
  <si>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</si>
  <si>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</si>
  <si>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</si>
  <si>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</si>
  <si>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</si>
  <si>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</si>
  <si>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</si>
  <si>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</si>
  <si>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</si>
  <si>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</si>
  <si>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</si>
  <si>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</si>
  <si>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</si>
  <si>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</si>
  <si>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</si>
  <si>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</si>
  <si>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</si>
  <si>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</si>
  <si>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</si>
  <si>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</si>
  <si>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</si>
  <si>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</si>
  <si>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</si>
  <si>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</si>
  <si>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</si>
  <si>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</si>
  <si>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</si>
  <si>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</si>
  <si>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</si>
  <si>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</si>
  <si>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</si>
  <si>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</si>
  <si>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</si>
  <si>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</si>
  <si>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</si>
  <si>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</si>
  <si>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</si>
  <si>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</si>
  <si>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</si>
  <si>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</si>
  <si>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</si>
  <si>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</si>
  <si>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</si>
  <si>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</si>
  <si>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</si>
  <si>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</si>
  <si>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</si>
  <si>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</si>
  <si>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</si>
  <si>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</si>
  <si>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</si>
  <si>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</si>
  <si>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</si>
  <si>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</si>
  <si>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</si>
  <si>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</si>
  <si>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</si>
  <si>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</si>
  <si>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</si>
  <si>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</si>
  <si>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</si>
  <si>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</si>
  <si>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</si>
  <si>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</si>
  <si>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</si>
  <si>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</si>
  <si>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</si>
  <si>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</si>
  <si>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</si>
  <si>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</si>
  <si>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</si>
  <si>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</si>
  <si>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</si>
  <si>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</si>
  <si>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</si>
  <si>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</si>
  <si>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</si>
  <si>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</si>
  <si>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</si>
  <si>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</si>
  <si>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</si>
  <si>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</si>
  <si>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</si>
  <si>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</si>
  <si>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</si>
  <si>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</si>
  <si>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</si>
  <si>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</si>
  <si>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</si>
  <si>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</si>
  <si>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</si>
  <si>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</si>
  <si>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</si>
  <si>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</si>
  <si>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</si>
  <si>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</si>
  <si>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</si>
  <si>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</si>
  <si>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</si>
  <si>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</si>
  <si>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</si>
  <si>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</si>
  <si>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</si>
  <si>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</si>
  <si>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</si>
  <si>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</si>
  <si>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</si>
  <si>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</si>
  <si>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</si>
  <si>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岐阜県揖斐川町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</si>
  <si>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</si>
  <si>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</si>
  <si>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</si>
  <si>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</si>
  <si>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</si>
  <si>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</si>
  <si>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</si>
  <si>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</si>
  <si>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</si>
  <si>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</si>
  <si>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</si>
  <si>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</si>
  <si>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</si>
  <si>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</si>
  <si>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</si>
  <si>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</si>
  <si>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</si>
  <si>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</si>
  <si>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</si>
  <si>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</si>
  <si>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</si>
  <si>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</si>
  <si>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</si>
  <si>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</si>
  <si>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</si>
  <si>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</si>
  <si>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</si>
  <si>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</si>
  <si>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</si>
  <si>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</si>
  <si>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</si>
  <si>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</si>
  <si>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</si>
  <si>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</si>
  <si>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</si>
  <si>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</si>
  <si>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</si>
  <si>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</si>
  <si>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</si>
  <si>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</si>
  <si>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</si>
  <si>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</si>
  <si>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</si>
  <si>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</si>
  <si>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</si>
  <si>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</si>
  <si>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</si>
  <si>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</si>
  <si>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</si>
  <si>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</si>
  <si>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</si>
  <si>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</si>
  <si>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</si>
  <si>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</si>
  <si>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</si>
  <si>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</si>
  <si>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</si>
  <si>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</si>
  <si>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</si>
  <si>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</si>
  <si>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</si>
  <si>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</si>
  <si>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</si>
  <si>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</si>
  <si>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</si>
  <si>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</si>
  <si>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</si>
  <si>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</si>
  <si>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</si>
  <si>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</si>
  <si>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</si>
  <si>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</si>
  <si>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</si>
  <si>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</si>
  <si>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</si>
  <si>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</si>
  <si>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</si>
  <si>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</si>
  <si>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</si>
  <si>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</si>
  <si>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</si>
  <si>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</si>
  <si>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</si>
  <si>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</si>
  <si>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</si>
  <si>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</si>
  <si>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</si>
  <si>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</si>
  <si>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</si>
  <si>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</si>
  <si>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</si>
  <si>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</si>
  <si>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</si>
  <si>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</si>
  <si>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</si>
  <si>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</si>
  <si>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</si>
  <si>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</si>
  <si>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</si>
  <si>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</si>
  <si>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</si>
  <si>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</si>
  <si>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</si>
  <si>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</si>
  <si>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</si>
  <si>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</si>
  <si>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</si>
  <si>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</si>
  <si>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</si>
  <si>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</si>
  <si>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</si>
  <si>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</si>
  <si>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</si>
  <si>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</si>
  <si>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</si>
  <si>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</si>
  <si>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</si>
  <si>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</si>
  <si>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</si>
  <si>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</si>
  <si>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</si>
  <si>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</si>
  <si>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</si>
  <si>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</si>
  <si>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</si>
  <si>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</si>
  <si>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</si>
  <si>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</si>
  <si>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</si>
  <si>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</si>
  <si>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</si>
  <si>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</si>
  <si>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</si>
  <si>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</si>
  <si>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</si>
  <si>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</si>
  <si>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</si>
  <si>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</si>
  <si>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</si>
  <si>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</si>
  <si>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</si>
  <si>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</si>
  <si>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</si>
  <si>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</si>
  <si>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</si>
  <si>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</si>
  <si>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</si>
  <si>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</si>
  <si>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</si>
  <si>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</si>
  <si>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</si>
  <si>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</si>
  <si>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</si>
  <si>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岐阜県揖斐川町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</si>
  <si>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</si>
  <si>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</si>
  <si>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</si>
  <si>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</si>
  <si>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</si>
  <si>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</si>
  <si>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</si>
  <si>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</si>
  <si>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</si>
  <si>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</si>
  <si>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</si>
  <si>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</si>
  <si>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</si>
  <si>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</si>
  <si>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</si>
  <si>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</si>
  <si>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</si>
  <si>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</si>
  <si>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</si>
  <si>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</si>
  <si>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町営住宅事業特別会計</t>
    <phoneticPr fontId="5"/>
  </si>
  <si>
    <t>杉原地域土地取得等特別会計</t>
    <phoneticPr fontId="5"/>
  </si>
  <si>
    <t>徳山ダム上流域公有地化特別会計</t>
    <phoneticPr fontId="5"/>
  </si>
  <si>
    <t>地域情報特別会計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</si>
  <si>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</si>
  <si>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</si>
  <si>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</si>
  <si>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</si>
  <si>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</si>
  <si>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</si>
  <si>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</si>
  <si>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</si>
  <si>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</si>
  <si>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</si>
  <si>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</si>
  <si>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</si>
  <si>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</si>
  <si>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</si>
  <si>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</si>
  <si>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国民健康保険直診勘定特別会計</t>
    <phoneticPr fontId="5"/>
  </si>
  <si>
    <t>後期高齢者医療特別会計</t>
    <phoneticPr fontId="5"/>
  </si>
  <si>
    <t>上水道事業会計</t>
    <phoneticPr fontId="5"/>
  </si>
  <si>
    <t>法適用企業</t>
    <phoneticPr fontId="5"/>
  </si>
  <si>
    <t>大和簡易水道特別会計</t>
    <phoneticPr fontId="5"/>
  </si>
  <si>
    <t>法非適用企業</t>
    <phoneticPr fontId="5"/>
  </si>
  <si>
    <t>脛永簡易水道特別会計</t>
    <phoneticPr fontId="5"/>
  </si>
  <si>
    <t>法非適用企業</t>
    <phoneticPr fontId="5"/>
  </si>
  <si>
    <t>市場簡易水道特別会計</t>
    <phoneticPr fontId="5"/>
  </si>
  <si>
    <t>法非適用企業</t>
    <phoneticPr fontId="5"/>
  </si>
  <si>
    <t>谷汲簡易水道特別会計</t>
    <phoneticPr fontId="5"/>
  </si>
  <si>
    <t>法非適用企業</t>
    <phoneticPr fontId="5"/>
  </si>
  <si>
    <t>北部簡易水道特別会計</t>
    <phoneticPr fontId="5"/>
  </si>
  <si>
    <t>公共下水道事業特別会計</t>
    <phoneticPr fontId="5"/>
  </si>
  <si>
    <t>-</t>
    <phoneticPr fontId="5"/>
  </si>
  <si>
    <t>農業集落排水事業特別会計</t>
    <phoneticPr fontId="5"/>
  </si>
  <si>
    <t>個別排水事業特別会計</t>
    <phoneticPr fontId="5"/>
  </si>
  <si>
    <t>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</si>
  <si>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</si>
  <si>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</si>
  <si>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</si>
  <si>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</si>
  <si>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</si>
  <si>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</si>
  <si>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</si>
  <si>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</si>
  <si>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</si>
  <si>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</si>
  <si>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</si>
  <si>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</si>
  <si>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</si>
  <si>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</si>
  <si>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</si>
  <si>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</si>
  <si>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</si>
  <si>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</si>
  <si>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</si>
  <si>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</si>
  <si>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</si>
  <si>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</si>
  <si>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</si>
  <si>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</si>
  <si>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</si>
  <si>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</si>
  <si>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</si>
  <si>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</si>
  <si>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</si>
  <si>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</si>
  <si>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</si>
  <si>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</si>
  <si>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</si>
  <si>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</si>
  <si>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</si>
  <si>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</si>
  <si>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</si>
  <si>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</si>
  <si>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</si>
  <si>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</si>
  <si>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</si>
  <si>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</si>
  <si>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</si>
  <si>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</si>
  <si>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</si>
  <si>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</si>
  <si>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</si>
  <si>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</si>
  <si>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</si>
  <si>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</si>
  <si>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</si>
  <si>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</si>
  <si>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</si>
  <si>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</si>
  <si>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</si>
  <si>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</si>
  <si>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</si>
  <si>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</si>
  <si>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</si>
  <si>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</si>
  <si>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</si>
  <si>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</si>
  <si>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</si>
  <si>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</si>
  <si>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</si>
  <si>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</si>
  <si>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</si>
  <si>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</si>
  <si>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公共下水道事業特別会計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</si>
  <si>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</si>
  <si>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</si>
  <si>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</si>
  <si>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</si>
  <si>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北部簡易水道特別会計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</si>
  <si>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</si>
  <si>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</si>
  <si>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</si>
  <si>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</si>
  <si>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</si>
  <si>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</si>
  <si>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</si>
  <si>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</si>
  <si>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</si>
  <si>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</si>
  <si>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</si>
  <si>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</si>
  <si>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</si>
  <si>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</si>
  <si>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</si>
  <si>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</si>
  <si>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</si>
  <si>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</si>
  <si>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</si>
  <si>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</si>
  <si>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</si>
  <si>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</si>
  <si>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</si>
  <si>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</si>
  <si>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</si>
  <si>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</si>
  <si>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</si>
  <si>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</si>
  <si>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</si>
  <si>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</si>
  <si>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</si>
  <si>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</si>
  <si>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</si>
  <si>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</si>
  <si>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</si>
  <si>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</si>
  <si>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</si>
  <si>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</si>
  <si>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</si>
  <si>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</si>
  <si>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</si>
  <si>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</si>
  <si>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</si>
  <si>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</si>
  <si>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</si>
  <si>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</si>
  <si>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</si>
  <si>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</si>
  <si>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</si>
  <si>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</si>
  <si>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</si>
  <si>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</si>
  <si>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</si>
  <si>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</si>
  <si>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</si>
  <si>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</si>
  <si>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</si>
  <si>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</si>
  <si>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</si>
  <si>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</si>
  <si>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</si>
  <si>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</si>
  <si>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</si>
  <si>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</si>
  <si>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</si>
  <si>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</si>
  <si>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</si>
  <si>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</si>
  <si>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</si>
  <si>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</si>
  <si>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</si>
  <si>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</si>
  <si>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</si>
  <si>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</si>
  <si>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</si>
  <si>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</si>
  <si>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</si>
  <si>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</si>
  <si>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</si>
  <si>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</si>
  <si>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</si>
  <si>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</si>
  <si>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</si>
  <si>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</si>
  <si>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0.30</t>
  </si>
  <si>
    <t>▲ 1.37</t>
  </si>
  <si>
    <t>▲ 1.44</t>
  </si>
  <si>
    <t>上水道事業会計</t>
  </si>
  <si>
    <t>一般会計</t>
  </si>
  <si>
    <t>国民健康保険特別会計</t>
  </si>
  <si>
    <t>町営住宅事業特別会計</t>
  </si>
  <si>
    <t>農業集落排水事業特別会計</t>
  </si>
  <si>
    <t>大和簡易水道特別会計</t>
  </si>
  <si>
    <t>個別排水事業特別会計</t>
  </si>
  <si>
    <t>国民健康保険直診勘定特別会計</t>
  </si>
  <si>
    <t>その他会計（赤字）</t>
  </si>
  <si>
    <t>その他会計（黒字）</t>
  </si>
  <si>
    <t>H26末</t>
    <phoneticPr fontId="5"/>
  </si>
  <si>
    <t>H27末</t>
    <phoneticPr fontId="5"/>
  </si>
  <si>
    <t>H28末</t>
    <phoneticPr fontId="5"/>
  </si>
  <si>
    <t>H29末</t>
    <phoneticPr fontId="5"/>
  </si>
  <si>
    <t>H30末</t>
    <phoneticPr fontId="5"/>
  </si>
  <si>
    <t>揖斐川町土地開発公社</t>
    <rPh sb="0" eb="4">
      <t>イ</t>
    </rPh>
    <rPh sb="4" eb="10">
      <t>トチカイハツコウシャ</t>
    </rPh>
    <phoneticPr fontId="2"/>
  </si>
  <si>
    <t>サンシャイン春日</t>
    <rPh sb="6" eb="8">
      <t>カスガ</t>
    </rPh>
    <phoneticPr fontId="2"/>
  </si>
  <si>
    <t>いびがわ</t>
  </si>
  <si>
    <t>樽見鉄道</t>
    <rPh sb="0" eb="4">
      <t>タルミテツドウ</t>
    </rPh>
    <phoneticPr fontId="2"/>
  </si>
  <si>
    <t>〇</t>
  </si>
  <si>
    <t>大垣衛生施設組合（一般会計）</t>
    <phoneticPr fontId="2"/>
  </si>
  <si>
    <t>揖斐郡養基小学校養基保育所組合（一般会計）</t>
    <phoneticPr fontId="2"/>
  </si>
  <si>
    <t>岐阜県市町村会館組合（一般会計）</t>
    <phoneticPr fontId="2"/>
  </si>
  <si>
    <t>樫原谷林野組合（一般会計）</t>
    <phoneticPr fontId="2"/>
  </si>
  <si>
    <t>足打谷林野組合（一般会計）</t>
    <phoneticPr fontId="2"/>
  </si>
  <si>
    <t>岐阜県市町村職員退職手当組合（一般会計）</t>
    <phoneticPr fontId="2"/>
  </si>
  <si>
    <t>西濃環境整備組合（一般会計）</t>
    <phoneticPr fontId="2"/>
  </si>
  <si>
    <t>揖斐川水防事務組合（一般会計）</t>
    <phoneticPr fontId="2"/>
  </si>
  <si>
    <t>揖斐郡消防組合（一般会計）</t>
    <phoneticPr fontId="2"/>
  </si>
  <si>
    <t>揖斐広域連合（一般会計）</t>
    <phoneticPr fontId="2"/>
  </si>
  <si>
    <t>揖斐広域連合（介護保険事業会計）</t>
    <phoneticPr fontId="2"/>
  </si>
  <si>
    <t>公有地化推進基金</t>
    <rPh sb="0" eb="4">
      <t>コウユウチカ</t>
    </rPh>
    <rPh sb="4" eb="6">
      <t>スイシン</t>
    </rPh>
    <rPh sb="6" eb="8">
      <t>キキン</t>
    </rPh>
    <phoneticPr fontId="11"/>
  </si>
  <si>
    <t>合併振興基金</t>
    <rPh sb="0" eb="2">
      <t>ガッペイ</t>
    </rPh>
    <rPh sb="2" eb="4">
      <t>シンコウ</t>
    </rPh>
    <rPh sb="4" eb="6">
      <t>キキン</t>
    </rPh>
    <phoneticPr fontId="11"/>
  </si>
  <si>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</si>
  <si>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</si>
  <si>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町営住宅整備基金</t>
    <rPh sb="0" eb="2">
      <t>チョウエイ</t>
    </rPh>
    <rPh sb="2" eb="4">
      <t>ジュウタク</t>
    </rPh>
    <rPh sb="4" eb="6">
      <t>セイビ</t>
    </rPh>
    <rPh sb="6" eb="8">
      <t>キキン</t>
    </rPh>
    <phoneticPr fontId="5"/>
  </si>
  <si>
    <t>1百万円基金繰入</t>
    <rPh sb="1" eb="4">
      <t>ヒャクマンエン</t>
    </rPh>
    <rPh sb="4" eb="6">
      <t>キキン</t>
    </rPh>
    <rPh sb="6" eb="8">
      <t>クリイレ</t>
    </rPh>
    <phoneticPr fontId="2"/>
  </si>
  <si>
    <t>889百万円基金繰入</t>
    <rPh sb="3" eb="6">
      <t>ヒャクマンエン</t>
    </rPh>
    <rPh sb="6" eb="8">
      <t>キキン</t>
    </rPh>
    <rPh sb="8" eb="10">
      <t>クリイレ</t>
    </rPh>
    <phoneticPr fontId="2"/>
  </si>
  <si>
    <t>148百万円基金繰入</t>
    <rPh sb="3" eb="6">
      <t>ヒャクマンエン</t>
    </rPh>
    <rPh sb="6" eb="8">
      <t>キキン</t>
    </rPh>
    <rPh sb="8" eb="10">
      <t>クリイレ</t>
    </rPh>
    <phoneticPr fontId="2"/>
  </si>
  <si>
    <t>-</t>
    <phoneticPr fontId="2"/>
  </si>
  <si>
    <t>岐阜県後期高齢者医療広域連合（一般会計）</t>
  </si>
  <si>
    <t>岐阜県後期高齢者医療広域連合（後期高齢者医療事業会計）</t>
  </si>
  <si>
    <t>21百万円基金繰入</t>
    <rPh sb="2" eb="5">
      <t>ヒャクマンエン</t>
    </rPh>
    <rPh sb="5" eb="7">
      <t>キキン</t>
    </rPh>
    <rPh sb="7" eb="9">
      <t>クリイレ</t>
    </rPh>
    <phoneticPr fontId="2"/>
  </si>
  <si>
    <t>2348百万円基金繰入</t>
    <rPh sb="4" eb="7">
      <t>ヒャクマンエン</t>
    </rPh>
    <rPh sb="7" eb="9">
      <t>キキン</t>
    </rPh>
    <rPh sb="9" eb="11">
      <t>クリイレ</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</si>
  <si>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</si>
  <si>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</si>
  <si>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</si>
  <si>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</si>
  <si>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</si>
  <si>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</si>
  <si>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いものの、将来負担比率は低い。要因としては、旧町村から承継した地方債の償還が進み、毎年度の償還額が減少してきたこと及び地方債の発行の抑制をしてきたためである。しかしながら、令和元年度で普通交付税の合併算定替適用期間が終了し、交付税額が減少していくことから、今後は実質公債費比率の増加が見込まれ、人件費や物件費、公債費等の経常的歳出の更なる縮減に努め、健全な財政運営が図れるよう取り組む必要があ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</si>
  <si>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</si>
  <si>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</si>
  <si>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</si>
  <si>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平成24年度から将来負担比率は「-％」となっているが、合併団体であり広大な面積を持つ当町は、公共施設等の総量が多く、それに伴い、施設等の老朽化も一度に進むこととなる。今後は、将来負担額を抑えるためにも地方債の発行の抑制に努めるほか、「揖斐川町公共施設等総合管理計画」に基づき、施設総量の適正化のみならず、民間のノウハウや資金の導入等も検討し、健全で持続可能な自治体経営の実現を目指す。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</si>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</sst>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A533-4BCE-ADD4-3404D29626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157920</c:v>
                </c:pt>
                <c:pt idx="1">
                  <c:v>152484</c:v>
                </c:pt>
                <c:pt idx="2">
                  <c:v>77156</c:v>
                </c:pt>
                <c:pt idx="3">
                  <c:v>88619</c:v>
                </c:pt>
                <c:pt idx="4">
                  <c:v>138205</c:v>
                </c:pt>
              </c:numCache>
            </c:numRef>
          </c:val>
          <c:smooth val="0"/>
          <c:extLst>
            <c:ext xmlns:c16="http://schemas.microsoft.com/office/drawing/2014/chart" uri="{C3380CC4-5D6E-409C-BE32-E72D297353CC}">
              <c16:uniqueId val="{00000001-A533-4BCE-ADD4-3404D29626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3.08</c:v>
                </c:pt>
                <c:pt idx="1">
                  <c:v>6.51</c:v>
                </c:pt>
                <c:pt idx="2">
                  <c:v>9.3000000000000007</c:v>
                </c:pt>
                <c:pt idx="3">
                  <c:v>3.97</c:v>
                </c:pt>
                <c:pt idx="4">
                  <c:v>3.86</c:v>
                </c:pt>
              </c:numCache>
            </c:numRef>
          </c:val>
          <c:extLst>
            <c:ext xmlns:c16="http://schemas.microsoft.com/office/drawing/2014/chart" uri="{C3380CC4-5D6E-409C-BE32-E72D297353CC}">
              <c16:uniqueId val="{00000000-3D67-41B4-A84F-925A9E4F61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24.63</c:v>
                </c:pt>
                <c:pt idx="1">
                  <c:v>25.67</c:v>
                </c:pt>
                <c:pt idx="2">
                  <c:v>27.32</c:v>
                </c:pt>
                <c:pt idx="3">
                  <c:v>32.119999999999997</c:v>
                </c:pt>
                <c:pt idx="4">
                  <c:v>31.41</c:v>
                </c:pt>
              </c:numCache>
            </c:numRef>
          </c:val>
          <c:extLst>
            <c:ext xmlns:c16="http://schemas.microsoft.com/office/drawing/2014/chart" uri="{C3380CC4-5D6E-409C-BE32-E72D297353CC}">
              <c16:uniqueId val="{00000001-3D67-41B4-A84F-925A9E4F61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c:v>
                </c:pt>
                <c:pt idx="1">
                  <c:v>5.25</c:v>
                </c:pt>
                <c:pt idx="2">
                  <c:v>2.72</c:v>
                </c:pt>
                <c:pt idx="3">
                  <c:v>-1.37</c:v>
                </c:pt>
                <c:pt idx="4">
                  <c:v>-1.44</c:v>
                </c:pt>
              </c:numCache>
            </c:numRef>
          </c:val>
          <c:smooth val="0"/>
          <c:extLst>
            <c:ext xmlns:c16="http://schemas.microsoft.com/office/drawing/2014/chart" uri="{C3380CC4-5D6E-409C-BE32-E72D297353CC}">
              <c16:uniqueId val="{00000002-3D67-41B4-A84F-925A9E4F61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0.23</c:v>
                </c:pt>
                <c:pt idx="2">
                  <c:v>#N/A</c:v>
                </c:pt>
                <c:pt idx="3">
                  <c:v>0.28000000000000003</c:v>
                </c:pt>
                <c:pt idx="4">
                  <c:v>#N/A</c:v>
                </c:pt>
                <c:pt idx="5">
                  <c:v>0.42</c:v>
                </c:pt>
                <c:pt idx="6">
                  <c:v>#N/A</c:v>
                </c:pt>
                <c:pt idx="7">
                  <c:v>0.18</c:v>
                </c:pt>
                <c:pt idx="8">
                  <c:v>#N/A</c:v>
                </c:pt>
                <c:pt idx="9">
                  <c:v>0.12</c:v>
                </c:pt>
              </c:numCache>
            </c:numRef>
          </c:val>
          <c:extLst>
            <c:ext xmlns:c16="http://schemas.microsoft.com/office/drawing/2014/chart" uri="{C3380CC4-5D6E-409C-BE32-E72D297353CC}">
              <c16:uniqueId val="{00000000-AB7C-49B3-819D-50AE1C4860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7C-49B3-819D-50AE1C4860BB}"/>
            </c:ext>
          </c:extLst>
        </c:ser>
        <c:ser>
          <c:idx val="2"/>
          <c:order val="2"/>
          <c:tx>
            <c:strRef>
              <c:f>データシート!$A$29</c:f>
              <c:strCache>
                <c:ptCount val="1"/>
                <c:pt idx="0">
                  <c:v>国民健康保険直診勘定特別会計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0.08</c:v>
                </c:pt>
                <c:pt idx="2">
                  <c:v>#N/A</c:v>
                </c:pt>
                <c:pt idx="3">
                  <c:v>0.05</c:v>
                </c:pt>
                <c:pt idx="4">
                  <c:v>#N/A</c:v>
                </c:pt>
                <c:pt idx="5">
                  <c:v>0.02</c:v>
                </c:pt>
                <c:pt idx="6">
                  <c:v>#N/A</c:v>
                </c:pt>
                <c:pt idx="7">
                  <c:v>0.02</c:v>
                </c:pt>
                <c:pt idx="8">
                  <c:v>#N/A</c:v>
                </c:pt>
                <c:pt idx="9">
                  <c:v>0.05</c:v>
                </c:pt>
              </c:numCache>
            </c:numRef>
          </c:val>
          <c:extLst>
            <c:ext xmlns:c16="http://schemas.microsoft.com/office/drawing/2014/chart" uri="{C3380CC4-5D6E-409C-BE32-E72D297353CC}">
              <c16:uniqueId val="{00000002-AB7C-49B3-819D-50AE1C4860BB}"/>
            </c:ext>
          </c:extLst>
        </c:ser>
        <c:ser>
          <c:idx val="3"/>
          <c:order val="3"/>
          <c:tx>
            <c:strRef>
              <c:f>データシート!$A$30</c:f>
              <c:strCache>
                <c:ptCount val="1"/>
                <c:pt idx="0">
                  <c:v>個別排水事業特別会計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0.05</c:v>
                </c:pt>
                <c:pt idx="8">
                  <c:v>#N/A</c:v>
                </c:pt>
                <c:pt idx="9">
                  <c:v>0.06</c:v>
                </c:pt>
              </c:numCache>
            </c:numRef>
          </c:val>
          <c:extLst>
            <c:ext xmlns:c16="http://schemas.microsoft.com/office/drawing/2014/chart" uri="{C3380CC4-5D6E-409C-BE32-E72D297353CC}">
              <c16:uniqueId val="{00000003-AB7C-49B3-819D-50AE1C4860BB}"/>
            </c:ext>
          </c:extLst>
        </c:ser>
        <c:ser>
          <c:idx val="4"/>
          <c:order val="4"/>
          <c:tx>
            <c:strRef>
              <c:f>データシート!$A$31</c:f>
              <c:strCache>
                <c:ptCount val="1"/>
                <c:pt idx="0">
                  <c:v>大和簡易水道特別会計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0.11</c:v>
                </c:pt>
                <c:pt idx="4">
                  <c:v>#N/A</c:v>
                </c:pt>
                <c:pt idx="5">
                  <c:v>0.01</c:v>
                </c:pt>
                <c:pt idx="6">
                  <c:v>#N/A</c:v>
                </c:pt>
                <c:pt idx="7">
                  <c:v>0.04</c:v>
                </c:pt>
                <c:pt idx="8">
                  <c:v>#N/A</c:v>
                </c:pt>
                <c:pt idx="9">
                  <c:v>7.0000000000000007E-2</c:v>
                </c:pt>
              </c:numCache>
            </c:numRef>
          </c:val>
          <c:extLst>
            <c:ext xmlns:c16="http://schemas.microsoft.com/office/drawing/2014/chart" uri="{C3380CC4-5D6E-409C-BE32-E72D297353CC}">
              <c16:uniqueId val="{00000004-AB7C-49B3-819D-50AE1C4860BB}"/>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0.05</c:v>
                </c:pt>
                <c:pt idx="4">
                  <c:v>#N/A</c:v>
                </c:pt>
                <c:pt idx="5">
                  <c:v>0.06</c:v>
                </c:pt>
                <c:pt idx="6">
                  <c:v>#N/A</c:v>
                </c:pt>
                <c:pt idx="7">
                  <c:v>0.01</c:v>
                </c:pt>
                <c:pt idx="8">
                  <c:v>#N/A</c:v>
                </c:pt>
                <c:pt idx="9">
                  <c:v>0.09</c:v>
                </c:pt>
              </c:numCache>
            </c:numRef>
          </c:val>
          <c:extLst>
            <c:ext xmlns:c16="http://schemas.microsoft.com/office/drawing/2014/chart" uri="{C3380CC4-5D6E-409C-BE32-E72D297353CC}">
              <c16:uniqueId val="{00000005-AB7C-49B3-819D-50AE1C4860BB}"/>
            </c:ext>
          </c:extLst>
        </c:ser>
        <c:ser>
          <c:idx val="6"/>
          <c:order val="6"/>
          <c:tx>
            <c:strRef>
              <c:f>データシート!$A$33</c:f>
              <c:strCache>
                <c:ptCount val="1"/>
                <c:pt idx="0">
                  <c:v>町営住宅事業特別会計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0.06</c:v>
                </c:pt>
                <c:pt idx="4">
                  <c:v>#N/A</c:v>
                </c:pt>
                <c:pt idx="5">
                  <c:v>0.1</c:v>
                </c:pt>
                <c:pt idx="6">
                  <c:v>#N/A</c:v>
                </c:pt>
                <c:pt idx="7">
                  <c:v>0.08</c:v>
                </c:pt>
                <c:pt idx="8">
                  <c:v>#N/A</c:v>
                </c:pt>
                <c:pt idx="9">
                  <c:v>0.1</c:v>
                </c:pt>
              </c:numCache>
            </c:numRef>
          </c:val>
          <c:extLst>
            <c:ext xmlns:c16="http://schemas.microsoft.com/office/drawing/2014/chart" uri="{C3380CC4-5D6E-409C-BE32-E72D297353CC}">
              <c16:uniqueId val="{00000006-AB7C-49B3-819D-50AE1C4860B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0.23</c:v>
                </c:pt>
                <c:pt idx="2">
                  <c:v>#N/A</c:v>
                </c:pt>
                <c:pt idx="3">
                  <c:v>1.4</c:v>
                </c:pt>
                <c:pt idx="4">
                  <c:v>#N/A</c:v>
                </c:pt>
                <c:pt idx="5">
                  <c:v>1.28</c:v>
                </c:pt>
                <c:pt idx="6">
                  <c:v>#N/A</c:v>
                </c:pt>
                <c:pt idx="7">
                  <c:v>1.44</c:v>
                </c:pt>
                <c:pt idx="8">
                  <c:v>#N/A</c:v>
                </c:pt>
                <c:pt idx="9">
                  <c:v>1.21</c:v>
                </c:pt>
              </c:numCache>
            </c:numRef>
          </c:val>
          <c:extLst>
            <c:ext xmlns:c16="http://schemas.microsoft.com/office/drawing/2014/chart" uri="{C3380CC4-5D6E-409C-BE32-E72D297353CC}">
              <c16:uniqueId val="{00000007-AB7C-49B3-819D-50AE1C4860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3.99</c:v>
                </c:pt>
                <c:pt idx="2">
                  <c:v>#N/A</c:v>
                </c:pt>
                <c:pt idx="3">
                  <c:v>6.42</c:v>
                </c:pt>
                <c:pt idx="4">
                  <c:v>#N/A</c:v>
                </c:pt>
                <c:pt idx="5">
                  <c:v>9.16</c:v>
                </c:pt>
                <c:pt idx="6">
                  <c:v>#N/A</c:v>
                </c:pt>
                <c:pt idx="7">
                  <c:v>3.87</c:v>
                </c:pt>
                <c:pt idx="8">
                  <c:v>#N/A</c:v>
                </c:pt>
                <c:pt idx="9">
                  <c:v>3.74</c:v>
                </c:pt>
              </c:numCache>
            </c:numRef>
          </c:val>
          <c:extLst>
            <c:ext xmlns:c16="http://schemas.microsoft.com/office/drawing/2014/chart" uri="{C3380CC4-5D6E-409C-BE32-E72D297353CC}">
              <c16:uniqueId val="{00000008-AB7C-49B3-819D-50AE1C4860BB}"/>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4.12</c:v>
                </c:pt>
                <c:pt idx="2">
                  <c:v>#N/A</c:v>
                </c:pt>
                <c:pt idx="3">
                  <c:v>4.46</c:v>
                </c:pt>
                <c:pt idx="4">
                  <c:v>#N/A</c:v>
                </c:pt>
                <c:pt idx="5">
                  <c:v>4.2699999999999996</c:v>
                </c:pt>
                <c:pt idx="6">
                  <c:v>#N/A</c:v>
                </c:pt>
                <c:pt idx="7">
                  <c:v>4.53</c:v>
                </c:pt>
                <c:pt idx="8">
                  <c:v>#N/A</c:v>
                </c:pt>
                <c:pt idx="9">
                  <c:v>5</c:v>
                </c:pt>
              </c:numCache>
            </c:numRef>
          </c:val>
          <c:extLst>
            <c:ext xmlns:c16="http://schemas.microsoft.com/office/drawing/2014/chart" uri="{C3380CC4-5D6E-409C-BE32-E72D297353CC}">
              <c16:uniqueId val="{00000009-AB7C-49B3-819D-50AE1C4860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2125</c:v>
                </c:pt>
                <c:pt idx="5">
                  <c:v>2101</c:v>
                </c:pt>
                <c:pt idx="8">
                  <c:v>1962</c:v>
                </c:pt>
                <c:pt idx="11">
                  <c:v>1958</c:v>
                </c:pt>
                <c:pt idx="14">
                  <c:v>1917</c:v>
                </c:pt>
              </c:numCache>
            </c:numRef>
          </c:val>
          <c:extLst>
            <c:ext xmlns:c16="http://schemas.microsoft.com/office/drawing/2014/chart" uri="{C3380CC4-5D6E-409C-BE32-E72D297353CC}">
              <c16:uniqueId val="{00000000-CA50-4948-9D50-42CD2A60AB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50-4948-9D50-42CD2A60AB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A50-4948-9D50-42CD2A60AB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123</c:v>
                </c:pt>
                <c:pt idx="3">
                  <c:v>99</c:v>
                </c:pt>
                <c:pt idx="6">
                  <c:v>96</c:v>
                </c:pt>
                <c:pt idx="9">
                  <c:v>88</c:v>
                </c:pt>
                <c:pt idx="12">
                  <c:v>81</c:v>
                </c:pt>
              </c:numCache>
            </c:numRef>
          </c:val>
          <c:extLst>
            <c:ext xmlns:c16="http://schemas.microsoft.com/office/drawing/2014/chart" uri="{C3380CC4-5D6E-409C-BE32-E72D297353CC}">
              <c16:uniqueId val="{00000003-CA50-4948-9D50-42CD2A60AB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728</c:v>
                </c:pt>
                <c:pt idx="3">
                  <c:v>758</c:v>
                </c:pt>
                <c:pt idx="6">
                  <c:v>758</c:v>
                </c:pt>
                <c:pt idx="9">
                  <c:v>696</c:v>
                </c:pt>
                <c:pt idx="12">
                  <c:v>683</c:v>
                </c:pt>
              </c:numCache>
            </c:numRef>
          </c:val>
          <c:extLst>
            <c:ext xmlns:c16="http://schemas.microsoft.com/office/drawing/2014/chart" uri="{C3380CC4-5D6E-409C-BE32-E72D297353CC}">
              <c16:uniqueId val="{00000004-CA50-4948-9D50-42CD2A60AB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50-4948-9D50-42CD2A60AB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50-4948-9D50-42CD2A60AB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1914</c:v>
                </c:pt>
                <c:pt idx="3">
                  <c:v>1917</c:v>
                </c:pt>
                <c:pt idx="6">
                  <c:v>1685</c:v>
                </c:pt>
                <c:pt idx="9">
                  <c:v>1678</c:v>
                </c:pt>
                <c:pt idx="12">
                  <c:v>1641</c:v>
                </c:pt>
              </c:numCache>
            </c:numRef>
          </c:val>
          <c:extLst>
            <c:ext xmlns:c16="http://schemas.microsoft.com/office/drawing/2014/chart" uri="{C3380CC4-5D6E-409C-BE32-E72D297353CC}">
              <c16:uniqueId val="{00000007-CA50-4948-9D50-42CD2A60AB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640</c:v>
                </c:pt>
                <c:pt idx="2">
                  <c:v>#N/A</c:v>
                </c:pt>
                <c:pt idx="3">
                  <c:v>#N/A</c:v>
                </c:pt>
                <c:pt idx="4">
                  <c:v>673</c:v>
                </c:pt>
                <c:pt idx="5">
                  <c:v>#N/A</c:v>
                </c:pt>
                <c:pt idx="6">
                  <c:v>#N/A</c:v>
                </c:pt>
                <c:pt idx="7">
                  <c:v>577</c:v>
                </c:pt>
                <c:pt idx="8">
                  <c:v>#N/A</c:v>
                </c:pt>
                <c:pt idx="9">
                  <c:v>#N/A</c:v>
                </c:pt>
                <c:pt idx="10">
                  <c:v>504</c:v>
                </c:pt>
                <c:pt idx="11">
                  <c:v>#N/A</c:v>
                </c:pt>
                <c:pt idx="12">
                  <c:v>#N/A</c:v>
                </c:pt>
                <c:pt idx="13">
                  <c:v>488</c:v>
                </c:pt>
                <c:pt idx="14">
                  <c:v>#N/A</c:v>
                </c:pt>
              </c:numCache>
            </c:numRef>
          </c:val>
          <c:smooth val="0"/>
          <c:extLst>
            <c:ext xmlns:c16="http://schemas.microsoft.com/office/drawing/2014/chart" uri="{C3380CC4-5D6E-409C-BE32-E72D297353CC}">
              <c16:uniqueId val="{00000008-CA50-4948-9D50-42CD2A60AB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20399</c:v>
                </c:pt>
                <c:pt idx="5">
                  <c:v>19842</c:v>
                </c:pt>
                <c:pt idx="8">
                  <c:v>19388</c:v>
                </c:pt>
                <c:pt idx="11">
                  <c:v>18967</c:v>
                </c:pt>
                <c:pt idx="14">
                  <c:v>18704</c:v>
                </c:pt>
              </c:numCache>
            </c:numRef>
          </c:val>
          <c:extLst>
            <c:ext xmlns:c16="http://schemas.microsoft.com/office/drawing/2014/chart" uri="{C3380CC4-5D6E-409C-BE32-E72D297353CC}">
              <c16:uniqueId val="{00000000-29C6-4976-9C35-4CEA09B4C0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341</c:v>
                </c:pt>
                <c:pt idx="5">
                  <c:v>305</c:v>
                </c:pt>
                <c:pt idx="8">
                  <c:v>272</c:v>
                </c:pt>
                <c:pt idx="11">
                  <c:v>198</c:v>
                </c:pt>
                <c:pt idx="14">
                  <c:v>177</c:v>
                </c:pt>
              </c:numCache>
            </c:numRef>
          </c:val>
          <c:extLst>
            <c:ext xmlns:c16="http://schemas.microsoft.com/office/drawing/2014/chart" uri="{C3380CC4-5D6E-409C-BE32-E72D297353CC}">
              <c16:uniqueId val="{00000001-29C6-4976-9C35-4CEA09B4C0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9347</c:v>
                </c:pt>
                <c:pt idx="5">
                  <c:v>8959</c:v>
                </c:pt>
                <c:pt idx="8">
                  <c:v>8621</c:v>
                </c:pt>
                <c:pt idx="11">
                  <c:v>8674</c:v>
                </c:pt>
                <c:pt idx="14">
                  <c:v>7999</c:v>
                </c:pt>
              </c:numCache>
            </c:numRef>
          </c:val>
          <c:extLst>
            <c:ext xmlns:c16="http://schemas.microsoft.com/office/drawing/2014/chart" uri="{C3380CC4-5D6E-409C-BE32-E72D297353CC}">
              <c16:uniqueId val="{00000002-29C6-4976-9C35-4CEA09B4C0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C6-4976-9C35-4CEA09B4C0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C6-4976-9C35-4CEA09B4C0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407</c:v>
                </c:pt>
                <c:pt idx="3">
                  <c:v>173</c:v>
                </c:pt>
                <c:pt idx="6">
                  <c:v>174</c:v>
                </c:pt>
                <c:pt idx="9">
                  <c:v>175</c:v>
                </c:pt>
                <c:pt idx="12">
                  <c:v>176</c:v>
                </c:pt>
              </c:numCache>
            </c:numRef>
          </c:val>
          <c:extLst>
            <c:ext xmlns:c16="http://schemas.microsoft.com/office/drawing/2014/chart" uri="{C3380CC4-5D6E-409C-BE32-E72D297353CC}">
              <c16:uniqueId val="{00000005-29C6-4976-9C35-4CEA09B4C0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2069</c:v>
                </c:pt>
                <c:pt idx="3">
                  <c:v>2133</c:v>
                </c:pt>
                <c:pt idx="6">
                  <c:v>2180</c:v>
                </c:pt>
                <c:pt idx="9">
                  <c:v>2051</c:v>
                </c:pt>
                <c:pt idx="12">
                  <c:v>2045</c:v>
                </c:pt>
              </c:numCache>
            </c:numRef>
          </c:val>
          <c:extLst>
            <c:ext xmlns:c16="http://schemas.microsoft.com/office/drawing/2014/chart" uri="{C3380CC4-5D6E-409C-BE32-E72D297353CC}">
              <c16:uniqueId val="{00000006-29C6-4976-9C35-4CEA09B4C0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696</c:v>
                </c:pt>
                <c:pt idx="3">
                  <c:v>678</c:v>
                </c:pt>
                <c:pt idx="6">
                  <c:v>622</c:v>
                </c:pt>
                <c:pt idx="9">
                  <c:v>534</c:v>
                </c:pt>
                <c:pt idx="12">
                  <c:v>458</c:v>
                </c:pt>
              </c:numCache>
            </c:numRef>
          </c:val>
          <c:extLst>
            <c:ext xmlns:c16="http://schemas.microsoft.com/office/drawing/2014/chart" uri="{C3380CC4-5D6E-409C-BE32-E72D297353CC}">
              <c16:uniqueId val="{00000007-29C6-4976-9C35-4CEA09B4C0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7761</c:v>
                </c:pt>
                <c:pt idx="3">
                  <c:v>8000</c:v>
                </c:pt>
                <c:pt idx="6">
                  <c:v>9023</c:v>
                </c:pt>
                <c:pt idx="9">
                  <c:v>8788</c:v>
                </c:pt>
                <c:pt idx="12">
                  <c:v>8505</c:v>
                </c:pt>
              </c:numCache>
            </c:numRef>
          </c:val>
          <c:extLst>
            <c:ext xmlns:c16="http://schemas.microsoft.com/office/drawing/2014/chart" uri="{C3380CC4-5D6E-409C-BE32-E72D297353CC}">
              <c16:uniqueId val="{00000008-29C6-4976-9C35-4CEA09B4C0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9C6-4976-9C35-4CEA09B4C0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16798</c:v>
                </c:pt>
                <c:pt idx="3">
                  <c:v>16290</c:v>
                </c:pt>
                <c:pt idx="6">
                  <c:v>15431</c:v>
                </c:pt>
                <c:pt idx="9">
                  <c:v>14592</c:v>
                </c:pt>
                <c:pt idx="12">
                  <c:v>14534</c:v>
                </c:pt>
              </c:numCache>
            </c:numRef>
          </c:val>
          <c:extLst>
            <c:ext xmlns:c16="http://schemas.microsoft.com/office/drawing/2014/chart" uri="{C3380CC4-5D6E-409C-BE32-E72D297353CC}">
              <c16:uniqueId val="{0000000A-29C6-4976-9C35-4CEA09B4C0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9C6-4976-9C35-4CEA09B4C0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2639</c:v>
                </c:pt>
                <c:pt idx="1">
                  <c:v>3032</c:v>
                </c:pt>
                <c:pt idx="2">
                  <c:v>2916</c:v>
                </c:pt>
              </c:numCache>
            </c:numRef>
          </c:val>
          <c:extLst>
            <c:ext xmlns:c16="http://schemas.microsoft.com/office/drawing/2014/chart" uri="{C3380CC4-5D6E-409C-BE32-E72D297353CC}">
              <c16:uniqueId val="{00000000-289B-4970-B44B-3A6865E6F6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499</c:v>
                </c:pt>
                <c:pt idx="1">
                  <c:v>309</c:v>
                </c:pt>
                <c:pt idx="2">
                  <c:v>169</c:v>
                </c:pt>
              </c:numCache>
            </c:numRef>
          </c:val>
          <c:extLst>
            <c:ext xmlns:c16="http://schemas.microsoft.com/office/drawing/2014/chart" uri="{C3380CC4-5D6E-409C-BE32-E72D297353CC}">
              <c16:uniqueId val="{00000001-289B-4970-B44B-3A6865E6F6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6867</c:v>
                </c:pt>
                <c:pt idx="1">
                  <c:v>6671</c:v>
                </c:pt>
                <c:pt idx="2">
                  <c:v>6185</c:v>
                </c:pt>
              </c:numCache>
            </c:numRef>
          </c:val>
          <c:extLst>
            <c:ext xmlns:c16="http://schemas.microsoft.com/office/drawing/2014/chart" uri="{C3380CC4-5D6E-409C-BE32-E72D297353CC}">
              <c16:uniqueId val="{00000002-289B-4970-B44B-3A6865E6F6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{F0A1FE38-0131-43B3-85FC-6927D117EB71}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F56-4BFA-A2B7-498FCA604E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{813CBDBA-390F-4697-9331-74662A7145F6}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56-4BFA-A2B7-498FCA604E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{9E2C9A8D-EC92-4E44-A320-1459023CA67B}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56-4BFA-A2B7-498FCA604E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{D61C7ABD-73CA-4869-A066-7749C29D2104}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56-4BFA-A2B7-498FCA604E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{9267FBA3-D635-49D1-9A75-71AAA27FC6D3}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56-4BFA-A2B7-498FCA604EA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{7F82D6A6-440A-48F6-A820-C5050217AC15}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F56-4BFA-A2B7-498FCA604EA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{27BFD731-B4E6-42AC-8601-46C23C8F9841}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F56-4BFA-A2B7-498FCA604EA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{5167A651-79AD-45E6-ABDE-CCBF5AC14554}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F56-4BFA-A2B7-498FCA604EA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{5BDCC18B-31F8-429D-99FA-FB453F9D0364}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F56-4BFA-A2B7-498FCA604E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46.9</c:v>
                </c:pt>
                <c:pt idx="8">
                  <c:v>53.4</c:v>
                </c:pt>
                <c:pt idx="16">
                  <c:v>55.6</c:v>
                </c:pt>
                <c:pt idx="24">
                  <c:v>57.8</c:v>
                </c:pt>
                <c:pt idx="32">
                  <c:v>59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56-4BFA-A2B7-498FCA604E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{4325D4D8-57DF-4115-A302-62778BCB5816}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F56-4BFA-A2B7-498FCA604E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{FC5BE538-C8C0-4C0F-8F54-63AB6D7C5E1A}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56-4BFA-A2B7-498FCA604E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{EBA5DBD9-F49B-4A96-87A0-BC2846CA0562}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56-4BFA-A2B7-498FCA604E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{55A7EF96-B8EC-41C5-85BB-3CAB2528E1A5}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56-4BFA-A2B7-498FCA604E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{D915EDD6-54D0-4374-B8E2-4BB022999306}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56-4BFA-A2B7-498FCA604EA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{77F1690B-B64D-45A0-B5F1-6565CDAF7BAD}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F56-4BFA-A2B7-498FCA604EA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{BD3062D0-2D83-4294-BD1A-9A4391245406}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F56-4BFA-A2B7-498FCA604EA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{4DAAE718-4A11-4646-A064-4FF54E991BA8}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F56-4BFA-A2B7-498FCA604EA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{74943052-C951-487A-A78A-9AC6126B3FF0}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F56-4BFA-A2B7-498FCA604E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1F56-4BFA-A2B7-498FCA604EAD}"/>
            </c:ext>
          </c:extLst>
        </c:ser>
        <c:dLbls>
          <c:showLegendKey val="0"/>
          <c:showVal val="1"/>
          <c:showCatName val="0"/>
          <c:showSerName val="0"/>
          <c:showPercent val="0"/>
          <c:showBubbleSize val="0"/>
        </c:dLbls>
        <c:axId val="46179840"/>
        <c:axId val="46181760"/>
      </c:scatterChart>
      <c:valAx>
        <c:axId val="46179840"/>
        <c:scaling>
          <c:orientation val="minMax"/>
          <c:max val="60.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{14C29699-8AA4-440A-8D13-7F364A4469C1}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6D5-4124-BEEA-E95A4CC32C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{9E753170-DEC3-4211-9903-663E7EB7AC74}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D5-4124-BEEA-E95A4CC32C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{C5BF13ED-8581-4EE9-874A-40D42817FBA6}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D5-4124-BEEA-E95A4CC32C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{8E1911D6-436F-49FF-AFD3-4038106052A3}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D5-4124-BEEA-E95A4CC32C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{C663FB9D-0183-4A8D-97D1-5065A01A9BD7}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D5-4124-BEEA-E95A4CC32C9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{2B1925E2-B910-4880-8D22-CDEDA6EFE6DB}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6D5-4124-BEEA-E95A4CC32C9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{AFEDDB56-8398-4B2D-9F76-6E8880CC838E}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6D5-4124-BEEA-E95A4CC32C9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{A2A0F5FF-88FC-4A25-B6C3-4A5BC7850E5B}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6D5-4124-BEEA-E95A4CC32C9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{4C8271DD-8DC1-4DB6-9E52-4692056C335E}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6D5-4124-BEEA-E95A4CC32C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7</c:v>
                </c:pt>
                <c:pt idx="16">
                  <c:v>7.7</c:v>
                </c:pt>
                <c:pt idx="24">
                  <c:v>7.4</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6D5-4124-BEEA-E95A4CC32C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{0C9F3E71-B76E-4478-A6E1-20E6EFDB97F3}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6D5-4124-BEEA-E95A4CC32C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{E7447356-E8C9-43C1-AE51-ACA09C4222C3}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D5-4124-BEEA-E95A4CC32C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{930C5FE4-82B7-4043-8491-1F6DB202418D}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D5-4124-BEEA-E95A4CC32C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{9E470A05-62BB-485B-B565-DDBF9F96761E}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D5-4124-BEEA-E95A4CC32C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{BA6D6B74-FFF5-4EC0-8B13-B7AF1D0E5790}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D5-4124-BEEA-E95A4CC32C9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{8D885E5C-8643-4729-8743-C698BA433999}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6D5-4124-BEEA-E95A4CC32C9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{6BD17004-9FB0-428E-844B-3CD751D44FE6}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6D5-4124-BEEA-E95A4CC32C9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{67A941F0-6300-456B-A976-1B3E6F1C2F15}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6D5-4124-BEEA-E95A4CC32C9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{78AD3517-40E0-4CDC-9255-123077A531E6}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6D5-4124-BEEA-E95A4CC32C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66D5-4124-BEEA-E95A4CC32C9C}"/>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○元利償還金　　</a:t>
          </a:r>
        </a:p>
        <a:p>
          <a:r>
            <a:rPr kumimoji="1" lang="ja-JP" altLang="en-US" sz="900">
              <a:latin typeface="ＭＳ ゴシック" pitchFamily="49" charset="-128"/>
              <a:ea typeface="ＭＳ ゴシック" pitchFamily="49" charset="-128"/>
            </a:rPr>
            <a:t>　合併町村から継承した起債の償還が進んだことと、新規起債の抑制等により元利償還金は減少傾向にある。</a:t>
          </a:r>
        </a:p>
        <a:p>
          <a:r>
            <a:rPr kumimoji="1" lang="ja-JP" altLang="en-US" sz="900">
              <a:latin typeface="ＭＳ ゴシック" pitchFamily="49" charset="-128"/>
              <a:ea typeface="ＭＳ ゴシック" pitchFamily="49" charset="-128"/>
            </a:rPr>
            <a:t>○公営企業債の元利償還金に対する負担金等</a:t>
          </a:r>
        </a:p>
        <a:p>
          <a:r>
            <a:rPr kumimoji="1" lang="ja-JP" altLang="en-US" sz="900">
              <a:latin typeface="ＭＳ ゴシック" pitchFamily="49" charset="-128"/>
              <a:ea typeface="ＭＳ ゴシック" pitchFamily="49" charset="-128"/>
            </a:rPr>
            <a:t>　上水道、簡易水道、下水道事業に対する繰出で、平成</a:t>
          </a:r>
          <a:r>
            <a:rPr kumimoji="1" lang="en-US" altLang="ja-JP" sz="900">
              <a:latin typeface="ＭＳ ゴシック" pitchFamily="49" charset="-128"/>
              <a:ea typeface="ＭＳ ゴシック" pitchFamily="49" charset="-128"/>
            </a:rPr>
            <a:t>23</a:t>
          </a:r>
          <a:r>
            <a:rPr kumimoji="1" lang="ja-JP" altLang="en-US" sz="900">
              <a:latin typeface="ＭＳ ゴシック" pitchFamily="49" charset="-128"/>
              <a:ea typeface="ＭＳ ゴシック" pitchFamily="49" charset="-128"/>
            </a:rPr>
            <a:t>年度から下水道事業債の償還据置期間終了による元金償還が始まり増加傾向にある。平成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年度から減少している要因は、公共下水道事業（揖斐処理区）の供用開始により、加入分担金が特別会計の大きな収入となったことから一般会計からの繰出が抑えられたことによる。</a:t>
          </a:r>
        </a:p>
        <a:p>
          <a:r>
            <a:rPr kumimoji="1" lang="ja-JP" altLang="en-US" sz="900">
              <a:latin typeface="ＭＳ ゴシック" pitchFamily="49" charset="-128"/>
              <a:ea typeface="ＭＳ ゴシック" pitchFamily="49" charset="-128"/>
            </a:rPr>
            <a:t>○組合等が起こした地方債の元利償還金に対する負担金</a:t>
          </a:r>
        </a:p>
        <a:p>
          <a:r>
            <a:rPr kumimoji="1" lang="ja-JP" altLang="en-US" sz="900">
              <a:latin typeface="ＭＳ ゴシック" pitchFamily="49" charset="-128"/>
              <a:ea typeface="ＭＳ ゴシック" pitchFamily="49" charset="-128"/>
            </a:rPr>
            <a:t>　西濃環境整備組合、揖斐郡消防組合、揖斐広域連合等に対する負担金であり、大規模な建設事業が行われず、減少傾向にある。</a:t>
          </a:r>
        </a:p>
        <a:p>
          <a:r>
            <a:rPr kumimoji="1" lang="ja-JP" altLang="en-US" sz="900">
              <a:latin typeface="ＭＳ ゴシック" pitchFamily="49" charset="-128"/>
              <a:ea typeface="ＭＳ ゴシック" pitchFamily="49" charset="-128"/>
            </a:rPr>
            <a:t>○算入公債費等</a:t>
          </a:r>
        </a:p>
        <a:p>
          <a:r>
            <a:rPr kumimoji="1" lang="ja-JP" altLang="en-US" sz="900">
              <a:latin typeface="ＭＳ ゴシック" pitchFamily="49" charset="-128"/>
              <a:ea typeface="ＭＳ ゴシック" pitchFamily="49" charset="-128"/>
            </a:rPr>
            <a:t>　過去の起債に対する基準財政需要額であり、平成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年度以降は僅かずつ減少傾向にある。</a:t>
          </a:r>
        </a:p>
        <a:p>
          <a:r>
            <a:rPr kumimoji="1" lang="ja-JP" altLang="en-US" sz="900">
              <a:latin typeface="ＭＳ ゴシック" pitchFamily="49" charset="-128"/>
              <a:ea typeface="ＭＳ ゴシック" pitchFamily="49" charset="-128"/>
            </a:rPr>
            <a:t>○実質公債費比率の分子</a:t>
          </a:r>
        </a:p>
        <a:p>
          <a:r>
            <a:rPr kumimoji="1" lang="ja-JP" altLang="en-US" sz="900">
              <a:latin typeface="ＭＳ ゴシック" pitchFamily="49" charset="-128"/>
              <a:ea typeface="ＭＳ ゴシック" pitchFamily="49" charset="-128"/>
            </a:rPr>
            <a:t>　分析対象年度以前からの新規起債の抑制傾向により、元利償還金は減少傾向にあるが、公営企業債の元利償還金に対する負担については、今後増加が見込まれる。算入公債費がほぼ横ばいであることからも、実質公債費比率の分子については、今後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○一般会計等にかかる地方債の現在高・・・合併町村から継承した起債の償還が進んだことと、新規起債の抑制等により減少した。</a:t>
          </a:r>
        </a:p>
        <a:p>
          <a:r>
            <a:rPr kumimoji="1" lang="ja-JP" altLang="en-US" sz="900">
              <a:latin typeface="ＭＳ ゴシック" pitchFamily="49" charset="-128"/>
              <a:ea typeface="ＭＳ ゴシック" pitchFamily="49" charset="-128"/>
            </a:rPr>
            <a:t>○公営企業債等繰入見込額・・・上水道、簡易水道、下水道事業に対するものの影響が大きい。特に公共下水道事業については、整備中であるため事業完了までは増加傾向である。平成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年度から繰入見込額が減少したのは、農業集落排水事業の将来負担額が減少したためである。</a:t>
          </a:r>
        </a:p>
        <a:p>
          <a:r>
            <a:rPr kumimoji="1" lang="ja-JP" altLang="en-US" sz="900">
              <a:latin typeface="ＭＳ ゴシック" pitchFamily="49" charset="-128"/>
              <a:ea typeface="ＭＳ ゴシック" pitchFamily="49" charset="-128"/>
            </a:rPr>
            <a:t>○組合等負担等見込額・・・加入する組合が新たな設備投等資を行わない限り著しく変化するものではなく、減少傾向にある。</a:t>
          </a:r>
        </a:p>
        <a:p>
          <a:r>
            <a:rPr kumimoji="1" lang="ja-JP" altLang="en-US" sz="900">
              <a:latin typeface="ＭＳ ゴシック" pitchFamily="49" charset="-128"/>
              <a:ea typeface="ＭＳ ゴシック" pitchFamily="49" charset="-128"/>
            </a:rPr>
            <a:t>○設立法人等の負債額等負担見込額・・・揖斐川町土地開発公社に対する負担見込額である。横ばい傾向であり、公社においても取得地の積極的な整理等運営の健全化を進めていく。</a:t>
          </a:r>
        </a:p>
        <a:p>
          <a:r>
            <a:rPr kumimoji="1" lang="ja-JP" altLang="en-US" sz="900">
              <a:latin typeface="ＭＳ ゴシック" pitchFamily="49" charset="-128"/>
              <a:ea typeface="ＭＳ ゴシック" pitchFamily="49" charset="-128"/>
            </a:rPr>
            <a:t>○充当可能基金・・・計画的に基金を積み立て、取崩しを極力抑えることとしているが、近年は減少傾向にある。</a:t>
          </a:r>
        </a:p>
        <a:p>
          <a:r>
            <a:rPr kumimoji="1" lang="ja-JP" altLang="en-US" sz="900">
              <a:latin typeface="ＭＳ ゴシック" pitchFamily="49" charset="-128"/>
              <a:ea typeface="ＭＳ ゴシック" pitchFamily="49" charset="-128"/>
            </a:rPr>
            <a:t>○充当可能特定歳入・・・町営住宅の使用料が主である。住宅使用料の充当可能な上限は公営住宅事業の地方債現在高であることから、地方債残高の減少に併せ、充当可能特定歳入も減少傾向にある。</a:t>
          </a:r>
        </a:p>
        <a:p>
          <a:r>
            <a:rPr kumimoji="1" lang="ja-JP" altLang="en-US" sz="900">
              <a:latin typeface="ＭＳ ゴシック" pitchFamily="49" charset="-128"/>
              <a:ea typeface="ＭＳ ゴシック" pitchFamily="49" charset="-128"/>
            </a:rPr>
            <a:t>○基準財政需要額算入見込額・・・公債費の算入見込額の減少により、平成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年度以降、減少傾向にある。</a:t>
          </a:r>
        </a:p>
        <a:p>
          <a:r>
            <a:rPr kumimoji="1" lang="ja-JP" altLang="en-US" sz="900">
              <a:solidFill>
                <a:sysClr val="windowText" lastClr="000000"/>
              </a:solidFill>
              <a:latin typeface="ＭＳ ゴシック" pitchFamily="49" charset="-128"/>
              <a:ea typeface="ＭＳ ゴシック" pitchFamily="49" charset="-128"/>
            </a:rPr>
            <a:t>○将来負担比率の分子・・・一般会計等にかかる地方債の現在高や公営企業債等繰入見込額が減少したことにより、将来負担額</a:t>
          </a:r>
          <a:r>
            <a:rPr kumimoji="1" lang="en-US" altLang="ja-JP" sz="900">
              <a:solidFill>
                <a:sysClr val="windowText" lastClr="000000"/>
              </a:solidFill>
              <a:latin typeface="ＭＳ ゴシック" pitchFamily="49" charset="-128"/>
              <a:ea typeface="ＭＳ ゴシック" pitchFamily="49" charset="-128"/>
            </a:rPr>
            <a:t>(A)</a:t>
          </a:r>
          <a:r>
            <a:rPr kumimoji="1" lang="ja-JP" altLang="en-US" sz="900">
              <a:solidFill>
                <a:sysClr val="windowText" lastClr="000000"/>
              </a:solidFill>
              <a:latin typeface="ＭＳ ゴシック" pitchFamily="49" charset="-128"/>
              <a:ea typeface="ＭＳ ゴシック" pitchFamily="49" charset="-128"/>
            </a:rPr>
            <a:t>が前年に比べ減少となった。充当可能財源等</a:t>
          </a:r>
          <a:r>
            <a:rPr kumimoji="1" lang="en-US" altLang="ja-JP" sz="900">
              <a:solidFill>
                <a:sysClr val="windowText" lastClr="000000"/>
              </a:solidFill>
              <a:latin typeface="ＭＳ ゴシック" pitchFamily="49" charset="-128"/>
              <a:ea typeface="ＭＳ ゴシック" pitchFamily="49" charset="-128"/>
            </a:rPr>
            <a:t>(B)</a:t>
          </a:r>
          <a:r>
            <a:rPr kumimoji="1" lang="ja-JP" altLang="en-US" sz="900">
              <a:solidFill>
                <a:sysClr val="windowText" lastClr="000000"/>
              </a:solidFill>
              <a:latin typeface="ＭＳ ゴシック" pitchFamily="49" charset="-128"/>
              <a:ea typeface="ＭＳ ゴシック" pitchFamily="49" charset="-128"/>
            </a:rPr>
            <a:t>についても減少したが、前年度より減少幅の方が大きくなったことから、将来負担比率の分子については、平成</a:t>
          </a:r>
          <a:r>
            <a:rPr kumimoji="1" lang="en-US" altLang="ja-JP" sz="900">
              <a:solidFill>
                <a:sysClr val="windowText" lastClr="000000"/>
              </a:solidFill>
              <a:latin typeface="ＭＳ ゴシック" pitchFamily="49" charset="-128"/>
              <a:ea typeface="ＭＳ ゴシック" pitchFamily="49" charset="-128"/>
            </a:rPr>
            <a:t>30</a:t>
          </a:r>
          <a:r>
            <a:rPr kumimoji="1" lang="ja-JP" altLang="en-US" sz="900">
              <a:solidFill>
                <a:sysClr val="windowText" lastClr="000000"/>
              </a:solidFill>
              <a:latin typeface="ＭＳ ゴシック" pitchFamily="49" charset="-128"/>
              <a:ea typeface="ＭＳ ゴシック" pitchFamily="49" charset="-128"/>
            </a:rPr>
            <a:t>年度に比べ増加する結果となった。近年、全体的に増加傾向にあることから、地方債の繰上償還や充当可能基金の積み立て等に努めていく。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岐阜県揖斐川町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・財政調整基金については、前年度実質収支額の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百万円を積み立てたが、財源調整するため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一方、減債基金は地方債の定期償還のため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百万円の積み立てにより減額、その他特定目的基金についても各種事業に充当し、それぞれ基金利子分以外の積み立てを行わなかったことから、基金全体額として前年比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・財政調整基金については、普通交付税の縮減期間は終了後も縮減額程度の基金残高を維持するよう努めたい。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・減債基金については、年次償還額が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億円を超える年が暫く続くことから、計画的に積み立てていく。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・公有地化推進基金　：徳山ダム上流域における山林管理の一環としての人工林の伐採、分収林の管理、その業務に必要な作業路整備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及び良好な自然環境を保全するための資金に充てる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：合併後の新揖斐川町における少子高齢化対策、コミュニティバス運行対策、自治会活動支援や文化振興経費、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新町全体のまちづくり事業に要する費用に充てる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：揖斐川町総合計画に基づき将来予想される公共施設建設のための資金を確保し、事業の円滑な執行を図るための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：高齢者の保健福祉の増強を図るため、在宅福祉の向上、健康づくりの推進等地域の特性に応じた福祉施策を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実施するための資金に充てる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・町営住宅整備基金　：町営住宅の整備を図るための資金に充てる。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・公有地化推進基金　：徳山ダム上流域の作業路開設工事及び作業路設計等委託料のため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：コミュニティバス運行事業に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：図書館建設事業のため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百万円、振興事務所改修事業に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：後期高齢者医療事業、敬老会事業等に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年度までは取り崩しを行ってこなかったが、令和元年度からは償還が終わった額の範囲内において事業充当</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年度で終了し、縮減期間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年目に伴う財源調整のための減額（▲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年度に終了し、平成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年度の普通交付税額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百万円）した。また、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年間の縮減期間が終了し、一本算定となる令和２年度には、普通交付税額は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百万円程度まで減少（対平成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百万円）すると見込んでいる。財政調整基金については、平成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年度までは、一般的に適正といわれる標準財政規模の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億円程度を基金残高としていたが、こうした特例措置の終了に伴う急激な財源の減少に備え、平成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年度から積み増しを行い、平成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億円以上の残高を維持している。今後も普通交付税の縮減分程度の基金残高を維持したい。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・地方債の定期償還のため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・合併後、地域格差の是正等のために各種事業を積極的に推進してきた当町において、一般会計の令和元年度末地方債残高は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百万円と非常に高く、令和元年度の元利償還額については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百万円となっている。年次償還額及び未償還元金のピークは過ぎているが、年次償還額が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億円を超える年が暫く続くことから、減債基金についても計画的に積み立てていく。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602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20,862
20,639
803.44
15,174,287
14,627,077
358,028
9,284,807
14,534,282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4796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有形固定資産減価償却率は、類似団体平均値より低い水準にある。しかしながら、当町は、合併団体であり公共施設等の総量が多いことから、施設等の老朽化も一度に進むこととなる。そのため、平成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年度に策定した「揖斐川町公共施設等総合管理計画」では、目標年度の令和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年度までに公共建築物の保有面積全体を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％削減することとしている。計画に基づき、適正なマネジメントに努めたい。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35486" y="6018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152525" y="56927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786781" y="5605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152525" y="52800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786781" y="51862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152525" y="4860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786781" y="4773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152525" y="44481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786781" y="4354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19028" y="39416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3" name="直線コネクタ 72"/>
        <xdr:cNvCxnSpPr/>
      </xdr:nvCxnSpPr>
      <xdr:spPr>
        <a:xfrm flipV="1">
          <a:off x="4300220" y="4584319"/>
          <a:ext cx="1270" cy="103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4" name="有形固定資産減価償却率最小値テキスト"/>
        <xdr:cNvSpPr txBox="1"/>
      </xdr:nvSpPr>
      <xdr:spPr>
        <a:xfrm>
          <a:off x="4352925" y="562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5" name="直線コネクタ 74"/>
        <xdr:cNvCxnSpPr/>
      </xdr:nvCxnSpPr>
      <xdr:spPr>
        <a:xfrm>
          <a:off x="4213225" y="562368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6" name="有形固定資産減価償却率最大値テキスト"/>
        <xdr:cNvSpPr txBox="1"/>
      </xdr:nvSpPr>
      <xdr:spPr>
        <a:xfrm>
          <a:off x="4352925" y="4365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7" name="直線コネクタ 76"/>
        <xdr:cNvCxnSpPr/>
      </xdr:nvCxnSpPr>
      <xdr:spPr>
        <a:xfrm>
          <a:off x="4213225" y="45843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78" name="有形固定資産減価償却率平均値テキスト"/>
        <xdr:cNvSpPr txBox="1"/>
      </xdr:nvSpPr>
      <xdr:spPr>
        <a:xfrm>
          <a:off x="4352925" y="5216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9" name="フローチャート: 判断 78"/>
        <xdr:cNvSpPr/>
      </xdr:nvSpPr>
      <xdr:spPr>
        <a:xfrm>
          <a:off x="4251325" y="5237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80" name="フローチャート: 判断 79"/>
        <xdr:cNvSpPr/>
      </xdr:nvSpPr>
      <xdr:spPr>
        <a:xfrm>
          <a:off x="3616325" y="5218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1" name="フローチャート: 判断 80"/>
        <xdr:cNvSpPr/>
      </xdr:nvSpPr>
      <xdr:spPr>
        <a:xfrm>
          <a:off x="2930525" y="51817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xdr:cNvSpPr/>
      </xdr:nvSpPr>
      <xdr:spPr>
        <a:xfrm>
          <a:off x="2244725" y="51795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3" name="フローチャート: 判断 82"/>
        <xdr:cNvSpPr/>
      </xdr:nvSpPr>
      <xdr:spPr>
        <a:xfrm>
          <a:off x="1558925" y="51168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89" name="楕円 88"/>
        <xdr:cNvSpPr/>
      </xdr:nvSpPr>
      <xdr:spPr>
        <a:xfrm>
          <a:off x="4251325" y="5207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112412</xdr:rowOff>
    </xdr:from>
    <xdr:ext cx="405111" cy="259045"/>
    <xdr:sp macro="" textlink="">
      <xdr:nvSpPr>
        <xdr:cNvPr id="90" name="有形固定資産減価償却率該当値テキスト"/>
        <xdr:cNvSpPr txBox="1"/>
      </xdr:nvSpPr>
      <xdr:spPr>
        <a:xfrm>
          <a:off x="4352925" y="506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63627</xdr:rowOff>
    </xdr:from>
    <xdr:to>
      <xdr:col>19</xdr:col>
      <xdr:colOff>187325</xdr:colOff>
      <xdr:row>31</xdr:row>
      <xdr:rowOff>165227</xdr:rowOff>
    </xdr:to>
    <xdr:sp macro="" textlink="">
      <xdr:nvSpPr>
        <xdr:cNvPr id="91" name="楕円 90"/>
        <xdr:cNvSpPr/>
      </xdr:nvSpPr>
      <xdr:spPr>
        <a:xfrm>
          <a:off x="3616325" y="51817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114427</xdr:rowOff>
    </xdr:from>
    <xdr:to>
      <xdr:col>23</xdr:col>
      <xdr:colOff>85725</xdr:colOff>
      <xdr:row>31</xdr:row>
      <xdr:rowOff>140335</xdr:rowOff>
    </xdr:to>
    <xdr:cxnSp macro="">
      <xdr:nvCxnSpPr>
        <xdr:cNvPr id="92" name="直線コネクタ 91"/>
        <xdr:cNvCxnSpPr/>
      </xdr:nvCxnSpPr>
      <xdr:spPr>
        <a:xfrm>
          <a:off x="3667125" y="5232527"/>
          <a:ext cx="635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16129</xdr:rowOff>
    </xdr:from>
    <xdr:to>
      <xdr:col>15</xdr:col>
      <xdr:colOff>187325</xdr:colOff>
      <xdr:row>31</xdr:row>
      <xdr:rowOff>117729</xdr:rowOff>
    </xdr:to>
    <xdr:sp macro="" textlink="">
      <xdr:nvSpPr>
        <xdr:cNvPr id="93" name="楕円 92"/>
        <xdr:cNvSpPr/>
      </xdr:nvSpPr>
      <xdr:spPr>
        <a:xfrm>
          <a:off x="2930525" y="51342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66929</xdr:rowOff>
    </xdr:from>
    <xdr:to>
      <xdr:col>19</xdr:col>
      <xdr:colOff>136525</xdr:colOff>
      <xdr:row>31</xdr:row>
      <xdr:rowOff>114427</xdr:rowOff>
    </xdr:to>
    <xdr:cxnSp macro="">
      <xdr:nvCxnSpPr>
        <xdr:cNvPr id="94" name="直線コネクタ 93"/>
        <xdr:cNvCxnSpPr/>
      </xdr:nvCxnSpPr>
      <xdr:spPr>
        <a:xfrm>
          <a:off x="2981325" y="5185029"/>
          <a:ext cx="6858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140081</xdr:rowOff>
    </xdr:from>
    <xdr:to>
      <xdr:col>11</xdr:col>
      <xdr:colOff>187325</xdr:colOff>
      <xdr:row>31</xdr:row>
      <xdr:rowOff>70231</xdr:rowOff>
    </xdr:to>
    <xdr:sp macro="" textlink="">
      <xdr:nvSpPr>
        <xdr:cNvPr id="95" name="楕円 94"/>
        <xdr:cNvSpPr/>
      </xdr:nvSpPr>
      <xdr:spPr>
        <a:xfrm>
          <a:off x="2244725" y="50930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19431</xdr:rowOff>
    </xdr:from>
    <xdr:to>
      <xdr:col>15</xdr:col>
      <xdr:colOff>136525</xdr:colOff>
      <xdr:row>31</xdr:row>
      <xdr:rowOff>66929</xdr:rowOff>
    </xdr:to>
    <xdr:cxnSp macro="">
      <xdr:nvCxnSpPr>
        <xdr:cNvPr id="96" name="直線コネクタ 95"/>
        <xdr:cNvCxnSpPr/>
      </xdr:nvCxnSpPr>
      <xdr:spPr>
        <a:xfrm>
          <a:off x="2295525" y="5137531"/>
          <a:ext cx="6858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171196</xdr:rowOff>
    </xdr:from>
    <xdr:to>
      <xdr:col>7</xdr:col>
      <xdr:colOff>187325</xdr:colOff>
      <xdr:row>30</xdr:row>
      <xdr:rowOff>101346</xdr:rowOff>
    </xdr:to>
    <xdr:sp macro="" textlink="">
      <xdr:nvSpPr>
        <xdr:cNvPr id="97" name="楕円 96"/>
        <xdr:cNvSpPr/>
      </xdr:nvSpPr>
      <xdr:spPr>
        <a:xfrm>
          <a:off x="1558925" y="49527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50546</xdr:rowOff>
    </xdr:from>
    <xdr:to>
      <xdr:col>11</xdr:col>
      <xdr:colOff>136525</xdr:colOff>
      <xdr:row>31</xdr:row>
      <xdr:rowOff>19431</xdr:rowOff>
    </xdr:to>
    <xdr:cxnSp macro="">
      <xdr:nvCxnSpPr>
        <xdr:cNvPr id="98" name="直線コネクタ 97"/>
        <xdr:cNvCxnSpPr/>
      </xdr:nvCxnSpPr>
      <xdr:spPr>
        <a:xfrm>
          <a:off x="1609725" y="5003546"/>
          <a:ext cx="685800" cy="1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99" name="n_1aveValue有形固定資産減価償却率"/>
        <xdr:cNvSpPr txBox="1"/>
      </xdr:nvSpPr>
      <xdr:spPr>
        <a:xfrm>
          <a:off x="3470919" y="53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100" name="n_2aveValue有形固定資産減価償却率"/>
        <xdr:cNvSpPr txBox="1"/>
      </xdr:nvSpPr>
      <xdr:spPr>
        <a:xfrm>
          <a:off x="2797819" y="5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xdr:cNvSpPr txBox="1"/>
      </xdr:nvSpPr>
      <xdr:spPr>
        <a:xfrm>
          <a:off x="2112019"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102" name="n_4aveValue有形固定資産減価償却率"/>
        <xdr:cNvSpPr txBox="1"/>
      </xdr:nvSpPr>
      <xdr:spPr>
        <a:xfrm>
          <a:off x="1426219"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10304</xdr:rowOff>
    </xdr:from>
    <xdr:ext cx="405111" cy="259045"/>
    <xdr:sp macro="" textlink="">
      <xdr:nvSpPr>
        <xdr:cNvPr id="103" name="n_1mainValue有形固定資産減価償却率"/>
        <xdr:cNvSpPr txBox="1"/>
      </xdr:nvSpPr>
      <xdr:spPr>
        <a:xfrm>
          <a:off x="3470919" y="4963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134256</xdr:rowOff>
    </xdr:from>
    <xdr:ext cx="405111" cy="259045"/>
    <xdr:sp macro="" textlink="">
      <xdr:nvSpPr>
        <xdr:cNvPr id="104" name="n_2mainValue有形固定資産減価償却率"/>
        <xdr:cNvSpPr txBox="1"/>
      </xdr:nvSpPr>
      <xdr:spPr>
        <a:xfrm>
          <a:off x="2797819" y="4922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86758</xdr:rowOff>
    </xdr:from>
    <xdr:ext cx="405111" cy="259045"/>
    <xdr:sp macro="" textlink="">
      <xdr:nvSpPr>
        <xdr:cNvPr id="105" name="n_3mainValue有形固定資産減価償却率"/>
        <xdr:cNvSpPr txBox="1"/>
      </xdr:nvSpPr>
      <xdr:spPr>
        <a:xfrm>
          <a:off x="2112019" y="4874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117873</xdr:rowOff>
    </xdr:from>
    <xdr:ext cx="405111" cy="259045"/>
    <xdr:sp macro="" textlink="">
      <xdr:nvSpPr>
        <xdr:cNvPr id="106" name="n_4mainValue有形固定資産減価償却率"/>
        <xdr:cNvSpPr txBox="1"/>
      </xdr:nvSpPr>
      <xdr:spPr>
        <a:xfrm>
          <a:off x="1426219" y="4740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債務償還比率は類似団体平均より低い水準にある。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今後も地方債発行の抑制や人件費・物件費等の経常的歳出の更なる縮減に努め、健全な財政運営が図られるよう取り組む必要がある。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705751" y="6018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0194925" y="580979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9705751" y="57223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0194925" y="551406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9758836" y="54266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0194925" y="521833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9758836" y="512453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0194925" y="492261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9758836" y="482881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0194925" y="462053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9758836" y="45330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0194925" y="432480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9861428" y="42373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7" name="直線コネクタ 136"/>
        <xdr:cNvCxnSpPr/>
      </xdr:nvCxnSpPr>
      <xdr:spPr>
        <a:xfrm flipV="1">
          <a:off x="13323570" y="4324803"/>
          <a:ext cx="1269" cy="1443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8" name="債務償還比率最小値テキスト"/>
        <xdr:cNvSpPr txBox="1"/>
      </xdr:nvSpPr>
      <xdr:spPr>
        <a:xfrm>
          <a:off x="13376275" y="577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9" name="直線コネクタ 138"/>
        <xdr:cNvCxnSpPr/>
      </xdr:nvCxnSpPr>
      <xdr:spPr>
        <a:xfrm>
          <a:off x="13255625" y="576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3376275" y="41127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3255625" y="4324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42" name="債務償還比率平均値テキスト"/>
        <xdr:cNvSpPr txBox="1"/>
      </xdr:nvSpPr>
      <xdr:spPr>
        <a:xfrm>
          <a:off x="13376275" y="4998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43" name="フローチャート: 判断 142"/>
        <xdr:cNvSpPr/>
      </xdr:nvSpPr>
      <xdr:spPr>
        <a:xfrm>
          <a:off x="13293725" y="5019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44" name="フローチャート: 判断 143"/>
        <xdr:cNvSpPr/>
      </xdr:nvSpPr>
      <xdr:spPr>
        <a:xfrm>
          <a:off x="12639675" y="501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45" name="フローチャート: 判断 144"/>
        <xdr:cNvSpPr/>
      </xdr:nvSpPr>
      <xdr:spPr>
        <a:xfrm>
          <a:off x="11953875" y="5033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6" name="フローチャート: 判断 145"/>
        <xdr:cNvSpPr/>
      </xdr:nvSpPr>
      <xdr:spPr>
        <a:xfrm>
          <a:off x="11268075" y="501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7" name="フローチャート: 判断 146"/>
        <xdr:cNvSpPr/>
      </xdr:nvSpPr>
      <xdr:spPr>
        <a:xfrm>
          <a:off x="10582275" y="49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118918</xdr:rowOff>
    </xdr:from>
    <xdr:to>
      <xdr:col>76</xdr:col>
      <xdr:colOff>73025</xdr:colOff>
      <xdr:row>30</xdr:row>
      <xdr:rowOff>49068</xdr:rowOff>
    </xdr:to>
    <xdr:sp macro="" textlink="">
      <xdr:nvSpPr>
        <xdr:cNvPr id="153" name="楕円 152"/>
        <xdr:cNvSpPr/>
      </xdr:nvSpPr>
      <xdr:spPr>
        <a:xfrm>
          <a:off x="13293725" y="49068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141795</xdr:rowOff>
    </xdr:from>
    <xdr:ext cx="469744" cy="259045"/>
    <xdr:sp macro="" textlink="">
      <xdr:nvSpPr>
        <xdr:cNvPr id="154" name="債務償還比率該当値テキスト"/>
        <xdr:cNvSpPr txBox="1"/>
      </xdr:nvSpPr>
      <xdr:spPr>
        <a:xfrm>
          <a:off x="13376275" y="476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103650</xdr:rowOff>
    </xdr:from>
    <xdr:to>
      <xdr:col>72</xdr:col>
      <xdr:colOff>123825</xdr:colOff>
      <xdr:row>30</xdr:row>
      <xdr:rowOff>33800</xdr:rowOff>
    </xdr:to>
    <xdr:sp macro="" textlink="">
      <xdr:nvSpPr>
        <xdr:cNvPr id="155" name="楕円 154"/>
        <xdr:cNvSpPr/>
      </xdr:nvSpPr>
      <xdr:spPr>
        <a:xfrm>
          <a:off x="12639675" y="4891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154450</xdr:rowOff>
    </xdr:from>
    <xdr:to>
      <xdr:col>76</xdr:col>
      <xdr:colOff>22225</xdr:colOff>
      <xdr:row>29</xdr:row>
      <xdr:rowOff>169718</xdr:rowOff>
    </xdr:to>
    <xdr:cxnSp macro="">
      <xdr:nvCxnSpPr>
        <xdr:cNvPr id="156" name="直線コネクタ 155"/>
        <xdr:cNvCxnSpPr/>
      </xdr:nvCxnSpPr>
      <xdr:spPr>
        <a:xfrm>
          <a:off x="12690475" y="4942350"/>
          <a:ext cx="635000" cy="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146984</xdr:rowOff>
    </xdr:from>
    <xdr:to>
      <xdr:col>68</xdr:col>
      <xdr:colOff>123825</xdr:colOff>
      <xdr:row>30</xdr:row>
      <xdr:rowOff>77134</xdr:rowOff>
    </xdr:to>
    <xdr:sp macro="" textlink="">
      <xdr:nvSpPr>
        <xdr:cNvPr id="157" name="楕円 156"/>
        <xdr:cNvSpPr/>
      </xdr:nvSpPr>
      <xdr:spPr>
        <a:xfrm>
          <a:off x="11953875" y="49348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154450</xdr:rowOff>
    </xdr:from>
    <xdr:to>
      <xdr:col>72</xdr:col>
      <xdr:colOff>73025</xdr:colOff>
      <xdr:row>30</xdr:row>
      <xdr:rowOff>26334</xdr:rowOff>
    </xdr:to>
    <xdr:cxnSp macro="">
      <xdr:nvCxnSpPr>
        <xdr:cNvPr id="158" name="直線コネクタ 157"/>
        <xdr:cNvCxnSpPr/>
      </xdr:nvCxnSpPr>
      <xdr:spPr>
        <a:xfrm flipV="1">
          <a:off x="12004675" y="4942350"/>
          <a:ext cx="6858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34562</xdr:rowOff>
    </xdr:from>
    <xdr:to>
      <xdr:col>64</xdr:col>
      <xdr:colOff>123825</xdr:colOff>
      <xdr:row>29</xdr:row>
      <xdr:rowOff>136162</xdr:rowOff>
    </xdr:to>
    <xdr:sp macro="" textlink="">
      <xdr:nvSpPr>
        <xdr:cNvPr id="159" name="楕円 158"/>
        <xdr:cNvSpPr/>
      </xdr:nvSpPr>
      <xdr:spPr>
        <a:xfrm>
          <a:off x="11268075" y="482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85362</xdr:rowOff>
    </xdr:from>
    <xdr:to>
      <xdr:col>68</xdr:col>
      <xdr:colOff>73025</xdr:colOff>
      <xdr:row>30</xdr:row>
      <xdr:rowOff>26334</xdr:rowOff>
    </xdr:to>
    <xdr:cxnSp macro="">
      <xdr:nvCxnSpPr>
        <xdr:cNvPr id="160" name="直線コネクタ 159"/>
        <xdr:cNvCxnSpPr/>
      </xdr:nvCxnSpPr>
      <xdr:spPr>
        <a:xfrm>
          <a:off x="11318875" y="4873262"/>
          <a:ext cx="685800" cy="10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130139</xdr:rowOff>
    </xdr:from>
    <xdr:to>
      <xdr:col>60</xdr:col>
      <xdr:colOff>123825</xdr:colOff>
      <xdr:row>29</xdr:row>
      <xdr:rowOff>60289</xdr:rowOff>
    </xdr:to>
    <xdr:sp macro="" textlink="">
      <xdr:nvSpPr>
        <xdr:cNvPr id="161" name="楕円 160"/>
        <xdr:cNvSpPr/>
      </xdr:nvSpPr>
      <xdr:spPr>
        <a:xfrm>
          <a:off x="10582275" y="47529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9489</xdr:rowOff>
    </xdr:from>
    <xdr:to>
      <xdr:col>64</xdr:col>
      <xdr:colOff>73025</xdr:colOff>
      <xdr:row>29</xdr:row>
      <xdr:rowOff>85362</xdr:rowOff>
    </xdr:to>
    <xdr:cxnSp macro="">
      <xdr:nvCxnSpPr>
        <xdr:cNvPr id="162" name="直線コネクタ 161"/>
        <xdr:cNvCxnSpPr/>
      </xdr:nvCxnSpPr>
      <xdr:spPr>
        <a:xfrm>
          <a:off x="10633075" y="4797389"/>
          <a:ext cx="685800" cy="7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63" name="n_1aveValue債務償還比率"/>
        <xdr:cNvSpPr txBox="1"/>
      </xdr:nvSpPr>
      <xdr:spPr>
        <a:xfrm>
          <a:off x="12461952" y="510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64" name="n_2aveValue債務償還比率"/>
        <xdr:cNvSpPr txBox="1"/>
      </xdr:nvSpPr>
      <xdr:spPr>
        <a:xfrm>
          <a:off x="11788852" y="512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65" name="n_3aveValue債務償還比率"/>
        <xdr:cNvSpPr txBox="1"/>
      </xdr:nvSpPr>
      <xdr:spPr>
        <a:xfrm>
          <a:off x="11103052" y="510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66" name="n_4aveValue債務償還比率"/>
        <xdr:cNvSpPr txBox="1"/>
      </xdr:nvSpPr>
      <xdr:spPr>
        <a:xfrm>
          <a:off x="10417252" y="509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50327</xdr:rowOff>
    </xdr:from>
    <xdr:ext cx="469744" cy="259045"/>
    <xdr:sp macro="" textlink="">
      <xdr:nvSpPr>
        <xdr:cNvPr id="167" name="n_1mainValue債務償還比率"/>
        <xdr:cNvSpPr txBox="1"/>
      </xdr:nvSpPr>
      <xdr:spPr>
        <a:xfrm>
          <a:off x="12461952" y="467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93661</xdr:rowOff>
    </xdr:from>
    <xdr:ext cx="469744" cy="259045"/>
    <xdr:sp macro="" textlink="">
      <xdr:nvSpPr>
        <xdr:cNvPr id="168" name="n_2mainValue債務償還比率"/>
        <xdr:cNvSpPr txBox="1"/>
      </xdr:nvSpPr>
      <xdr:spPr>
        <a:xfrm>
          <a:off x="11788852" y="471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152689</xdr:rowOff>
    </xdr:from>
    <xdr:ext cx="469744" cy="259045"/>
    <xdr:sp macro="" textlink="">
      <xdr:nvSpPr>
        <xdr:cNvPr id="169" name="n_3mainValue債務償還比率"/>
        <xdr:cNvSpPr txBox="1"/>
      </xdr:nvSpPr>
      <xdr:spPr>
        <a:xfrm>
          <a:off x="11103052" y="461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76816</xdr:rowOff>
    </xdr:from>
    <xdr:ext cx="469744" cy="259045"/>
    <xdr:sp macro="" textlink="">
      <xdr:nvSpPr>
        <xdr:cNvPr id="170" name="n_4mainValue債務償還比率"/>
        <xdr:cNvSpPr txBox="1"/>
      </xdr:nvSpPr>
      <xdr:spPr>
        <a:xfrm>
          <a:off x="10417252" y="45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20,862
20,639
803.44
15,174,287
14,627,077
358,028
9,284,807
14,534,282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177665" y="5581650"/>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216400" y="700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108450" y="70006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216400" y="5363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108450" y="5581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216400" y="622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127500" y="6367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384550" y="6344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571750" y="631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778000" y="631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984250" y="63057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125004</xdr:rowOff>
    </xdr:from>
    <xdr:to>
      <xdr:col>24</xdr:col>
      <xdr:colOff>114300</xdr:colOff>
      <xdr:row>39</xdr:row>
      <xdr:rowOff>55154</xdr:rowOff>
    </xdr:to>
    <xdr:sp macro="" textlink="">
      <xdr:nvSpPr>
        <xdr:cNvPr id="74" name="楕円 73"/>
        <xdr:cNvSpPr/>
      </xdr:nvSpPr>
      <xdr:spPr>
        <a:xfrm>
          <a:off x="4127500" y="6398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103431</xdr:rowOff>
    </xdr:from>
    <xdr:ext cx="405111" cy="259045"/>
    <xdr:sp macro="" textlink="">
      <xdr:nvSpPr>
        <xdr:cNvPr id="75" name="【道路】&#10;有形固定資産減価償却率該当値テキスト"/>
        <xdr:cNvSpPr txBox="1"/>
      </xdr:nvSpPr>
      <xdr:spPr>
        <a:xfrm>
          <a:off x="4216400" y="637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6" name="楕円 75"/>
        <xdr:cNvSpPr/>
      </xdr:nvSpPr>
      <xdr:spPr>
        <a:xfrm>
          <a:off x="3384550" y="63677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144780</xdr:rowOff>
    </xdr:from>
    <xdr:to>
      <xdr:col>24</xdr:col>
      <xdr:colOff>63500</xdr:colOff>
      <xdr:row>39</xdr:row>
      <xdr:rowOff>4354</xdr:rowOff>
    </xdr:to>
    <xdr:cxnSp macro="">
      <xdr:nvCxnSpPr>
        <xdr:cNvPr id="77" name="直線コネクタ 76"/>
        <xdr:cNvCxnSpPr/>
      </xdr:nvCxnSpPr>
      <xdr:spPr>
        <a:xfrm>
          <a:off x="3429000" y="6418580"/>
          <a:ext cx="7493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62956</xdr:rowOff>
    </xdr:from>
    <xdr:to>
      <xdr:col>15</xdr:col>
      <xdr:colOff>101600</xdr:colOff>
      <xdr:row>38</xdr:row>
      <xdr:rowOff>164556</xdr:rowOff>
    </xdr:to>
    <xdr:sp macro="" textlink="">
      <xdr:nvSpPr>
        <xdr:cNvPr id="78" name="楕円 77"/>
        <xdr:cNvSpPr/>
      </xdr:nvSpPr>
      <xdr:spPr>
        <a:xfrm>
          <a:off x="2571750" y="633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113756</xdr:rowOff>
    </xdr:from>
    <xdr:to>
      <xdr:col>19</xdr:col>
      <xdr:colOff>177800</xdr:colOff>
      <xdr:row>38</xdr:row>
      <xdr:rowOff>144780</xdr:rowOff>
    </xdr:to>
    <xdr:cxnSp macro="">
      <xdr:nvCxnSpPr>
        <xdr:cNvPr id="79" name="直線コネクタ 78"/>
        <xdr:cNvCxnSpPr/>
      </xdr:nvCxnSpPr>
      <xdr:spPr>
        <a:xfrm>
          <a:off x="2622550" y="6387556"/>
          <a:ext cx="8064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31931</xdr:rowOff>
    </xdr:from>
    <xdr:to>
      <xdr:col>10</xdr:col>
      <xdr:colOff>165100</xdr:colOff>
      <xdr:row>38</xdr:row>
      <xdr:rowOff>133531</xdr:rowOff>
    </xdr:to>
    <xdr:sp macro="" textlink="">
      <xdr:nvSpPr>
        <xdr:cNvPr id="80" name="楕円 79"/>
        <xdr:cNvSpPr/>
      </xdr:nvSpPr>
      <xdr:spPr>
        <a:xfrm>
          <a:off x="1778000" y="63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82731</xdr:rowOff>
    </xdr:from>
    <xdr:to>
      <xdr:col>15</xdr:col>
      <xdr:colOff>50800</xdr:colOff>
      <xdr:row>38</xdr:row>
      <xdr:rowOff>113756</xdr:rowOff>
    </xdr:to>
    <xdr:cxnSp macro="">
      <xdr:nvCxnSpPr>
        <xdr:cNvPr id="81" name="直線コネクタ 80"/>
        <xdr:cNvCxnSpPr/>
      </xdr:nvCxnSpPr>
      <xdr:spPr>
        <a:xfrm>
          <a:off x="1828800" y="6356531"/>
          <a:ext cx="7937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xdr:rowOff>
    </xdr:from>
    <xdr:to>
      <xdr:col>6</xdr:col>
      <xdr:colOff>38100</xdr:colOff>
      <xdr:row>38</xdr:row>
      <xdr:rowOff>109038</xdr:rowOff>
    </xdr:to>
    <xdr:sp macro="" textlink="">
      <xdr:nvSpPr>
        <xdr:cNvPr id="82" name="楕円 81"/>
        <xdr:cNvSpPr/>
      </xdr:nvSpPr>
      <xdr:spPr>
        <a:xfrm>
          <a:off x="984250" y="62812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58238</xdr:rowOff>
    </xdr:from>
    <xdr:to>
      <xdr:col>10</xdr:col>
      <xdr:colOff>114300</xdr:colOff>
      <xdr:row>38</xdr:row>
      <xdr:rowOff>82731</xdr:rowOff>
    </xdr:to>
    <xdr:cxnSp macro="">
      <xdr:nvCxnSpPr>
        <xdr:cNvPr id="83" name="直線コネクタ 82"/>
        <xdr:cNvCxnSpPr/>
      </xdr:nvCxnSpPr>
      <xdr:spPr>
        <a:xfrm>
          <a:off x="1028700" y="6332038"/>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道路】&#10;有形固定資産減価償却率"/>
        <xdr:cNvSpPr txBox="1"/>
      </xdr:nvSpPr>
      <xdr:spPr>
        <a:xfrm>
          <a:off x="3239144" y="612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aveValue【道路】&#10;有形固定資産減価償却率"/>
        <xdr:cNvSpPr txBox="1"/>
      </xdr:nvSpPr>
      <xdr:spPr>
        <a:xfrm>
          <a:off x="2439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xdr:cNvSpPr txBox="1"/>
      </xdr:nvSpPr>
      <xdr:spPr>
        <a:xfrm>
          <a:off x="1645294" y="640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851544" y="639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88" name="n_1mainValue【道路】&#10;有形固定資産減価償却率"/>
        <xdr:cNvSpPr txBox="1"/>
      </xdr:nvSpPr>
      <xdr:spPr>
        <a:xfrm>
          <a:off x="32391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155683</xdr:rowOff>
    </xdr:from>
    <xdr:ext cx="405111" cy="259045"/>
    <xdr:sp macro="" textlink="">
      <xdr:nvSpPr>
        <xdr:cNvPr id="89" name="n_2mainValue【道路】&#10;有形固定資産減価償却率"/>
        <xdr:cNvSpPr txBox="1"/>
      </xdr:nvSpPr>
      <xdr:spPr>
        <a:xfrm>
          <a:off x="2439044" y="642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90" name="n_3mainValue【道路】&#10;有形固定資産減価償却率"/>
        <xdr:cNvSpPr txBox="1"/>
      </xdr:nvSpPr>
      <xdr:spPr>
        <a:xfrm>
          <a:off x="164529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125566</xdr:rowOff>
    </xdr:from>
    <xdr:ext cx="405111" cy="259045"/>
    <xdr:sp macro="" textlink="">
      <xdr:nvSpPr>
        <xdr:cNvPr id="91" name="n_4mainValue【道路】&#10;有形固定資産減価償却率"/>
        <xdr:cNvSpPr txBox="1"/>
      </xdr:nvSpPr>
      <xdr:spPr>
        <a:xfrm>
          <a:off x="8515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54821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541803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9429115" y="5481981"/>
          <a:ext cx="0" cy="1489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9467850" y="697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9359900" y="69716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9467850" y="526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9359900" y="54819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20" name="【道路】&#10;一人当たり延長平均値テキスト"/>
        <xdr:cNvSpPr txBox="1"/>
      </xdr:nvSpPr>
      <xdr:spPr>
        <a:xfrm>
          <a:off x="9467850" y="667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9398000" y="66933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8636000" y="66797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7842250" y="6680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029450" y="6717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235700" y="67238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93243</xdr:rowOff>
    </xdr:from>
    <xdr:to>
      <xdr:col>55</xdr:col>
      <xdr:colOff>50800</xdr:colOff>
      <xdr:row>39</xdr:row>
      <xdr:rowOff>23393</xdr:rowOff>
    </xdr:to>
    <xdr:sp macro="" textlink="">
      <xdr:nvSpPr>
        <xdr:cNvPr id="131" name="楕円 130"/>
        <xdr:cNvSpPr/>
      </xdr:nvSpPr>
      <xdr:spPr>
        <a:xfrm>
          <a:off x="9398000" y="63670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116121</xdr:rowOff>
    </xdr:from>
    <xdr:ext cx="534377" cy="259045"/>
    <xdr:sp macro="" textlink="">
      <xdr:nvSpPr>
        <xdr:cNvPr id="132" name="【道路】&#10;一人当たり延長該当値テキスト"/>
        <xdr:cNvSpPr txBox="1"/>
      </xdr:nvSpPr>
      <xdr:spPr>
        <a:xfrm>
          <a:off x="9467850" y="622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104749</xdr:rowOff>
    </xdr:from>
    <xdr:to>
      <xdr:col>50</xdr:col>
      <xdr:colOff>165100</xdr:colOff>
      <xdr:row>39</xdr:row>
      <xdr:rowOff>34899</xdr:rowOff>
    </xdr:to>
    <xdr:sp macro="" textlink="">
      <xdr:nvSpPr>
        <xdr:cNvPr id="133" name="楕円 132"/>
        <xdr:cNvSpPr/>
      </xdr:nvSpPr>
      <xdr:spPr>
        <a:xfrm>
          <a:off x="8636000" y="63785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144043</xdr:rowOff>
    </xdr:from>
    <xdr:to>
      <xdr:col>55</xdr:col>
      <xdr:colOff>0</xdr:colOff>
      <xdr:row>38</xdr:row>
      <xdr:rowOff>155549</xdr:rowOff>
    </xdr:to>
    <xdr:cxnSp macro="">
      <xdr:nvCxnSpPr>
        <xdr:cNvPr id="134" name="直線コネクタ 133"/>
        <xdr:cNvCxnSpPr/>
      </xdr:nvCxnSpPr>
      <xdr:spPr>
        <a:xfrm flipV="1">
          <a:off x="8686800" y="6417843"/>
          <a:ext cx="74295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116167</xdr:rowOff>
    </xdr:from>
    <xdr:to>
      <xdr:col>46</xdr:col>
      <xdr:colOff>38100</xdr:colOff>
      <xdr:row>39</xdr:row>
      <xdr:rowOff>46317</xdr:rowOff>
    </xdr:to>
    <xdr:sp macro="" textlink="">
      <xdr:nvSpPr>
        <xdr:cNvPr id="135" name="楕円 134"/>
        <xdr:cNvSpPr/>
      </xdr:nvSpPr>
      <xdr:spPr>
        <a:xfrm>
          <a:off x="7842250" y="63899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155549</xdr:rowOff>
    </xdr:from>
    <xdr:to>
      <xdr:col>50</xdr:col>
      <xdr:colOff>114300</xdr:colOff>
      <xdr:row>38</xdr:row>
      <xdr:rowOff>166967</xdr:rowOff>
    </xdr:to>
    <xdr:cxnSp macro="">
      <xdr:nvCxnSpPr>
        <xdr:cNvPr id="136" name="直線コネクタ 135"/>
        <xdr:cNvCxnSpPr/>
      </xdr:nvCxnSpPr>
      <xdr:spPr>
        <a:xfrm flipV="1">
          <a:off x="7886700" y="6429349"/>
          <a:ext cx="8001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128118</xdr:rowOff>
    </xdr:from>
    <xdr:to>
      <xdr:col>41</xdr:col>
      <xdr:colOff>101600</xdr:colOff>
      <xdr:row>39</xdr:row>
      <xdr:rowOff>58268</xdr:rowOff>
    </xdr:to>
    <xdr:sp macro="" textlink="">
      <xdr:nvSpPr>
        <xdr:cNvPr id="137" name="楕円 136"/>
        <xdr:cNvSpPr/>
      </xdr:nvSpPr>
      <xdr:spPr>
        <a:xfrm>
          <a:off x="7029450" y="64019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166967</xdr:rowOff>
    </xdr:from>
    <xdr:to>
      <xdr:col>45</xdr:col>
      <xdr:colOff>177800</xdr:colOff>
      <xdr:row>39</xdr:row>
      <xdr:rowOff>7468</xdr:rowOff>
    </xdr:to>
    <xdr:cxnSp macro="">
      <xdr:nvCxnSpPr>
        <xdr:cNvPr id="138" name="直線コネクタ 137"/>
        <xdr:cNvCxnSpPr/>
      </xdr:nvCxnSpPr>
      <xdr:spPr>
        <a:xfrm flipV="1">
          <a:off x="7080250" y="6440767"/>
          <a:ext cx="80645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138023</xdr:rowOff>
    </xdr:from>
    <xdr:to>
      <xdr:col>36</xdr:col>
      <xdr:colOff>165100</xdr:colOff>
      <xdr:row>39</xdr:row>
      <xdr:rowOff>68173</xdr:rowOff>
    </xdr:to>
    <xdr:sp macro="" textlink="">
      <xdr:nvSpPr>
        <xdr:cNvPr id="139" name="楕円 138"/>
        <xdr:cNvSpPr/>
      </xdr:nvSpPr>
      <xdr:spPr>
        <a:xfrm>
          <a:off x="6235700" y="6411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7468</xdr:rowOff>
    </xdr:from>
    <xdr:to>
      <xdr:col>41</xdr:col>
      <xdr:colOff>50800</xdr:colOff>
      <xdr:row>39</xdr:row>
      <xdr:rowOff>17373</xdr:rowOff>
    </xdr:to>
    <xdr:cxnSp macro="">
      <xdr:nvCxnSpPr>
        <xdr:cNvPr id="140" name="直線コネクタ 139"/>
        <xdr:cNvCxnSpPr/>
      </xdr:nvCxnSpPr>
      <xdr:spPr>
        <a:xfrm flipV="1">
          <a:off x="6286500" y="6446368"/>
          <a:ext cx="79375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41" name="n_1aveValue【道路】&#10;一人当たり延長"/>
        <xdr:cNvSpPr txBox="1"/>
      </xdr:nvSpPr>
      <xdr:spPr>
        <a:xfrm>
          <a:off x="8425961" y="67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42" name="n_2aveValue【道路】&#10;一人当たり延長"/>
        <xdr:cNvSpPr txBox="1"/>
      </xdr:nvSpPr>
      <xdr:spPr>
        <a:xfrm>
          <a:off x="7644911" y="676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43" name="n_3aveValue【道路】&#10;一人当たり延長"/>
        <xdr:cNvSpPr txBox="1"/>
      </xdr:nvSpPr>
      <xdr:spPr>
        <a:xfrm>
          <a:off x="6851161" y="680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44" name="n_4aveValue【道路】&#10;一人当たり延長"/>
        <xdr:cNvSpPr txBox="1"/>
      </xdr:nvSpPr>
      <xdr:spPr>
        <a:xfrm>
          <a:off x="6038361" y="68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51426</xdr:rowOff>
    </xdr:from>
    <xdr:ext cx="534377" cy="259045"/>
    <xdr:sp macro="" textlink="">
      <xdr:nvSpPr>
        <xdr:cNvPr id="145" name="n_1mainValue【道路】&#10;一人当たり延長"/>
        <xdr:cNvSpPr txBox="1"/>
      </xdr:nvSpPr>
      <xdr:spPr>
        <a:xfrm>
          <a:off x="8425961" y="61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62844</xdr:rowOff>
    </xdr:from>
    <xdr:ext cx="534377" cy="259045"/>
    <xdr:sp macro="" textlink="">
      <xdr:nvSpPr>
        <xdr:cNvPr id="146" name="n_2mainValue【道路】&#10;一人当たり延長"/>
        <xdr:cNvSpPr txBox="1"/>
      </xdr:nvSpPr>
      <xdr:spPr>
        <a:xfrm>
          <a:off x="7644911" y="617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74795</xdr:rowOff>
    </xdr:from>
    <xdr:ext cx="534377" cy="259045"/>
    <xdr:sp macro="" textlink="">
      <xdr:nvSpPr>
        <xdr:cNvPr id="147" name="n_3mainValue【道路】&#10;一人当たり延長"/>
        <xdr:cNvSpPr txBox="1"/>
      </xdr:nvSpPr>
      <xdr:spPr>
        <a:xfrm>
          <a:off x="6851161" y="618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84701</xdr:rowOff>
    </xdr:from>
    <xdr:ext cx="534377" cy="259045"/>
    <xdr:sp macro="" textlink="">
      <xdr:nvSpPr>
        <xdr:cNvPr id="148" name="n_4mainValue【道路】&#10;一人当たり延長"/>
        <xdr:cNvSpPr txBox="1"/>
      </xdr:nvSpPr>
      <xdr:spPr>
        <a:xfrm>
          <a:off x="6038361" y="619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384961" y="9039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177665" y="9253220"/>
          <a:ext cx="0" cy="1376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216400" y="1063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108450" y="10629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216400" y="90411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108450" y="9253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平均値テキスト"/>
        <xdr:cNvSpPr txBox="1"/>
      </xdr:nvSpPr>
      <xdr:spPr>
        <a:xfrm>
          <a:off x="4216400" y="10147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127500" y="1016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384550" y="10157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571750" y="101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778000" y="1009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984250" y="101022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xdr:rowOff>
    </xdr:from>
    <xdr:to>
      <xdr:col>24</xdr:col>
      <xdr:colOff>114300</xdr:colOff>
      <xdr:row>61</xdr:row>
      <xdr:rowOff>115570</xdr:rowOff>
    </xdr:to>
    <xdr:sp macro="" textlink="">
      <xdr:nvSpPr>
        <xdr:cNvPr id="188" name="楕円 187"/>
        <xdr:cNvSpPr/>
      </xdr:nvSpPr>
      <xdr:spPr>
        <a:xfrm>
          <a:off x="4127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36847</xdr:rowOff>
    </xdr:from>
    <xdr:ext cx="405111" cy="259045"/>
    <xdr:sp macro="" textlink="">
      <xdr:nvSpPr>
        <xdr:cNvPr id="189" name="【橋りょう・トンネル】&#10;有形固定資産減価償却率該当値テキスト"/>
        <xdr:cNvSpPr txBox="1"/>
      </xdr:nvSpPr>
      <xdr:spPr>
        <a:xfrm>
          <a:off x="42164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90" name="楕円 189"/>
        <xdr:cNvSpPr/>
      </xdr:nvSpPr>
      <xdr:spPr>
        <a:xfrm>
          <a:off x="3384550" y="100590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32385</xdr:rowOff>
    </xdr:from>
    <xdr:to>
      <xdr:col>24</xdr:col>
      <xdr:colOff>63500</xdr:colOff>
      <xdr:row>61</xdr:row>
      <xdr:rowOff>64770</xdr:rowOff>
    </xdr:to>
    <xdr:cxnSp macro="">
      <xdr:nvCxnSpPr>
        <xdr:cNvPr id="191" name="直線コネクタ 190"/>
        <xdr:cNvCxnSpPr/>
      </xdr:nvCxnSpPr>
      <xdr:spPr>
        <a:xfrm>
          <a:off x="3429000" y="10103485"/>
          <a:ext cx="7493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92" name="楕円 191"/>
        <xdr:cNvSpPr/>
      </xdr:nvSpPr>
      <xdr:spPr>
        <a:xfrm>
          <a:off x="2571750" y="10026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32385</xdr:rowOff>
    </xdr:to>
    <xdr:cxnSp macro="">
      <xdr:nvCxnSpPr>
        <xdr:cNvPr id="193" name="直線コネクタ 192"/>
        <xdr:cNvCxnSpPr/>
      </xdr:nvCxnSpPr>
      <xdr:spPr>
        <a:xfrm>
          <a:off x="2622550" y="10071100"/>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88265</xdr:rowOff>
    </xdr:from>
    <xdr:to>
      <xdr:col>10</xdr:col>
      <xdr:colOff>165100</xdr:colOff>
      <xdr:row>61</xdr:row>
      <xdr:rowOff>18415</xdr:rowOff>
    </xdr:to>
    <xdr:sp macro="" textlink="">
      <xdr:nvSpPr>
        <xdr:cNvPr id="194" name="楕円 193"/>
        <xdr:cNvSpPr/>
      </xdr:nvSpPr>
      <xdr:spPr>
        <a:xfrm>
          <a:off x="1778000" y="9994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139065</xdr:rowOff>
    </xdr:from>
    <xdr:to>
      <xdr:col>15</xdr:col>
      <xdr:colOff>50800</xdr:colOff>
      <xdr:row>61</xdr:row>
      <xdr:rowOff>0</xdr:rowOff>
    </xdr:to>
    <xdr:cxnSp macro="">
      <xdr:nvCxnSpPr>
        <xdr:cNvPr id="195" name="直線コネクタ 194"/>
        <xdr:cNvCxnSpPr/>
      </xdr:nvCxnSpPr>
      <xdr:spPr>
        <a:xfrm>
          <a:off x="1828800" y="10045065"/>
          <a:ext cx="79375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55880</xdr:rowOff>
    </xdr:from>
    <xdr:to>
      <xdr:col>6</xdr:col>
      <xdr:colOff>38100</xdr:colOff>
      <xdr:row>60</xdr:row>
      <xdr:rowOff>157480</xdr:rowOff>
    </xdr:to>
    <xdr:sp macro="" textlink="">
      <xdr:nvSpPr>
        <xdr:cNvPr id="196" name="楕円 195"/>
        <xdr:cNvSpPr/>
      </xdr:nvSpPr>
      <xdr:spPr>
        <a:xfrm>
          <a:off x="984250" y="996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106680</xdr:rowOff>
    </xdr:from>
    <xdr:to>
      <xdr:col>10</xdr:col>
      <xdr:colOff>114300</xdr:colOff>
      <xdr:row>60</xdr:row>
      <xdr:rowOff>139065</xdr:rowOff>
    </xdr:to>
    <xdr:cxnSp macro="">
      <xdr:nvCxnSpPr>
        <xdr:cNvPr id="197" name="直線コネクタ 196"/>
        <xdr:cNvCxnSpPr/>
      </xdr:nvCxnSpPr>
      <xdr:spPr>
        <a:xfrm>
          <a:off x="1028700" y="10012680"/>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8" name="n_1aveValue【橋りょう・トンネル】&#10;有形固定資産減価償却率"/>
        <xdr:cNvSpPr txBox="1"/>
      </xdr:nvSpPr>
      <xdr:spPr>
        <a:xfrm>
          <a:off x="32391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9" name="n_2aveValue【橋りょう・トンネル】&#10;有形固定資産減価償却率"/>
        <xdr:cNvSpPr txBox="1"/>
      </xdr:nvSpPr>
      <xdr:spPr>
        <a:xfrm>
          <a:off x="2439044" y="1021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0" name="n_3aveValue【橋りょう・トンネル】&#10;有形固定資産減価償却率"/>
        <xdr:cNvSpPr txBox="1"/>
      </xdr:nvSpPr>
      <xdr:spPr>
        <a:xfrm>
          <a:off x="1645294" y="1019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201" name="n_4aveValue【橋りょう・トンネル】&#10;有形固定資産減価償却率"/>
        <xdr:cNvSpPr txBox="1"/>
      </xdr:nvSpPr>
      <xdr:spPr>
        <a:xfrm>
          <a:off x="851544" y="1019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99712</xdr:rowOff>
    </xdr:from>
    <xdr:ext cx="405111" cy="259045"/>
    <xdr:sp macro="" textlink="">
      <xdr:nvSpPr>
        <xdr:cNvPr id="202" name="n_1mainValue【橋りょう・トンネル】&#10;有形固定資産減価償却率"/>
        <xdr:cNvSpPr txBox="1"/>
      </xdr:nvSpPr>
      <xdr:spPr>
        <a:xfrm>
          <a:off x="3239144" y="984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3" name="n_2mainValue【橋りょう・トンネル】&#10;有形固定資産減価償却率"/>
        <xdr:cNvSpPr txBox="1"/>
      </xdr:nvSpPr>
      <xdr:spPr>
        <a:xfrm>
          <a:off x="243904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34942</xdr:rowOff>
    </xdr:from>
    <xdr:ext cx="405111" cy="259045"/>
    <xdr:sp macro="" textlink="">
      <xdr:nvSpPr>
        <xdr:cNvPr id="204" name="n_3mainValue【橋りょう・トンネル】&#10;有形固定資産減価償却率"/>
        <xdr:cNvSpPr txBox="1"/>
      </xdr:nvSpPr>
      <xdr:spPr>
        <a:xfrm>
          <a:off x="1645294" y="977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2557</xdr:rowOff>
    </xdr:from>
    <xdr:ext cx="405111" cy="259045"/>
    <xdr:sp macro="" textlink="">
      <xdr:nvSpPr>
        <xdr:cNvPr id="205" name="n_4mainValue【橋りょう・トンネル】&#10;有形固定資産減価償却率"/>
        <xdr:cNvSpPr txBox="1"/>
      </xdr:nvSpPr>
      <xdr:spPr>
        <a:xfrm>
          <a:off x="851544" y="974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5956300" y="1056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5726564" y="10430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5956300" y="1012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5418031" y="999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5956300" y="969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5418031" y="955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5956300" y="924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5418031" y="9109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xdr:cNvCxnSpPr/>
      </xdr:nvCxnSpPr>
      <xdr:spPr>
        <a:xfrm flipV="1">
          <a:off x="9429115" y="9318661"/>
          <a:ext cx="0" cy="124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xdr:cNvSpPr txBox="1"/>
      </xdr:nvSpPr>
      <xdr:spPr>
        <a:xfrm>
          <a:off x="9467850" y="1056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xdr:cNvCxnSpPr/>
      </xdr:nvCxnSpPr>
      <xdr:spPr>
        <a:xfrm>
          <a:off x="9359900" y="105662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xdr:cNvSpPr txBox="1"/>
      </xdr:nvSpPr>
      <xdr:spPr>
        <a:xfrm>
          <a:off x="9467850" y="91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xdr:cNvCxnSpPr/>
      </xdr:nvCxnSpPr>
      <xdr:spPr>
        <a:xfrm>
          <a:off x="9359900" y="9318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32" name="【橋りょう・トンネル】&#10;一人当たり有形固定資産（償却資産）額平均値テキスト"/>
        <xdr:cNvSpPr txBox="1"/>
      </xdr:nvSpPr>
      <xdr:spPr>
        <a:xfrm>
          <a:off x="9467850" y="100898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xdr:cNvSpPr/>
      </xdr:nvSpPr>
      <xdr:spPr>
        <a:xfrm>
          <a:off x="9398000" y="101114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xdr:cNvSpPr/>
      </xdr:nvSpPr>
      <xdr:spPr>
        <a:xfrm>
          <a:off x="8636000" y="100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xdr:cNvSpPr/>
      </xdr:nvSpPr>
      <xdr:spPr>
        <a:xfrm>
          <a:off x="7842250" y="101095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xdr:cNvSpPr/>
      </xdr:nvSpPr>
      <xdr:spPr>
        <a:xfrm>
          <a:off x="7029450" y="1013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xdr:cNvSpPr/>
      </xdr:nvSpPr>
      <xdr:spPr>
        <a:xfrm>
          <a:off x="6235700" y="10170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145538</xdr:rowOff>
    </xdr:from>
    <xdr:to>
      <xdr:col>55</xdr:col>
      <xdr:colOff>50800</xdr:colOff>
      <xdr:row>59</xdr:row>
      <xdr:rowOff>75688</xdr:rowOff>
    </xdr:to>
    <xdr:sp macro="" textlink="">
      <xdr:nvSpPr>
        <xdr:cNvPr id="243" name="楕円 242"/>
        <xdr:cNvSpPr/>
      </xdr:nvSpPr>
      <xdr:spPr>
        <a:xfrm>
          <a:off x="9398000" y="97213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168415</xdr:rowOff>
    </xdr:from>
    <xdr:ext cx="599010" cy="259045"/>
    <xdr:sp macro="" textlink="">
      <xdr:nvSpPr>
        <xdr:cNvPr id="244" name="【橋りょう・トンネル】&#10;一人当たり有形固定資産（償却資産）額該当値テキスト"/>
        <xdr:cNvSpPr txBox="1"/>
      </xdr:nvSpPr>
      <xdr:spPr>
        <a:xfrm>
          <a:off x="9467850" y="957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161656</xdr:rowOff>
    </xdr:from>
    <xdr:to>
      <xdr:col>50</xdr:col>
      <xdr:colOff>165100</xdr:colOff>
      <xdr:row>59</xdr:row>
      <xdr:rowOff>91806</xdr:rowOff>
    </xdr:to>
    <xdr:sp macro="" textlink="">
      <xdr:nvSpPr>
        <xdr:cNvPr id="245" name="楕円 244"/>
        <xdr:cNvSpPr/>
      </xdr:nvSpPr>
      <xdr:spPr>
        <a:xfrm>
          <a:off x="8636000" y="97374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24888</xdr:rowOff>
    </xdr:from>
    <xdr:to>
      <xdr:col>55</xdr:col>
      <xdr:colOff>0</xdr:colOff>
      <xdr:row>59</xdr:row>
      <xdr:rowOff>41006</xdr:rowOff>
    </xdr:to>
    <xdr:cxnSp macro="">
      <xdr:nvCxnSpPr>
        <xdr:cNvPr id="246" name="直線コネクタ 245"/>
        <xdr:cNvCxnSpPr/>
      </xdr:nvCxnSpPr>
      <xdr:spPr>
        <a:xfrm flipV="1">
          <a:off x="8686800" y="9765788"/>
          <a:ext cx="742950" cy="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5198</xdr:rowOff>
    </xdr:from>
    <xdr:to>
      <xdr:col>46</xdr:col>
      <xdr:colOff>38100</xdr:colOff>
      <xdr:row>59</xdr:row>
      <xdr:rowOff>106798</xdr:rowOff>
    </xdr:to>
    <xdr:sp macro="" textlink="">
      <xdr:nvSpPr>
        <xdr:cNvPr id="247" name="楕円 246"/>
        <xdr:cNvSpPr/>
      </xdr:nvSpPr>
      <xdr:spPr>
        <a:xfrm>
          <a:off x="7842250" y="97460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41006</xdr:rowOff>
    </xdr:from>
    <xdr:to>
      <xdr:col>50</xdr:col>
      <xdr:colOff>114300</xdr:colOff>
      <xdr:row>59</xdr:row>
      <xdr:rowOff>55998</xdr:rowOff>
    </xdr:to>
    <xdr:cxnSp macro="">
      <xdr:nvCxnSpPr>
        <xdr:cNvPr id="248" name="直線コネクタ 247"/>
        <xdr:cNvCxnSpPr/>
      </xdr:nvCxnSpPr>
      <xdr:spPr>
        <a:xfrm flipV="1">
          <a:off x="7886700" y="9781906"/>
          <a:ext cx="8001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21582</xdr:rowOff>
    </xdr:from>
    <xdr:to>
      <xdr:col>41</xdr:col>
      <xdr:colOff>101600</xdr:colOff>
      <xdr:row>59</xdr:row>
      <xdr:rowOff>123182</xdr:rowOff>
    </xdr:to>
    <xdr:sp macro="" textlink="">
      <xdr:nvSpPr>
        <xdr:cNvPr id="249" name="楕円 248"/>
        <xdr:cNvSpPr/>
      </xdr:nvSpPr>
      <xdr:spPr>
        <a:xfrm>
          <a:off x="7029450" y="97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55998</xdr:rowOff>
    </xdr:from>
    <xdr:to>
      <xdr:col>45</xdr:col>
      <xdr:colOff>177800</xdr:colOff>
      <xdr:row>59</xdr:row>
      <xdr:rowOff>72382</xdr:rowOff>
    </xdr:to>
    <xdr:cxnSp macro="">
      <xdr:nvCxnSpPr>
        <xdr:cNvPr id="250" name="直線コネクタ 249"/>
        <xdr:cNvCxnSpPr/>
      </xdr:nvCxnSpPr>
      <xdr:spPr>
        <a:xfrm flipV="1">
          <a:off x="7080250" y="9796898"/>
          <a:ext cx="80645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33142</xdr:rowOff>
    </xdr:from>
    <xdr:to>
      <xdr:col>36</xdr:col>
      <xdr:colOff>165100</xdr:colOff>
      <xdr:row>59</xdr:row>
      <xdr:rowOff>134742</xdr:rowOff>
    </xdr:to>
    <xdr:sp macro="" textlink="">
      <xdr:nvSpPr>
        <xdr:cNvPr id="251" name="楕円 250"/>
        <xdr:cNvSpPr/>
      </xdr:nvSpPr>
      <xdr:spPr>
        <a:xfrm>
          <a:off x="6235700" y="97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72382</xdr:rowOff>
    </xdr:from>
    <xdr:to>
      <xdr:col>41</xdr:col>
      <xdr:colOff>50800</xdr:colOff>
      <xdr:row>59</xdr:row>
      <xdr:rowOff>83942</xdr:rowOff>
    </xdr:to>
    <xdr:cxnSp macro="">
      <xdr:nvCxnSpPr>
        <xdr:cNvPr id="252" name="直線コネクタ 251"/>
        <xdr:cNvCxnSpPr/>
      </xdr:nvCxnSpPr>
      <xdr:spPr>
        <a:xfrm flipV="1">
          <a:off x="6286500" y="9813282"/>
          <a:ext cx="79375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53" name="n_1aveValue【橋りょう・トンネル】&#10;一人当たり有形固定資産（償却資産）額"/>
        <xdr:cNvSpPr txBox="1"/>
      </xdr:nvSpPr>
      <xdr:spPr>
        <a:xfrm>
          <a:off x="8399995" y="1019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54" name="n_2aveValue【橋りょう・トンネル】&#10;一人当たり有形固定資産（償却資産）額"/>
        <xdr:cNvSpPr txBox="1"/>
      </xdr:nvSpPr>
      <xdr:spPr>
        <a:xfrm>
          <a:off x="7612595" y="1020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55" name="n_3aveValue【橋りょう・トンネル】&#10;一人当たり有形固定資産（償却資産）額"/>
        <xdr:cNvSpPr txBox="1"/>
      </xdr:nvSpPr>
      <xdr:spPr>
        <a:xfrm>
          <a:off x="6818845" y="1022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56" name="n_4aveValue【橋りょう・トンネル】&#10;一人当たり有形固定資産（償却資産）額"/>
        <xdr:cNvSpPr txBox="1"/>
      </xdr:nvSpPr>
      <xdr:spPr>
        <a:xfrm>
          <a:off x="6006045" y="1025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108333</xdr:rowOff>
    </xdr:from>
    <xdr:ext cx="599010" cy="259045"/>
    <xdr:sp macro="" textlink="">
      <xdr:nvSpPr>
        <xdr:cNvPr id="257" name="n_1mainValue【橋りょう・トンネル】&#10;一人当たり有形固定資産（償却資産）額"/>
        <xdr:cNvSpPr txBox="1"/>
      </xdr:nvSpPr>
      <xdr:spPr>
        <a:xfrm>
          <a:off x="8399995" y="951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123325</xdr:rowOff>
    </xdr:from>
    <xdr:ext cx="599010" cy="259045"/>
    <xdr:sp macro="" textlink="">
      <xdr:nvSpPr>
        <xdr:cNvPr id="258" name="n_2mainValue【橋りょう・トンネル】&#10;一人当たり有形固定資産（償却資産）額"/>
        <xdr:cNvSpPr txBox="1"/>
      </xdr:nvSpPr>
      <xdr:spPr>
        <a:xfrm>
          <a:off x="7612595" y="953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139709</xdr:rowOff>
    </xdr:from>
    <xdr:ext cx="599010" cy="259045"/>
    <xdr:sp macro="" textlink="">
      <xdr:nvSpPr>
        <xdr:cNvPr id="259" name="n_3mainValue【橋りょう・トンネル】&#10;一人当たり有形固定資産（償却資産）額"/>
        <xdr:cNvSpPr txBox="1"/>
      </xdr:nvSpPr>
      <xdr:spPr>
        <a:xfrm>
          <a:off x="6818845" y="955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151269</xdr:rowOff>
    </xdr:from>
    <xdr:ext cx="599010" cy="259045"/>
    <xdr:sp macro="" textlink="">
      <xdr:nvSpPr>
        <xdr:cNvPr id="260" name="n_4mainValue【橋りょう・トンネル】&#10;一人当たり有形固定資産（償却資産）額"/>
        <xdr:cNvSpPr txBox="1"/>
      </xdr:nvSpPr>
      <xdr:spPr>
        <a:xfrm>
          <a:off x="6006045" y="956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757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38496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xdr:cNvCxnSpPr/>
      </xdr:nvCxnSpPr>
      <xdr:spPr>
        <a:xfrm flipV="1">
          <a:off x="4177665" y="13048614"/>
          <a:ext cx="0" cy="125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xdr:cNvSpPr txBox="1"/>
      </xdr:nvSpPr>
      <xdr:spPr>
        <a:xfrm>
          <a:off x="4216400" y="1430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xdr:cNvCxnSpPr/>
      </xdr:nvCxnSpPr>
      <xdr:spPr>
        <a:xfrm>
          <a:off x="4108450" y="14305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xdr:cNvSpPr txBox="1"/>
      </xdr:nvSpPr>
      <xdr:spPr>
        <a:xfrm>
          <a:off x="4216400" y="1283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xdr:cNvCxnSpPr/>
      </xdr:nvCxnSpPr>
      <xdr:spPr>
        <a:xfrm>
          <a:off x="4108450" y="13048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90" name="【公営住宅】&#10;有形固定資産減価償却率平均値テキスト"/>
        <xdr:cNvSpPr txBox="1"/>
      </xdr:nvSpPr>
      <xdr:spPr>
        <a:xfrm>
          <a:off x="4216400" y="1352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xdr:cNvSpPr/>
      </xdr:nvSpPr>
      <xdr:spPr>
        <a:xfrm>
          <a:off x="4127500" y="13666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xdr:cNvSpPr/>
      </xdr:nvSpPr>
      <xdr:spPr>
        <a:xfrm>
          <a:off x="3384550" y="136721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xdr:cNvSpPr/>
      </xdr:nvSpPr>
      <xdr:spPr>
        <a:xfrm>
          <a:off x="257175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xdr:cNvSpPr/>
      </xdr:nvSpPr>
      <xdr:spPr>
        <a:xfrm>
          <a:off x="1778000" y="13620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xdr:cNvSpPr/>
      </xdr:nvSpPr>
      <xdr:spPr>
        <a:xfrm>
          <a:off x="984250" y="13603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301" name="楕円 300"/>
        <xdr:cNvSpPr/>
      </xdr:nvSpPr>
      <xdr:spPr>
        <a:xfrm>
          <a:off x="4127500" y="13860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135272</xdr:rowOff>
    </xdr:from>
    <xdr:ext cx="405111" cy="259045"/>
    <xdr:sp macro="" textlink="">
      <xdr:nvSpPr>
        <xdr:cNvPr id="302" name="【公営住宅】&#10;有形固定資産減価償却率該当値テキスト"/>
        <xdr:cNvSpPr txBox="1"/>
      </xdr:nvSpPr>
      <xdr:spPr>
        <a:xfrm>
          <a:off x="4216400"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111125</xdr:rowOff>
    </xdr:from>
    <xdr:to>
      <xdr:col>20</xdr:col>
      <xdr:colOff>38100</xdr:colOff>
      <xdr:row>84</xdr:row>
      <xdr:rowOff>41275</xdr:rowOff>
    </xdr:to>
    <xdr:sp macro="" textlink="">
      <xdr:nvSpPr>
        <xdr:cNvPr id="303" name="楕円 302"/>
        <xdr:cNvSpPr/>
      </xdr:nvSpPr>
      <xdr:spPr>
        <a:xfrm>
          <a:off x="3384550" y="138144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161925</xdr:rowOff>
    </xdr:from>
    <xdr:to>
      <xdr:col>24</xdr:col>
      <xdr:colOff>63500</xdr:colOff>
      <xdr:row>84</xdr:row>
      <xdr:rowOff>36195</xdr:rowOff>
    </xdr:to>
    <xdr:cxnSp macro="">
      <xdr:nvCxnSpPr>
        <xdr:cNvPr id="304" name="直線コネクタ 303"/>
        <xdr:cNvCxnSpPr/>
      </xdr:nvCxnSpPr>
      <xdr:spPr>
        <a:xfrm>
          <a:off x="3429000" y="13865225"/>
          <a:ext cx="7493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53975</xdr:rowOff>
    </xdr:from>
    <xdr:to>
      <xdr:col>15</xdr:col>
      <xdr:colOff>101600</xdr:colOff>
      <xdr:row>83</xdr:row>
      <xdr:rowOff>155575</xdr:rowOff>
    </xdr:to>
    <xdr:sp macro="" textlink="">
      <xdr:nvSpPr>
        <xdr:cNvPr id="305" name="楕円 304"/>
        <xdr:cNvSpPr/>
      </xdr:nvSpPr>
      <xdr:spPr>
        <a:xfrm>
          <a:off x="2571750" y="137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104775</xdr:rowOff>
    </xdr:from>
    <xdr:to>
      <xdr:col>19</xdr:col>
      <xdr:colOff>177800</xdr:colOff>
      <xdr:row>83</xdr:row>
      <xdr:rowOff>161925</xdr:rowOff>
    </xdr:to>
    <xdr:cxnSp macro="">
      <xdr:nvCxnSpPr>
        <xdr:cNvPr id="306" name="直線コネクタ 305"/>
        <xdr:cNvCxnSpPr/>
      </xdr:nvCxnSpPr>
      <xdr:spPr>
        <a:xfrm>
          <a:off x="2622550" y="13808075"/>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156845</xdr:rowOff>
    </xdr:from>
    <xdr:to>
      <xdr:col>10</xdr:col>
      <xdr:colOff>165100</xdr:colOff>
      <xdr:row>83</xdr:row>
      <xdr:rowOff>86995</xdr:rowOff>
    </xdr:to>
    <xdr:sp macro="" textlink="">
      <xdr:nvSpPr>
        <xdr:cNvPr id="307" name="楕円 306"/>
        <xdr:cNvSpPr/>
      </xdr:nvSpPr>
      <xdr:spPr>
        <a:xfrm>
          <a:off x="1778000" y="13695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36195</xdr:rowOff>
    </xdr:from>
    <xdr:to>
      <xdr:col>15</xdr:col>
      <xdr:colOff>50800</xdr:colOff>
      <xdr:row>83</xdr:row>
      <xdr:rowOff>104775</xdr:rowOff>
    </xdr:to>
    <xdr:cxnSp macro="">
      <xdr:nvCxnSpPr>
        <xdr:cNvPr id="308" name="直線コネクタ 307"/>
        <xdr:cNvCxnSpPr/>
      </xdr:nvCxnSpPr>
      <xdr:spPr>
        <a:xfrm>
          <a:off x="1828800" y="13739495"/>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88264</xdr:rowOff>
    </xdr:from>
    <xdr:to>
      <xdr:col>6</xdr:col>
      <xdr:colOff>38100</xdr:colOff>
      <xdr:row>83</xdr:row>
      <xdr:rowOff>18414</xdr:rowOff>
    </xdr:to>
    <xdr:sp macro="" textlink="">
      <xdr:nvSpPr>
        <xdr:cNvPr id="309" name="楕円 308"/>
        <xdr:cNvSpPr/>
      </xdr:nvSpPr>
      <xdr:spPr>
        <a:xfrm>
          <a:off x="984250" y="136264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139064</xdr:rowOff>
    </xdr:from>
    <xdr:to>
      <xdr:col>10</xdr:col>
      <xdr:colOff>114300</xdr:colOff>
      <xdr:row>83</xdr:row>
      <xdr:rowOff>36195</xdr:rowOff>
    </xdr:to>
    <xdr:cxnSp macro="">
      <xdr:nvCxnSpPr>
        <xdr:cNvPr id="310" name="直線コネクタ 309"/>
        <xdr:cNvCxnSpPr/>
      </xdr:nvCxnSpPr>
      <xdr:spPr>
        <a:xfrm>
          <a:off x="1028700" y="13677264"/>
          <a:ext cx="8001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1" name="n_1aveValue【公営住宅】&#10;有形固定資産減価償却率"/>
        <xdr:cNvSpPr txBox="1"/>
      </xdr:nvSpPr>
      <xdr:spPr>
        <a:xfrm>
          <a:off x="32391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2" name="n_2aveValue【公営住宅】&#10;有形固定資産減価償却率"/>
        <xdr:cNvSpPr txBox="1"/>
      </xdr:nvSpPr>
      <xdr:spPr>
        <a:xfrm>
          <a:off x="2439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3" name="n_3aveValue【公営住宅】&#10;有形固定資産減価償却率"/>
        <xdr:cNvSpPr txBox="1"/>
      </xdr:nvSpPr>
      <xdr:spPr>
        <a:xfrm>
          <a:off x="164529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14" name="n_4aveValue【公営住宅】&#10;有形固定資産減価償却率"/>
        <xdr:cNvSpPr txBox="1"/>
      </xdr:nvSpPr>
      <xdr:spPr>
        <a:xfrm>
          <a:off x="8515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32402</xdr:rowOff>
    </xdr:from>
    <xdr:ext cx="405111" cy="259045"/>
    <xdr:sp macro="" textlink="">
      <xdr:nvSpPr>
        <xdr:cNvPr id="315" name="n_1mainValue【公営住宅】&#10;有形固定資産減価償却率"/>
        <xdr:cNvSpPr txBox="1"/>
      </xdr:nvSpPr>
      <xdr:spPr>
        <a:xfrm>
          <a:off x="3239144" y="1390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146702</xdr:rowOff>
    </xdr:from>
    <xdr:ext cx="405111" cy="259045"/>
    <xdr:sp macro="" textlink="">
      <xdr:nvSpPr>
        <xdr:cNvPr id="316" name="n_2mainValue【公営住宅】&#10;有形固定資産減価償却率"/>
        <xdr:cNvSpPr txBox="1"/>
      </xdr:nvSpPr>
      <xdr:spPr>
        <a:xfrm>
          <a:off x="24390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78122</xdr:rowOff>
    </xdr:from>
    <xdr:ext cx="405111" cy="259045"/>
    <xdr:sp macro="" textlink="">
      <xdr:nvSpPr>
        <xdr:cNvPr id="317" name="n_3mainValue【公営住宅】&#10;有形固定資産減価償却率"/>
        <xdr:cNvSpPr txBox="1"/>
      </xdr:nvSpPr>
      <xdr:spPr>
        <a:xfrm>
          <a:off x="164529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9541</xdr:rowOff>
    </xdr:from>
    <xdr:ext cx="405111" cy="259045"/>
    <xdr:sp macro="" textlink="">
      <xdr:nvSpPr>
        <xdr:cNvPr id="318" name="n_4mainValue【公営住宅】&#10;有形固定資産減価償却率"/>
        <xdr:cNvSpPr txBox="1"/>
      </xdr:nvSpPr>
      <xdr:spPr>
        <a:xfrm>
          <a:off x="8515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5956300" y="1412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5527221" y="13992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xdr:cNvCxnSpPr/>
      </xdr:nvCxnSpPr>
      <xdr:spPr>
        <a:xfrm>
          <a:off x="5956300" y="1303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xdr:cNvSpPr txBox="1"/>
      </xdr:nvSpPr>
      <xdr:spPr>
        <a:xfrm>
          <a:off x="5527221" y="1288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xdr:cNvCxnSpPr/>
      </xdr:nvCxnSpPr>
      <xdr:spPr>
        <a:xfrm flipV="1">
          <a:off x="9429115" y="12921044"/>
          <a:ext cx="0" cy="1196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xdr:cNvSpPr txBox="1"/>
      </xdr:nvSpPr>
      <xdr:spPr>
        <a:xfrm>
          <a:off x="9467850" y="1412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xdr:cNvCxnSpPr/>
      </xdr:nvCxnSpPr>
      <xdr:spPr>
        <a:xfrm>
          <a:off x="9359900" y="14117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xdr:cNvSpPr txBox="1"/>
      </xdr:nvSpPr>
      <xdr:spPr>
        <a:xfrm>
          <a:off x="9467850" y="1270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xdr:cNvCxnSpPr/>
      </xdr:nvCxnSpPr>
      <xdr:spPr>
        <a:xfrm>
          <a:off x="9359900" y="129210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43" name="【公営住宅】&#10;一人当たり面積平均値テキスト"/>
        <xdr:cNvSpPr txBox="1"/>
      </xdr:nvSpPr>
      <xdr:spPr>
        <a:xfrm>
          <a:off x="9467850" y="13778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xdr:cNvSpPr/>
      </xdr:nvSpPr>
      <xdr:spPr>
        <a:xfrm>
          <a:off x="9398000" y="137997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xdr:cNvSpPr/>
      </xdr:nvSpPr>
      <xdr:spPr>
        <a:xfrm>
          <a:off x="8636000" y="137883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xdr:cNvSpPr/>
      </xdr:nvSpPr>
      <xdr:spPr>
        <a:xfrm>
          <a:off x="7842250" y="137740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xdr:cNvSpPr/>
      </xdr:nvSpPr>
      <xdr:spPr>
        <a:xfrm>
          <a:off x="7029450" y="137871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xdr:cNvSpPr/>
      </xdr:nvSpPr>
      <xdr:spPr>
        <a:xfrm>
          <a:off x="6235700" y="13778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150177</xdr:rowOff>
    </xdr:from>
    <xdr:to>
      <xdr:col>55</xdr:col>
      <xdr:colOff>50800</xdr:colOff>
      <xdr:row>83</xdr:row>
      <xdr:rowOff>80327</xdr:rowOff>
    </xdr:to>
    <xdr:sp macro="" textlink="">
      <xdr:nvSpPr>
        <xdr:cNvPr id="354" name="楕円 353"/>
        <xdr:cNvSpPr/>
      </xdr:nvSpPr>
      <xdr:spPr>
        <a:xfrm>
          <a:off x="9398000" y="136883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1604</xdr:rowOff>
    </xdr:from>
    <xdr:ext cx="469744" cy="259045"/>
    <xdr:sp macro="" textlink="">
      <xdr:nvSpPr>
        <xdr:cNvPr id="355" name="【公営住宅】&#10;一人当たり面積該当値テキスト"/>
        <xdr:cNvSpPr txBox="1"/>
      </xdr:nvSpPr>
      <xdr:spPr>
        <a:xfrm>
          <a:off x="9467850" y="1353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158178</xdr:rowOff>
    </xdr:from>
    <xdr:to>
      <xdr:col>50</xdr:col>
      <xdr:colOff>165100</xdr:colOff>
      <xdr:row>83</xdr:row>
      <xdr:rowOff>88328</xdr:rowOff>
    </xdr:to>
    <xdr:sp macro="" textlink="">
      <xdr:nvSpPr>
        <xdr:cNvPr id="356" name="楕円 355"/>
        <xdr:cNvSpPr/>
      </xdr:nvSpPr>
      <xdr:spPr>
        <a:xfrm>
          <a:off x="8636000" y="136963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29527</xdr:rowOff>
    </xdr:from>
    <xdr:to>
      <xdr:col>55</xdr:col>
      <xdr:colOff>0</xdr:colOff>
      <xdr:row>83</xdr:row>
      <xdr:rowOff>37528</xdr:rowOff>
    </xdr:to>
    <xdr:cxnSp macro="">
      <xdr:nvCxnSpPr>
        <xdr:cNvPr id="357" name="直線コネクタ 356"/>
        <xdr:cNvCxnSpPr/>
      </xdr:nvCxnSpPr>
      <xdr:spPr>
        <a:xfrm flipV="1">
          <a:off x="8686800" y="13732827"/>
          <a:ext cx="74295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165608</xdr:rowOff>
    </xdr:from>
    <xdr:to>
      <xdr:col>46</xdr:col>
      <xdr:colOff>38100</xdr:colOff>
      <xdr:row>83</xdr:row>
      <xdr:rowOff>95758</xdr:rowOff>
    </xdr:to>
    <xdr:sp macro="" textlink="">
      <xdr:nvSpPr>
        <xdr:cNvPr id="358" name="楕円 357"/>
        <xdr:cNvSpPr/>
      </xdr:nvSpPr>
      <xdr:spPr>
        <a:xfrm>
          <a:off x="7842250" y="137038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37528</xdr:rowOff>
    </xdr:from>
    <xdr:to>
      <xdr:col>50</xdr:col>
      <xdr:colOff>114300</xdr:colOff>
      <xdr:row>83</xdr:row>
      <xdr:rowOff>44958</xdr:rowOff>
    </xdr:to>
    <xdr:cxnSp macro="">
      <xdr:nvCxnSpPr>
        <xdr:cNvPr id="359" name="直線コネクタ 358"/>
        <xdr:cNvCxnSpPr/>
      </xdr:nvCxnSpPr>
      <xdr:spPr>
        <a:xfrm flipV="1">
          <a:off x="7886700" y="13740828"/>
          <a:ext cx="8001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2730</xdr:rowOff>
    </xdr:from>
    <xdr:to>
      <xdr:col>41</xdr:col>
      <xdr:colOff>101600</xdr:colOff>
      <xdr:row>83</xdr:row>
      <xdr:rowOff>104330</xdr:rowOff>
    </xdr:to>
    <xdr:sp macro="" textlink="">
      <xdr:nvSpPr>
        <xdr:cNvPr id="360" name="楕円 359"/>
        <xdr:cNvSpPr/>
      </xdr:nvSpPr>
      <xdr:spPr>
        <a:xfrm>
          <a:off x="7029450" y="137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44958</xdr:rowOff>
    </xdr:from>
    <xdr:to>
      <xdr:col>45</xdr:col>
      <xdr:colOff>177800</xdr:colOff>
      <xdr:row>83</xdr:row>
      <xdr:rowOff>53530</xdr:rowOff>
    </xdr:to>
    <xdr:cxnSp macro="">
      <xdr:nvCxnSpPr>
        <xdr:cNvPr id="361" name="直線コネクタ 360"/>
        <xdr:cNvCxnSpPr/>
      </xdr:nvCxnSpPr>
      <xdr:spPr>
        <a:xfrm flipV="1">
          <a:off x="7080250" y="13748258"/>
          <a:ext cx="80645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8446</xdr:rowOff>
    </xdr:from>
    <xdr:to>
      <xdr:col>36</xdr:col>
      <xdr:colOff>165100</xdr:colOff>
      <xdr:row>83</xdr:row>
      <xdr:rowOff>110046</xdr:rowOff>
    </xdr:to>
    <xdr:sp macro="" textlink="">
      <xdr:nvSpPr>
        <xdr:cNvPr id="362" name="楕円 361"/>
        <xdr:cNvSpPr/>
      </xdr:nvSpPr>
      <xdr:spPr>
        <a:xfrm>
          <a:off x="6235700" y="137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53530</xdr:rowOff>
    </xdr:from>
    <xdr:to>
      <xdr:col>41</xdr:col>
      <xdr:colOff>50800</xdr:colOff>
      <xdr:row>83</xdr:row>
      <xdr:rowOff>59246</xdr:rowOff>
    </xdr:to>
    <xdr:cxnSp macro="">
      <xdr:nvCxnSpPr>
        <xdr:cNvPr id="363" name="直線コネクタ 362"/>
        <xdr:cNvCxnSpPr/>
      </xdr:nvCxnSpPr>
      <xdr:spPr>
        <a:xfrm flipV="1">
          <a:off x="6286500" y="13756830"/>
          <a:ext cx="7937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64" name="n_1aveValue【公営住宅】&#10;一人当たり面積"/>
        <xdr:cNvSpPr txBox="1"/>
      </xdr:nvSpPr>
      <xdr:spPr>
        <a:xfrm>
          <a:off x="8458277" y="1387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65" name="n_2aveValue【公営住宅】&#10;一人当たり面積"/>
        <xdr:cNvSpPr txBox="1"/>
      </xdr:nvSpPr>
      <xdr:spPr>
        <a:xfrm>
          <a:off x="7677227" y="1386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66" name="n_3aveValue【公営住宅】&#10;一人当たり面積"/>
        <xdr:cNvSpPr txBox="1"/>
      </xdr:nvSpPr>
      <xdr:spPr>
        <a:xfrm>
          <a:off x="6864427" y="1387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167467</xdr:rowOff>
    </xdr:from>
    <xdr:ext cx="469744" cy="259045"/>
    <xdr:sp macro="" textlink="">
      <xdr:nvSpPr>
        <xdr:cNvPr id="367" name="n_4aveValue【公営住宅】&#10;一人当たり面積"/>
        <xdr:cNvSpPr txBox="1"/>
      </xdr:nvSpPr>
      <xdr:spPr>
        <a:xfrm>
          <a:off x="6070677" y="1387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104855</xdr:rowOff>
    </xdr:from>
    <xdr:ext cx="469744" cy="259045"/>
    <xdr:sp macro="" textlink="">
      <xdr:nvSpPr>
        <xdr:cNvPr id="368" name="n_1mainValue【公営住宅】&#10;一人当たり面積"/>
        <xdr:cNvSpPr txBox="1"/>
      </xdr:nvSpPr>
      <xdr:spPr>
        <a:xfrm>
          <a:off x="8458277" y="1347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112285</xdr:rowOff>
    </xdr:from>
    <xdr:ext cx="469744" cy="259045"/>
    <xdr:sp macro="" textlink="">
      <xdr:nvSpPr>
        <xdr:cNvPr id="369" name="n_2mainValue【公営住宅】&#10;一人当たり面積"/>
        <xdr:cNvSpPr txBox="1"/>
      </xdr:nvSpPr>
      <xdr:spPr>
        <a:xfrm>
          <a:off x="7677227" y="134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120857</xdr:rowOff>
    </xdr:from>
    <xdr:ext cx="469744" cy="259045"/>
    <xdr:sp macro="" textlink="">
      <xdr:nvSpPr>
        <xdr:cNvPr id="370" name="n_3mainValue【公営住宅】&#10;一人当たり面積"/>
        <xdr:cNvSpPr txBox="1"/>
      </xdr:nvSpPr>
      <xdr:spPr>
        <a:xfrm>
          <a:off x="6864427" y="1349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mainValue【公営住宅】&#10;一人当たり面積"/>
        <xdr:cNvSpPr txBox="1"/>
      </xdr:nvSpPr>
      <xdr:spPr>
        <a:xfrm>
          <a:off x="6070677" y="1349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07977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xdr:cNvCxnSpPr/>
      </xdr:nvCxnSpPr>
      <xdr:spPr>
        <a:xfrm flipV="1">
          <a:off x="14699614" y="5612130"/>
          <a:ext cx="0" cy="126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xdr:cNvSpPr txBox="1"/>
      </xdr:nvSpPr>
      <xdr:spPr>
        <a:xfrm>
          <a:off x="14738350" y="688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xdr:cNvCxnSpPr/>
      </xdr:nvCxnSpPr>
      <xdr:spPr>
        <a:xfrm>
          <a:off x="14611350" y="68814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xdr:cNvSpPr txBox="1"/>
      </xdr:nvSpPr>
      <xdr:spPr>
        <a:xfrm>
          <a:off x="14738350" y="53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xdr:cNvCxnSpPr/>
      </xdr:nvCxnSpPr>
      <xdr:spPr>
        <a:xfrm>
          <a:off x="14611350" y="5612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417" name="【認定こども園・幼稚園・保育所】&#10;有形固定資産減価償却率平均値テキスト"/>
        <xdr:cNvSpPr txBox="1"/>
      </xdr:nvSpPr>
      <xdr:spPr>
        <a:xfrm>
          <a:off x="1473835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xdr:cNvSpPr/>
      </xdr:nvSpPr>
      <xdr:spPr>
        <a:xfrm>
          <a:off x="14649450" y="61061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xdr:cNvSpPr/>
      </xdr:nvSpPr>
      <xdr:spPr>
        <a:xfrm>
          <a:off x="13887450" y="610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xdr:cNvSpPr/>
      </xdr:nvSpPr>
      <xdr:spPr>
        <a:xfrm>
          <a:off x="13093700" y="6092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xdr:cNvSpPr/>
      </xdr:nvSpPr>
      <xdr:spPr>
        <a:xfrm>
          <a:off x="12299950" y="61055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xdr:cNvSpPr/>
      </xdr:nvSpPr>
      <xdr:spPr>
        <a:xfrm>
          <a:off x="11487150" y="61004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65405</xdr:rowOff>
    </xdr:from>
    <xdr:to>
      <xdr:col>85</xdr:col>
      <xdr:colOff>177800</xdr:colOff>
      <xdr:row>35</xdr:row>
      <xdr:rowOff>167005</xdr:rowOff>
    </xdr:to>
    <xdr:sp macro="" textlink="">
      <xdr:nvSpPr>
        <xdr:cNvPr id="428" name="楕円 427"/>
        <xdr:cNvSpPr/>
      </xdr:nvSpPr>
      <xdr:spPr>
        <a:xfrm>
          <a:off x="14649450" y="58439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88282</xdr:rowOff>
    </xdr:from>
    <xdr:ext cx="405111" cy="259045"/>
    <xdr:sp macro="" textlink="">
      <xdr:nvSpPr>
        <xdr:cNvPr id="429" name="【認定こども園・幼稚園・保育所】&#10;有形固定資産減価償却率該当値テキスト"/>
        <xdr:cNvSpPr txBox="1"/>
      </xdr:nvSpPr>
      <xdr:spPr>
        <a:xfrm>
          <a:off x="14738350" y="570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430" name="楕円 429"/>
        <xdr:cNvSpPr/>
      </xdr:nvSpPr>
      <xdr:spPr>
        <a:xfrm>
          <a:off x="13887450" y="5764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30480</xdr:rowOff>
    </xdr:from>
    <xdr:to>
      <xdr:col>85</xdr:col>
      <xdr:colOff>127000</xdr:colOff>
      <xdr:row>35</xdr:row>
      <xdr:rowOff>116205</xdr:rowOff>
    </xdr:to>
    <xdr:cxnSp macro="">
      <xdr:nvCxnSpPr>
        <xdr:cNvPr id="431" name="直線コネクタ 430"/>
        <xdr:cNvCxnSpPr/>
      </xdr:nvCxnSpPr>
      <xdr:spPr>
        <a:xfrm>
          <a:off x="13938250" y="5808980"/>
          <a:ext cx="762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65405</xdr:rowOff>
    </xdr:from>
    <xdr:to>
      <xdr:col>76</xdr:col>
      <xdr:colOff>165100</xdr:colOff>
      <xdr:row>34</xdr:row>
      <xdr:rowOff>167005</xdr:rowOff>
    </xdr:to>
    <xdr:sp macro="" textlink="">
      <xdr:nvSpPr>
        <xdr:cNvPr id="432" name="楕円 431"/>
        <xdr:cNvSpPr/>
      </xdr:nvSpPr>
      <xdr:spPr>
        <a:xfrm>
          <a:off x="13093700" y="56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116205</xdr:rowOff>
    </xdr:from>
    <xdr:to>
      <xdr:col>81</xdr:col>
      <xdr:colOff>50800</xdr:colOff>
      <xdr:row>35</xdr:row>
      <xdr:rowOff>30480</xdr:rowOff>
    </xdr:to>
    <xdr:cxnSp macro="">
      <xdr:nvCxnSpPr>
        <xdr:cNvPr id="433" name="直線コネクタ 432"/>
        <xdr:cNvCxnSpPr/>
      </xdr:nvCxnSpPr>
      <xdr:spPr>
        <a:xfrm>
          <a:off x="13144500" y="5729605"/>
          <a:ext cx="79375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151130</xdr:rowOff>
    </xdr:from>
    <xdr:to>
      <xdr:col>72</xdr:col>
      <xdr:colOff>38100</xdr:colOff>
      <xdr:row>34</xdr:row>
      <xdr:rowOff>81280</xdr:rowOff>
    </xdr:to>
    <xdr:sp macro="" textlink="">
      <xdr:nvSpPr>
        <xdr:cNvPr id="434" name="楕円 433"/>
        <xdr:cNvSpPr/>
      </xdr:nvSpPr>
      <xdr:spPr>
        <a:xfrm>
          <a:off x="12299950" y="5599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30480</xdr:rowOff>
    </xdr:from>
    <xdr:to>
      <xdr:col>76</xdr:col>
      <xdr:colOff>114300</xdr:colOff>
      <xdr:row>34</xdr:row>
      <xdr:rowOff>116205</xdr:rowOff>
    </xdr:to>
    <xdr:cxnSp macro="">
      <xdr:nvCxnSpPr>
        <xdr:cNvPr id="435" name="直線コネクタ 434"/>
        <xdr:cNvCxnSpPr/>
      </xdr:nvCxnSpPr>
      <xdr:spPr>
        <a:xfrm>
          <a:off x="12344400" y="5643880"/>
          <a:ext cx="8001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52070</xdr:rowOff>
    </xdr:from>
    <xdr:to>
      <xdr:col>67</xdr:col>
      <xdr:colOff>101600</xdr:colOff>
      <xdr:row>35</xdr:row>
      <xdr:rowOff>153670</xdr:rowOff>
    </xdr:to>
    <xdr:sp macro="" textlink="">
      <xdr:nvSpPr>
        <xdr:cNvPr id="436" name="楕円 435"/>
        <xdr:cNvSpPr/>
      </xdr:nvSpPr>
      <xdr:spPr>
        <a:xfrm>
          <a:off x="1148715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30480</xdr:rowOff>
    </xdr:from>
    <xdr:to>
      <xdr:col>71</xdr:col>
      <xdr:colOff>177800</xdr:colOff>
      <xdr:row>35</xdr:row>
      <xdr:rowOff>102870</xdr:rowOff>
    </xdr:to>
    <xdr:cxnSp macro="">
      <xdr:nvCxnSpPr>
        <xdr:cNvPr id="437" name="直線コネクタ 436"/>
        <xdr:cNvCxnSpPr/>
      </xdr:nvCxnSpPr>
      <xdr:spPr>
        <a:xfrm flipV="1">
          <a:off x="11537950" y="5643880"/>
          <a:ext cx="80645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438" name="n_1aveValue【認定こども園・幼稚園・保育所】&#10;有形固定資産減価償却率"/>
        <xdr:cNvSpPr txBox="1"/>
      </xdr:nvSpPr>
      <xdr:spPr>
        <a:xfrm>
          <a:off x="13742044" y="6202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439" name="n_2aveValue【認定こども園・幼稚園・保育所】&#10;有形固定資産減価償却率"/>
        <xdr:cNvSpPr txBox="1"/>
      </xdr:nvSpPr>
      <xdr:spPr>
        <a:xfrm>
          <a:off x="12960994" y="617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440" name="n_3aveValue【認定こども園・幼稚園・保育所】&#10;有形固定資産減価償却率"/>
        <xdr:cNvSpPr txBox="1"/>
      </xdr:nvSpPr>
      <xdr:spPr>
        <a:xfrm>
          <a:off x="12167244" y="6198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441" name="n_4aveValue【認定こども園・幼稚園・保育所】&#10;有形固定資産減価償却率"/>
        <xdr:cNvSpPr txBox="1"/>
      </xdr:nvSpPr>
      <xdr:spPr>
        <a:xfrm>
          <a:off x="11354444" y="6186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97807</xdr:rowOff>
    </xdr:from>
    <xdr:ext cx="405111" cy="259045"/>
    <xdr:sp macro="" textlink="">
      <xdr:nvSpPr>
        <xdr:cNvPr id="442" name="n_1mainValue【認定こども園・幼稚園・保育所】&#10;有形固定資産減価償却率"/>
        <xdr:cNvSpPr txBox="1"/>
      </xdr:nvSpPr>
      <xdr:spPr>
        <a:xfrm>
          <a:off x="137420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12082</xdr:rowOff>
    </xdr:from>
    <xdr:ext cx="405111" cy="259045"/>
    <xdr:sp macro="" textlink="">
      <xdr:nvSpPr>
        <xdr:cNvPr id="443" name="n_2mainValue【認定こども園・幼稚園・保育所】&#10;有形固定資産減価償却率"/>
        <xdr:cNvSpPr txBox="1"/>
      </xdr:nvSpPr>
      <xdr:spPr>
        <a:xfrm>
          <a:off x="12960994"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97807</xdr:rowOff>
    </xdr:from>
    <xdr:ext cx="405111" cy="259045"/>
    <xdr:sp macro="" textlink="">
      <xdr:nvSpPr>
        <xdr:cNvPr id="444" name="n_3mainValue【認定こども園・幼稚園・保育所】&#10;有形固定資産減価償却率"/>
        <xdr:cNvSpPr txBox="1"/>
      </xdr:nvSpPr>
      <xdr:spPr>
        <a:xfrm>
          <a:off x="12167244" y="538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170197</xdr:rowOff>
    </xdr:from>
    <xdr:ext cx="405111" cy="259045"/>
    <xdr:sp macro="" textlink="">
      <xdr:nvSpPr>
        <xdr:cNvPr id="445" name="n_4mainValue【認定こども園・幼稚園・保育所】&#10;有形固定資産減価償却率"/>
        <xdr:cNvSpPr txBox="1"/>
      </xdr:nvSpPr>
      <xdr:spPr>
        <a:xfrm>
          <a:off x="11354444"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60491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604917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604917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60491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xdr:cNvCxnSpPr/>
      </xdr:nvCxnSpPr>
      <xdr:spPr>
        <a:xfrm flipV="1">
          <a:off x="19951064" y="5567934"/>
          <a:ext cx="0" cy="1268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xdr:cNvSpPr txBox="1"/>
      </xdr:nvSpPr>
      <xdr:spPr>
        <a:xfrm>
          <a:off x="19989800" y="683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xdr:cNvCxnSpPr/>
      </xdr:nvCxnSpPr>
      <xdr:spPr>
        <a:xfrm>
          <a:off x="19881850" y="68361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xdr:cNvSpPr txBox="1"/>
      </xdr:nvSpPr>
      <xdr:spPr>
        <a:xfrm>
          <a:off x="19989800" y="534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xdr:cNvCxnSpPr/>
      </xdr:nvCxnSpPr>
      <xdr:spPr>
        <a:xfrm>
          <a:off x="19881850" y="55679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72" name="【認定こども園・幼稚園・保育所】&#10;一人当たり面積平均値テキスト"/>
        <xdr:cNvSpPr txBox="1"/>
      </xdr:nvSpPr>
      <xdr:spPr>
        <a:xfrm>
          <a:off x="19989800" y="6353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xdr:cNvSpPr/>
      </xdr:nvSpPr>
      <xdr:spPr>
        <a:xfrm>
          <a:off x="19900900" y="63746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xdr:cNvSpPr/>
      </xdr:nvSpPr>
      <xdr:spPr>
        <a:xfrm>
          <a:off x="19157950" y="63883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xdr:cNvSpPr/>
      </xdr:nvSpPr>
      <xdr:spPr>
        <a:xfrm>
          <a:off x="18345150" y="6383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xdr:cNvSpPr/>
      </xdr:nvSpPr>
      <xdr:spPr>
        <a:xfrm>
          <a:off x="17551400" y="63746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xdr:cNvSpPr/>
      </xdr:nvSpPr>
      <xdr:spPr>
        <a:xfrm>
          <a:off x="16757650" y="63997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83" name="楕円 482"/>
        <xdr:cNvSpPr/>
      </xdr:nvSpPr>
      <xdr:spPr>
        <a:xfrm>
          <a:off x="19900900" y="62186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132859</xdr:rowOff>
    </xdr:from>
    <xdr:ext cx="469744" cy="259045"/>
    <xdr:sp macro="" textlink="">
      <xdr:nvSpPr>
        <xdr:cNvPr id="484" name="【認定こども園・幼稚園・保育所】&#10;一人当たり面積該当値テキスト"/>
        <xdr:cNvSpPr txBox="1"/>
      </xdr:nvSpPr>
      <xdr:spPr>
        <a:xfrm>
          <a:off x="19989800" y="60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123698</xdr:rowOff>
    </xdr:from>
    <xdr:to>
      <xdr:col>112</xdr:col>
      <xdr:colOff>38100</xdr:colOff>
      <xdr:row>38</xdr:row>
      <xdr:rowOff>53848</xdr:rowOff>
    </xdr:to>
    <xdr:sp macro="" textlink="">
      <xdr:nvSpPr>
        <xdr:cNvPr id="485" name="楕円 484"/>
        <xdr:cNvSpPr/>
      </xdr:nvSpPr>
      <xdr:spPr>
        <a:xfrm>
          <a:off x="19157950" y="62323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160782</xdr:rowOff>
    </xdr:from>
    <xdr:to>
      <xdr:col>116</xdr:col>
      <xdr:colOff>63500</xdr:colOff>
      <xdr:row>38</xdr:row>
      <xdr:rowOff>3048</xdr:rowOff>
    </xdr:to>
    <xdr:cxnSp macro="">
      <xdr:nvCxnSpPr>
        <xdr:cNvPr id="486" name="直線コネクタ 485"/>
        <xdr:cNvCxnSpPr/>
      </xdr:nvCxnSpPr>
      <xdr:spPr>
        <a:xfrm flipV="1">
          <a:off x="19202400" y="6269482"/>
          <a:ext cx="7493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135128</xdr:rowOff>
    </xdr:from>
    <xdr:to>
      <xdr:col>107</xdr:col>
      <xdr:colOff>101600</xdr:colOff>
      <xdr:row>38</xdr:row>
      <xdr:rowOff>65278</xdr:rowOff>
    </xdr:to>
    <xdr:sp macro="" textlink="">
      <xdr:nvSpPr>
        <xdr:cNvPr id="487" name="楕円 486"/>
        <xdr:cNvSpPr/>
      </xdr:nvSpPr>
      <xdr:spPr>
        <a:xfrm>
          <a:off x="18345150" y="62438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xdr:rowOff>
    </xdr:from>
    <xdr:to>
      <xdr:col>111</xdr:col>
      <xdr:colOff>177800</xdr:colOff>
      <xdr:row>38</xdr:row>
      <xdr:rowOff>14478</xdr:rowOff>
    </xdr:to>
    <xdr:cxnSp macro="">
      <xdr:nvCxnSpPr>
        <xdr:cNvPr id="488" name="直線コネクタ 487"/>
        <xdr:cNvCxnSpPr/>
      </xdr:nvCxnSpPr>
      <xdr:spPr>
        <a:xfrm flipV="1">
          <a:off x="18395950" y="6276848"/>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89" name="楕円 488"/>
        <xdr:cNvSpPr/>
      </xdr:nvSpPr>
      <xdr:spPr>
        <a:xfrm>
          <a:off x="17551400" y="62575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xdr:rowOff>
    </xdr:from>
    <xdr:to>
      <xdr:col>107</xdr:col>
      <xdr:colOff>50800</xdr:colOff>
      <xdr:row>38</xdr:row>
      <xdr:rowOff>28194</xdr:rowOff>
    </xdr:to>
    <xdr:cxnSp macro="">
      <xdr:nvCxnSpPr>
        <xdr:cNvPr id="490" name="直線コネクタ 489"/>
        <xdr:cNvCxnSpPr/>
      </xdr:nvCxnSpPr>
      <xdr:spPr>
        <a:xfrm flipV="1">
          <a:off x="17602200" y="6288278"/>
          <a:ext cx="7937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155702</xdr:rowOff>
    </xdr:from>
    <xdr:to>
      <xdr:col>98</xdr:col>
      <xdr:colOff>38100</xdr:colOff>
      <xdr:row>38</xdr:row>
      <xdr:rowOff>85852</xdr:rowOff>
    </xdr:to>
    <xdr:sp macro="" textlink="">
      <xdr:nvSpPr>
        <xdr:cNvPr id="491" name="楕円 490"/>
        <xdr:cNvSpPr/>
      </xdr:nvSpPr>
      <xdr:spPr>
        <a:xfrm>
          <a:off x="16757650" y="62644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28194</xdr:rowOff>
    </xdr:from>
    <xdr:to>
      <xdr:col>102</xdr:col>
      <xdr:colOff>114300</xdr:colOff>
      <xdr:row>38</xdr:row>
      <xdr:rowOff>35052</xdr:rowOff>
    </xdr:to>
    <xdr:cxnSp macro="">
      <xdr:nvCxnSpPr>
        <xdr:cNvPr id="492" name="直線コネクタ 491"/>
        <xdr:cNvCxnSpPr/>
      </xdr:nvCxnSpPr>
      <xdr:spPr>
        <a:xfrm flipV="1">
          <a:off x="16802100" y="6301994"/>
          <a:ext cx="8001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93" name="n_1aveValue【認定こども園・幼稚園・保育所】&#10;一人当たり面積"/>
        <xdr:cNvSpPr txBox="1"/>
      </xdr:nvSpPr>
      <xdr:spPr>
        <a:xfrm>
          <a:off x="18980227" y="64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4" name="n_2aveValue【認定こども園・幼稚園・保育所】&#10;一人当たり面積"/>
        <xdr:cNvSpPr txBox="1"/>
      </xdr:nvSpPr>
      <xdr:spPr>
        <a:xfrm>
          <a:off x="18180127" y="647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95" name="n_3aveValue【認定こども園・幼稚園・保育所】&#10;一人当たり面積"/>
        <xdr:cNvSpPr txBox="1"/>
      </xdr:nvSpPr>
      <xdr:spPr>
        <a:xfrm>
          <a:off x="17386377" y="646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496" name="n_4aveValue【認定こども園・幼稚園・保育所】&#10;一人当たり面積"/>
        <xdr:cNvSpPr txBox="1"/>
      </xdr:nvSpPr>
      <xdr:spPr>
        <a:xfrm>
          <a:off x="16592627" y="648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70375</xdr:rowOff>
    </xdr:from>
    <xdr:ext cx="469744" cy="259045"/>
    <xdr:sp macro="" textlink="">
      <xdr:nvSpPr>
        <xdr:cNvPr id="497" name="n_1mainValue【認定こども園・幼稚園・保育所】&#10;一人当たり面積"/>
        <xdr:cNvSpPr txBox="1"/>
      </xdr:nvSpPr>
      <xdr:spPr>
        <a:xfrm>
          <a:off x="189802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81805</xdr:rowOff>
    </xdr:from>
    <xdr:ext cx="469744" cy="259045"/>
    <xdr:sp macro="" textlink="">
      <xdr:nvSpPr>
        <xdr:cNvPr id="498" name="n_2mainValue【認定こども園・幼稚園・保育所】&#10;一人当たり面積"/>
        <xdr:cNvSpPr txBox="1"/>
      </xdr:nvSpPr>
      <xdr:spPr>
        <a:xfrm>
          <a:off x="181801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99" name="n_3mainValue【認定こども園・幼稚園・保育所】&#10;一人当たり面積"/>
        <xdr:cNvSpPr txBox="1"/>
      </xdr:nvSpPr>
      <xdr:spPr>
        <a:xfrm>
          <a:off x="17386377" y="603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102379</xdr:rowOff>
    </xdr:from>
    <xdr:ext cx="469744" cy="259045"/>
    <xdr:sp macro="" textlink="">
      <xdr:nvSpPr>
        <xdr:cNvPr id="500" name="n_4mainValue【認定こども園・幼稚園・保育所】&#10;一人当たり面積"/>
        <xdr:cNvSpPr txBox="1"/>
      </xdr:nvSpPr>
      <xdr:spPr>
        <a:xfrm>
          <a:off x="165926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xdr:cNvCxnSpPr/>
      </xdr:nvCxnSpPr>
      <xdr:spPr>
        <a:xfrm flipV="1">
          <a:off x="14699614" y="9284788"/>
          <a:ext cx="0" cy="139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xdr:cNvSpPr txBox="1"/>
      </xdr:nvSpPr>
      <xdr:spPr>
        <a:xfrm>
          <a:off x="14738350" y="10687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xdr:cNvCxnSpPr/>
      </xdr:nvCxnSpPr>
      <xdr:spPr>
        <a:xfrm>
          <a:off x="14611350" y="106839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xdr:cNvSpPr txBox="1"/>
      </xdr:nvSpPr>
      <xdr:spPr>
        <a:xfrm>
          <a:off x="14738350" y="9072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xdr:cNvCxnSpPr/>
      </xdr:nvCxnSpPr>
      <xdr:spPr>
        <a:xfrm>
          <a:off x="14611350" y="9284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2" name="【学校施設】&#10;有形固定資産減価償却率平均値テキスト"/>
        <xdr:cNvSpPr txBox="1"/>
      </xdr:nvSpPr>
      <xdr:spPr>
        <a:xfrm>
          <a:off x="14738350" y="98334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xdr:cNvSpPr/>
      </xdr:nvSpPr>
      <xdr:spPr>
        <a:xfrm>
          <a:off x="14649450" y="98550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xdr:cNvSpPr/>
      </xdr:nvSpPr>
      <xdr:spPr>
        <a:xfrm>
          <a:off x="13887450" y="9845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xdr:cNvSpPr/>
      </xdr:nvSpPr>
      <xdr:spPr>
        <a:xfrm>
          <a:off x="13093700" y="9809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xdr:cNvSpPr/>
      </xdr:nvSpPr>
      <xdr:spPr>
        <a:xfrm>
          <a:off x="12299950" y="97570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xdr:cNvSpPr/>
      </xdr:nvSpPr>
      <xdr:spPr>
        <a:xfrm>
          <a:off x="11487150" y="9714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22678</xdr:rowOff>
    </xdr:from>
    <xdr:to>
      <xdr:col>85</xdr:col>
      <xdr:colOff>177800</xdr:colOff>
      <xdr:row>57</xdr:row>
      <xdr:rowOff>124278</xdr:rowOff>
    </xdr:to>
    <xdr:sp macro="" textlink="">
      <xdr:nvSpPr>
        <xdr:cNvPr id="543" name="楕円 542"/>
        <xdr:cNvSpPr/>
      </xdr:nvSpPr>
      <xdr:spPr>
        <a:xfrm>
          <a:off x="14649450" y="943337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45555</xdr:rowOff>
    </xdr:from>
    <xdr:ext cx="405111" cy="259045"/>
    <xdr:sp macro="" textlink="">
      <xdr:nvSpPr>
        <xdr:cNvPr id="544" name="【学校施設】&#10;有形固定資産減価償却率該当値テキスト"/>
        <xdr:cNvSpPr txBox="1"/>
      </xdr:nvSpPr>
      <xdr:spPr>
        <a:xfrm>
          <a:off x="14738350" y="929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12881</xdr:rowOff>
    </xdr:from>
    <xdr:to>
      <xdr:col>81</xdr:col>
      <xdr:colOff>101600</xdr:colOff>
      <xdr:row>57</xdr:row>
      <xdr:rowOff>114481</xdr:rowOff>
    </xdr:to>
    <xdr:sp macro="" textlink="">
      <xdr:nvSpPr>
        <xdr:cNvPr id="545" name="楕円 544"/>
        <xdr:cNvSpPr/>
      </xdr:nvSpPr>
      <xdr:spPr>
        <a:xfrm>
          <a:off x="13887450" y="942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63681</xdr:rowOff>
    </xdr:from>
    <xdr:to>
      <xdr:col>85</xdr:col>
      <xdr:colOff>127000</xdr:colOff>
      <xdr:row>57</xdr:row>
      <xdr:rowOff>73478</xdr:rowOff>
    </xdr:to>
    <xdr:cxnSp macro="">
      <xdr:nvCxnSpPr>
        <xdr:cNvPr id="546" name="直線コネクタ 545"/>
        <xdr:cNvCxnSpPr/>
      </xdr:nvCxnSpPr>
      <xdr:spPr>
        <a:xfrm>
          <a:off x="13938250" y="9474381"/>
          <a:ext cx="762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xdr:rowOff>
    </xdr:from>
    <xdr:to>
      <xdr:col>76</xdr:col>
      <xdr:colOff>165100</xdr:colOff>
      <xdr:row>56</xdr:row>
      <xdr:rowOff>103051</xdr:rowOff>
    </xdr:to>
    <xdr:sp macro="" textlink="">
      <xdr:nvSpPr>
        <xdr:cNvPr id="547" name="楕円 546"/>
        <xdr:cNvSpPr/>
      </xdr:nvSpPr>
      <xdr:spPr>
        <a:xfrm>
          <a:off x="13093700" y="924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52251</xdr:rowOff>
    </xdr:from>
    <xdr:to>
      <xdr:col>81</xdr:col>
      <xdr:colOff>50800</xdr:colOff>
      <xdr:row>57</xdr:row>
      <xdr:rowOff>63681</xdr:rowOff>
    </xdr:to>
    <xdr:cxnSp macro="">
      <xdr:nvCxnSpPr>
        <xdr:cNvPr id="548" name="直線コネクタ 547"/>
        <xdr:cNvCxnSpPr/>
      </xdr:nvCxnSpPr>
      <xdr:spPr>
        <a:xfrm>
          <a:off x="13144500" y="9297851"/>
          <a:ext cx="793750"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87993</xdr:rowOff>
    </xdr:from>
    <xdr:to>
      <xdr:col>72</xdr:col>
      <xdr:colOff>38100</xdr:colOff>
      <xdr:row>56</xdr:row>
      <xdr:rowOff>18143</xdr:rowOff>
    </xdr:to>
    <xdr:sp macro="" textlink="">
      <xdr:nvSpPr>
        <xdr:cNvPr id="549" name="楕円 548"/>
        <xdr:cNvSpPr/>
      </xdr:nvSpPr>
      <xdr:spPr>
        <a:xfrm>
          <a:off x="12299950" y="91684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138793</xdr:rowOff>
    </xdr:from>
    <xdr:to>
      <xdr:col>76</xdr:col>
      <xdr:colOff>114300</xdr:colOff>
      <xdr:row>56</xdr:row>
      <xdr:rowOff>52251</xdr:rowOff>
    </xdr:to>
    <xdr:cxnSp macro="">
      <xdr:nvCxnSpPr>
        <xdr:cNvPr id="550" name="直線コネクタ 549"/>
        <xdr:cNvCxnSpPr/>
      </xdr:nvCxnSpPr>
      <xdr:spPr>
        <a:xfrm>
          <a:off x="12344400" y="9219293"/>
          <a:ext cx="800100" cy="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3084</xdr:rowOff>
    </xdr:from>
    <xdr:to>
      <xdr:col>67</xdr:col>
      <xdr:colOff>101600</xdr:colOff>
      <xdr:row>55</xdr:row>
      <xdr:rowOff>104684</xdr:rowOff>
    </xdr:to>
    <xdr:sp macro="" textlink="">
      <xdr:nvSpPr>
        <xdr:cNvPr id="551" name="楕円 550"/>
        <xdr:cNvSpPr/>
      </xdr:nvSpPr>
      <xdr:spPr>
        <a:xfrm>
          <a:off x="11487150" y="90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53884</xdr:rowOff>
    </xdr:from>
    <xdr:to>
      <xdr:col>71</xdr:col>
      <xdr:colOff>177800</xdr:colOff>
      <xdr:row>55</xdr:row>
      <xdr:rowOff>138793</xdr:rowOff>
    </xdr:to>
    <xdr:cxnSp macro="">
      <xdr:nvCxnSpPr>
        <xdr:cNvPr id="552" name="直線コネクタ 551"/>
        <xdr:cNvCxnSpPr/>
      </xdr:nvCxnSpPr>
      <xdr:spPr>
        <a:xfrm>
          <a:off x="11537950" y="9134384"/>
          <a:ext cx="80645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3" name="n_1aveValue【学校施設】&#10;有形固定資産減価償却率"/>
        <xdr:cNvSpPr txBox="1"/>
      </xdr:nvSpPr>
      <xdr:spPr>
        <a:xfrm>
          <a:off x="13742044" y="9931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54" name="n_2aveValue【学校施設】&#10;有形固定資産減価償却率"/>
        <xdr:cNvSpPr txBox="1"/>
      </xdr:nvSpPr>
      <xdr:spPr>
        <a:xfrm>
          <a:off x="1296099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55" name="n_3aveValue【学校施設】&#10;有形固定資産減価償却率"/>
        <xdr:cNvSpPr txBox="1"/>
      </xdr:nvSpPr>
      <xdr:spPr>
        <a:xfrm>
          <a:off x="121672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59889</xdr:rowOff>
    </xdr:from>
    <xdr:ext cx="405111" cy="259045"/>
    <xdr:sp macro="" textlink="">
      <xdr:nvSpPr>
        <xdr:cNvPr id="556" name="n_4aveValue【学校施設】&#10;有形固定資産減価償却率"/>
        <xdr:cNvSpPr txBox="1"/>
      </xdr:nvSpPr>
      <xdr:spPr>
        <a:xfrm>
          <a:off x="113544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131008</xdr:rowOff>
    </xdr:from>
    <xdr:ext cx="405111" cy="259045"/>
    <xdr:sp macro="" textlink="">
      <xdr:nvSpPr>
        <xdr:cNvPr id="557" name="n_1mainValue【学校施設】&#10;有形固定資産減価償却率"/>
        <xdr:cNvSpPr txBox="1"/>
      </xdr:nvSpPr>
      <xdr:spPr>
        <a:xfrm>
          <a:off x="13742044" y="9211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119578</xdr:rowOff>
    </xdr:from>
    <xdr:ext cx="405111" cy="259045"/>
    <xdr:sp macro="" textlink="">
      <xdr:nvSpPr>
        <xdr:cNvPr id="558" name="n_2mainValue【学校施設】&#10;有形固定資産減価償却率"/>
        <xdr:cNvSpPr txBox="1"/>
      </xdr:nvSpPr>
      <xdr:spPr>
        <a:xfrm>
          <a:off x="12960994" y="903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34670</xdr:rowOff>
    </xdr:from>
    <xdr:ext cx="405111" cy="259045"/>
    <xdr:sp macro="" textlink="">
      <xdr:nvSpPr>
        <xdr:cNvPr id="559" name="n_3mainValue【学校施設】&#10;有形固定資産減価償却率"/>
        <xdr:cNvSpPr txBox="1"/>
      </xdr:nvSpPr>
      <xdr:spPr>
        <a:xfrm>
          <a:off x="12167244" y="895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121211</xdr:rowOff>
    </xdr:from>
    <xdr:ext cx="405111" cy="259045"/>
    <xdr:sp macro="" textlink="">
      <xdr:nvSpPr>
        <xdr:cNvPr id="560" name="n_4mainValue【学校施設】&#10;有形固定資産減価償却率"/>
        <xdr:cNvSpPr txBox="1"/>
      </xdr:nvSpPr>
      <xdr:spPr>
        <a:xfrm>
          <a:off x="11354444" y="887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xdr:cNvCxnSpPr/>
      </xdr:nvCxnSpPr>
      <xdr:spPr>
        <a:xfrm>
          <a:off x="16459200" y="10458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xdr:cNvSpPr txBox="1"/>
      </xdr:nvSpPr>
      <xdr:spPr>
        <a:xfrm>
          <a:off x="16049171" y="1032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xdr:cNvCxnSpPr/>
      </xdr:nvCxnSpPr>
      <xdr:spPr>
        <a:xfrm>
          <a:off x="16459200" y="9359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xdr:cNvSpPr txBox="1"/>
      </xdr:nvSpPr>
      <xdr:spPr>
        <a:xfrm>
          <a:off x="16049171" y="922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xdr:cNvCxnSpPr/>
      </xdr:nvCxnSpPr>
      <xdr:spPr>
        <a:xfrm flipV="1">
          <a:off x="19951064" y="9330182"/>
          <a:ext cx="0" cy="1159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xdr:cNvSpPr txBox="1"/>
      </xdr:nvSpPr>
      <xdr:spPr>
        <a:xfrm>
          <a:off x="19989800" y="1049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xdr:cNvCxnSpPr/>
      </xdr:nvCxnSpPr>
      <xdr:spPr>
        <a:xfrm>
          <a:off x="19881850" y="10489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xdr:cNvSpPr txBox="1"/>
      </xdr:nvSpPr>
      <xdr:spPr>
        <a:xfrm>
          <a:off x="19989800" y="911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xdr:cNvCxnSpPr/>
      </xdr:nvCxnSpPr>
      <xdr:spPr>
        <a:xfrm>
          <a:off x="19881850" y="93301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86" name="【学校施設】&#10;一人当たり面積平均値テキスト"/>
        <xdr:cNvSpPr txBox="1"/>
      </xdr:nvSpPr>
      <xdr:spPr>
        <a:xfrm>
          <a:off x="19989800" y="9999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xdr:cNvSpPr/>
      </xdr:nvSpPr>
      <xdr:spPr>
        <a:xfrm>
          <a:off x="19900900" y="100215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xdr:cNvSpPr/>
      </xdr:nvSpPr>
      <xdr:spPr>
        <a:xfrm>
          <a:off x="19157950" y="100197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xdr:cNvSpPr/>
      </xdr:nvSpPr>
      <xdr:spPr>
        <a:xfrm>
          <a:off x="18345150" y="100163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xdr:cNvSpPr/>
      </xdr:nvSpPr>
      <xdr:spPr>
        <a:xfrm>
          <a:off x="17551400" y="100472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xdr:cNvSpPr/>
      </xdr:nvSpPr>
      <xdr:spPr>
        <a:xfrm>
          <a:off x="16757650" y="100626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141795</xdr:rowOff>
    </xdr:from>
    <xdr:to>
      <xdr:col>116</xdr:col>
      <xdr:colOff>114300</xdr:colOff>
      <xdr:row>58</xdr:row>
      <xdr:rowOff>71945</xdr:rowOff>
    </xdr:to>
    <xdr:sp macro="" textlink="">
      <xdr:nvSpPr>
        <xdr:cNvPr id="597" name="楕円 596"/>
        <xdr:cNvSpPr/>
      </xdr:nvSpPr>
      <xdr:spPr>
        <a:xfrm>
          <a:off x="19900900" y="9552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164672</xdr:rowOff>
    </xdr:from>
    <xdr:ext cx="469744" cy="259045"/>
    <xdr:sp macro="" textlink="">
      <xdr:nvSpPr>
        <xdr:cNvPr id="598" name="【学校施設】&#10;一人当たり面積該当値テキスト"/>
        <xdr:cNvSpPr txBox="1"/>
      </xdr:nvSpPr>
      <xdr:spPr>
        <a:xfrm>
          <a:off x="19989800" y="94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170370</xdr:rowOff>
    </xdr:from>
    <xdr:to>
      <xdr:col>112</xdr:col>
      <xdr:colOff>38100</xdr:colOff>
      <xdr:row>58</xdr:row>
      <xdr:rowOff>100520</xdr:rowOff>
    </xdr:to>
    <xdr:sp macro="" textlink="">
      <xdr:nvSpPr>
        <xdr:cNvPr id="599" name="楕円 598"/>
        <xdr:cNvSpPr/>
      </xdr:nvSpPr>
      <xdr:spPr>
        <a:xfrm>
          <a:off x="19157950" y="9574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21145</xdr:rowOff>
    </xdr:from>
    <xdr:to>
      <xdr:col>116</xdr:col>
      <xdr:colOff>63500</xdr:colOff>
      <xdr:row>58</xdr:row>
      <xdr:rowOff>49720</xdr:rowOff>
    </xdr:to>
    <xdr:cxnSp macro="">
      <xdr:nvCxnSpPr>
        <xdr:cNvPr id="600" name="直線コネクタ 599"/>
        <xdr:cNvCxnSpPr/>
      </xdr:nvCxnSpPr>
      <xdr:spPr>
        <a:xfrm flipV="1">
          <a:off x="19202400" y="9596945"/>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25209</xdr:rowOff>
    </xdr:from>
    <xdr:to>
      <xdr:col>107</xdr:col>
      <xdr:colOff>101600</xdr:colOff>
      <xdr:row>58</xdr:row>
      <xdr:rowOff>126809</xdr:rowOff>
    </xdr:to>
    <xdr:sp macro="" textlink="">
      <xdr:nvSpPr>
        <xdr:cNvPr id="601" name="楕円 600"/>
        <xdr:cNvSpPr/>
      </xdr:nvSpPr>
      <xdr:spPr>
        <a:xfrm>
          <a:off x="18345150" y="96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49720</xdr:rowOff>
    </xdr:from>
    <xdr:to>
      <xdr:col>111</xdr:col>
      <xdr:colOff>177800</xdr:colOff>
      <xdr:row>58</xdr:row>
      <xdr:rowOff>76009</xdr:rowOff>
    </xdr:to>
    <xdr:cxnSp macro="">
      <xdr:nvCxnSpPr>
        <xdr:cNvPr id="602" name="直線コネクタ 601"/>
        <xdr:cNvCxnSpPr/>
      </xdr:nvCxnSpPr>
      <xdr:spPr>
        <a:xfrm flipV="1">
          <a:off x="18395950" y="9625520"/>
          <a:ext cx="80645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54928</xdr:rowOff>
    </xdr:from>
    <xdr:to>
      <xdr:col>102</xdr:col>
      <xdr:colOff>165100</xdr:colOff>
      <xdr:row>58</xdr:row>
      <xdr:rowOff>156528</xdr:rowOff>
    </xdr:to>
    <xdr:sp macro="" textlink="">
      <xdr:nvSpPr>
        <xdr:cNvPr id="603" name="楕円 602"/>
        <xdr:cNvSpPr/>
      </xdr:nvSpPr>
      <xdr:spPr>
        <a:xfrm>
          <a:off x="17551400" y="963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76009</xdr:rowOff>
    </xdr:from>
    <xdr:to>
      <xdr:col>107</xdr:col>
      <xdr:colOff>50800</xdr:colOff>
      <xdr:row>58</xdr:row>
      <xdr:rowOff>105728</xdr:rowOff>
    </xdr:to>
    <xdr:cxnSp macro="">
      <xdr:nvCxnSpPr>
        <xdr:cNvPr id="604" name="直線コネクタ 603"/>
        <xdr:cNvCxnSpPr/>
      </xdr:nvCxnSpPr>
      <xdr:spPr>
        <a:xfrm flipV="1">
          <a:off x="17602200" y="9651809"/>
          <a:ext cx="79375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75502</xdr:rowOff>
    </xdr:from>
    <xdr:to>
      <xdr:col>98</xdr:col>
      <xdr:colOff>38100</xdr:colOff>
      <xdr:row>59</xdr:row>
      <xdr:rowOff>5652</xdr:rowOff>
    </xdr:to>
    <xdr:sp macro="" textlink="">
      <xdr:nvSpPr>
        <xdr:cNvPr id="605" name="楕円 604"/>
        <xdr:cNvSpPr/>
      </xdr:nvSpPr>
      <xdr:spPr>
        <a:xfrm>
          <a:off x="16757650" y="96513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105728</xdr:rowOff>
    </xdr:from>
    <xdr:to>
      <xdr:col>102</xdr:col>
      <xdr:colOff>114300</xdr:colOff>
      <xdr:row>58</xdr:row>
      <xdr:rowOff>126302</xdr:rowOff>
    </xdr:to>
    <xdr:cxnSp macro="">
      <xdr:nvCxnSpPr>
        <xdr:cNvPr id="606" name="直線コネクタ 605"/>
        <xdr:cNvCxnSpPr/>
      </xdr:nvCxnSpPr>
      <xdr:spPr>
        <a:xfrm flipV="1">
          <a:off x="16802100" y="9681528"/>
          <a:ext cx="8001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607" name="n_1aveValue【学校施設】&#10;一人当たり面積"/>
        <xdr:cNvSpPr txBox="1"/>
      </xdr:nvSpPr>
      <xdr:spPr>
        <a:xfrm>
          <a:off x="18980227" y="1010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608" name="n_2aveValue【学校施設】&#10;一人当たり面積"/>
        <xdr:cNvSpPr txBox="1"/>
      </xdr:nvSpPr>
      <xdr:spPr>
        <a:xfrm>
          <a:off x="18180127" y="1010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609" name="n_3aveValue【学校施設】&#10;一人当たり面積"/>
        <xdr:cNvSpPr txBox="1"/>
      </xdr:nvSpPr>
      <xdr:spPr>
        <a:xfrm>
          <a:off x="17386377" y="101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610" name="n_4aveValue【学校施設】&#10;一人当たり面積"/>
        <xdr:cNvSpPr txBox="1"/>
      </xdr:nvSpPr>
      <xdr:spPr>
        <a:xfrm>
          <a:off x="16592627" y="101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117047</xdr:rowOff>
    </xdr:from>
    <xdr:ext cx="469744" cy="259045"/>
    <xdr:sp macro="" textlink="">
      <xdr:nvSpPr>
        <xdr:cNvPr id="611" name="n_1mainValue【学校施設】&#10;一人当たり面積"/>
        <xdr:cNvSpPr txBox="1"/>
      </xdr:nvSpPr>
      <xdr:spPr>
        <a:xfrm>
          <a:off x="18980227" y="936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143336</xdr:rowOff>
    </xdr:from>
    <xdr:ext cx="469744" cy="259045"/>
    <xdr:sp macro="" textlink="">
      <xdr:nvSpPr>
        <xdr:cNvPr id="612" name="n_2mainValue【学校施設】&#10;一人当たり面積"/>
        <xdr:cNvSpPr txBox="1"/>
      </xdr:nvSpPr>
      <xdr:spPr>
        <a:xfrm>
          <a:off x="18180127" y="938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1605</xdr:rowOff>
    </xdr:from>
    <xdr:ext cx="469744" cy="259045"/>
    <xdr:sp macro="" textlink="">
      <xdr:nvSpPr>
        <xdr:cNvPr id="613" name="n_3mainValue【学校施設】&#10;一人当たり面積"/>
        <xdr:cNvSpPr txBox="1"/>
      </xdr:nvSpPr>
      <xdr:spPr>
        <a:xfrm>
          <a:off x="17386377" y="941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22179</xdr:rowOff>
    </xdr:from>
    <xdr:ext cx="469744" cy="259045"/>
    <xdr:sp macro="" textlink="">
      <xdr:nvSpPr>
        <xdr:cNvPr id="614" name="n_4mainValue【学校施設】&#10;一人当たり面積"/>
        <xdr:cNvSpPr txBox="1"/>
      </xdr:nvSpPr>
      <xdr:spPr>
        <a:xfrm>
          <a:off x="16592627" y="943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120775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64592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2" name="直線コネクタ 641"/>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3" name="テキスト ボックス 642"/>
        <xdr:cNvSpPr txBox="1"/>
      </xdr:nvSpPr>
      <xdr:spPr>
        <a:xfrm>
          <a:off x="1079772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4" name="直線コネクタ 643"/>
        <xdr:cNvCxnSpPr/>
      </xdr:nvCxnSpPr>
      <xdr:spPr>
        <a:xfrm>
          <a:off x="11207750" y="1746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5" name="テキスト ボックス 644"/>
        <xdr:cNvSpPr txBox="1"/>
      </xdr:nvSpPr>
      <xdr:spPr>
        <a:xfrm>
          <a:off x="10842791" y="17332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6" name="直線コネクタ 645"/>
        <xdr:cNvCxnSpPr/>
      </xdr:nvCxnSpPr>
      <xdr:spPr>
        <a:xfrm>
          <a:off x="11207750" y="1702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7" name="テキスト ボックス 646"/>
        <xdr:cNvSpPr txBox="1"/>
      </xdr:nvSpPr>
      <xdr:spPr>
        <a:xfrm>
          <a:off x="10842791" y="1688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8" name="直線コネクタ 647"/>
        <xdr:cNvCxnSpPr/>
      </xdr:nvCxnSpPr>
      <xdr:spPr>
        <a:xfrm>
          <a:off x="11207750" y="16586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9" name="テキスト ボックス 648"/>
        <xdr:cNvSpPr txBox="1"/>
      </xdr:nvSpPr>
      <xdr:spPr>
        <a:xfrm>
          <a:off x="10842791" y="16450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1" name="テキスト ボックス 650"/>
        <xdr:cNvSpPr txBox="1"/>
      </xdr:nvSpPr>
      <xdr:spPr>
        <a:xfrm>
          <a:off x="10842791" y="16012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53" name="直線コネクタ 652"/>
        <xdr:cNvCxnSpPr/>
      </xdr:nvCxnSpPr>
      <xdr:spPr>
        <a:xfrm flipV="1">
          <a:off x="14699614" y="16563339"/>
          <a:ext cx="0" cy="1297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54" name="【公民館】&#10;有形固定資産減価償却率最小値テキスト"/>
        <xdr:cNvSpPr txBox="1"/>
      </xdr:nvSpPr>
      <xdr:spPr>
        <a:xfrm>
          <a:off x="14738350"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55" name="直線コネクタ 654"/>
        <xdr:cNvCxnSpPr/>
      </xdr:nvCxnSpPr>
      <xdr:spPr>
        <a:xfrm>
          <a:off x="14611350" y="17861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56" name="【公民館】&#10;有形固定資産減価償却率最大値テキスト"/>
        <xdr:cNvSpPr txBox="1"/>
      </xdr:nvSpPr>
      <xdr:spPr>
        <a:xfrm>
          <a:off x="14738350" y="1634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57" name="直線コネクタ 656"/>
        <xdr:cNvCxnSpPr/>
      </xdr:nvCxnSpPr>
      <xdr:spPr>
        <a:xfrm>
          <a:off x="14611350" y="16563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58" name="【公民館】&#10;有形固定資産減価償却率平均値テキスト"/>
        <xdr:cNvSpPr txBox="1"/>
      </xdr:nvSpPr>
      <xdr:spPr>
        <a:xfrm>
          <a:off x="14738350" y="17004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59" name="フローチャート: 判断 658"/>
        <xdr:cNvSpPr/>
      </xdr:nvSpPr>
      <xdr:spPr>
        <a:xfrm>
          <a:off x="14649450" y="170192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60" name="フローチャート: 判断 659"/>
        <xdr:cNvSpPr/>
      </xdr:nvSpPr>
      <xdr:spPr>
        <a:xfrm>
          <a:off x="13887450" y="169707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61" name="フローチャート: 判断 660"/>
        <xdr:cNvSpPr/>
      </xdr:nvSpPr>
      <xdr:spPr>
        <a:xfrm>
          <a:off x="13093700" y="16995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62" name="フローチャート: 判断 661"/>
        <xdr:cNvSpPr/>
      </xdr:nvSpPr>
      <xdr:spPr>
        <a:xfrm>
          <a:off x="12299950" y="169524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63" name="フローチャート: 判断 662"/>
        <xdr:cNvSpPr/>
      </xdr:nvSpPr>
      <xdr:spPr>
        <a:xfrm>
          <a:off x="11487150" y="1700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169418</xdr:rowOff>
    </xdr:from>
    <xdr:to>
      <xdr:col>85</xdr:col>
      <xdr:colOff>177800</xdr:colOff>
      <xdr:row>103</xdr:row>
      <xdr:rowOff>99568</xdr:rowOff>
    </xdr:to>
    <xdr:sp macro="" textlink="">
      <xdr:nvSpPr>
        <xdr:cNvPr id="669" name="楕円 668"/>
        <xdr:cNvSpPr/>
      </xdr:nvSpPr>
      <xdr:spPr>
        <a:xfrm>
          <a:off x="14649450" y="1700326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20845</xdr:rowOff>
    </xdr:from>
    <xdr:ext cx="405111" cy="259045"/>
    <xdr:sp macro="" textlink="">
      <xdr:nvSpPr>
        <xdr:cNvPr id="670" name="【公民館】&#10;有形固定資産減価償却率該当値テキスト"/>
        <xdr:cNvSpPr txBox="1"/>
      </xdr:nvSpPr>
      <xdr:spPr>
        <a:xfrm>
          <a:off x="14738350" y="1686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123698</xdr:rowOff>
    </xdr:from>
    <xdr:to>
      <xdr:col>81</xdr:col>
      <xdr:colOff>101600</xdr:colOff>
      <xdr:row>103</xdr:row>
      <xdr:rowOff>53848</xdr:rowOff>
    </xdr:to>
    <xdr:sp macro="" textlink="">
      <xdr:nvSpPr>
        <xdr:cNvPr id="671" name="楕円 670"/>
        <xdr:cNvSpPr/>
      </xdr:nvSpPr>
      <xdr:spPr>
        <a:xfrm>
          <a:off x="13887450" y="169638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xdr:rowOff>
    </xdr:from>
    <xdr:to>
      <xdr:col>85</xdr:col>
      <xdr:colOff>127000</xdr:colOff>
      <xdr:row>103</xdr:row>
      <xdr:rowOff>48768</xdr:rowOff>
    </xdr:to>
    <xdr:cxnSp macro="">
      <xdr:nvCxnSpPr>
        <xdr:cNvPr id="672" name="直線コネクタ 671"/>
        <xdr:cNvCxnSpPr/>
      </xdr:nvCxnSpPr>
      <xdr:spPr>
        <a:xfrm>
          <a:off x="13938250" y="17008348"/>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87122</xdr:rowOff>
    </xdr:from>
    <xdr:to>
      <xdr:col>76</xdr:col>
      <xdr:colOff>165100</xdr:colOff>
      <xdr:row>103</xdr:row>
      <xdr:rowOff>17272</xdr:rowOff>
    </xdr:to>
    <xdr:sp macro="" textlink="">
      <xdr:nvSpPr>
        <xdr:cNvPr id="673" name="楕円 672"/>
        <xdr:cNvSpPr/>
      </xdr:nvSpPr>
      <xdr:spPr>
        <a:xfrm>
          <a:off x="13093700" y="169273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137922</xdr:rowOff>
    </xdr:from>
    <xdr:to>
      <xdr:col>81</xdr:col>
      <xdr:colOff>50800</xdr:colOff>
      <xdr:row>103</xdr:row>
      <xdr:rowOff>3048</xdr:rowOff>
    </xdr:to>
    <xdr:cxnSp macro="">
      <xdr:nvCxnSpPr>
        <xdr:cNvPr id="674" name="直線コネクタ 673"/>
        <xdr:cNvCxnSpPr/>
      </xdr:nvCxnSpPr>
      <xdr:spPr>
        <a:xfrm>
          <a:off x="13144500" y="16978122"/>
          <a:ext cx="79375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41402</xdr:rowOff>
    </xdr:from>
    <xdr:to>
      <xdr:col>72</xdr:col>
      <xdr:colOff>38100</xdr:colOff>
      <xdr:row>102</xdr:row>
      <xdr:rowOff>143002</xdr:rowOff>
    </xdr:to>
    <xdr:sp macro="" textlink="">
      <xdr:nvSpPr>
        <xdr:cNvPr id="675" name="楕円 674"/>
        <xdr:cNvSpPr/>
      </xdr:nvSpPr>
      <xdr:spPr>
        <a:xfrm>
          <a:off x="12299950" y="168816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92202</xdr:rowOff>
    </xdr:from>
    <xdr:to>
      <xdr:col>76</xdr:col>
      <xdr:colOff>114300</xdr:colOff>
      <xdr:row>102</xdr:row>
      <xdr:rowOff>137922</xdr:rowOff>
    </xdr:to>
    <xdr:cxnSp macro="">
      <xdr:nvCxnSpPr>
        <xdr:cNvPr id="676" name="直線コネクタ 675"/>
        <xdr:cNvCxnSpPr/>
      </xdr:nvCxnSpPr>
      <xdr:spPr>
        <a:xfrm>
          <a:off x="12344400" y="16932402"/>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164846</xdr:rowOff>
    </xdr:from>
    <xdr:to>
      <xdr:col>67</xdr:col>
      <xdr:colOff>101600</xdr:colOff>
      <xdr:row>102</xdr:row>
      <xdr:rowOff>94996</xdr:rowOff>
    </xdr:to>
    <xdr:sp macro="" textlink="">
      <xdr:nvSpPr>
        <xdr:cNvPr id="677" name="楕円 676"/>
        <xdr:cNvSpPr/>
      </xdr:nvSpPr>
      <xdr:spPr>
        <a:xfrm>
          <a:off x="11487150" y="168399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44196</xdr:rowOff>
    </xdr:from>
    <xdr:to>
      <xdr:col>71</xdr:col>
      <xdr:colOff>177800</xdr:colOff>
      <xdr:row>102</xdr:row>
      <xdr:rowOff>92202</xdr:rowOff>
    </xdr:to>
    <xdr:cxnSp macro="">
      <xdr:nvCxnSpPr>
        <xdr:cNvPr id="678" name="直線コネクタ 677"/>
        <xdr:cNvCxnSpPr/>
      </xdr:nvCxnSpPr>
      <xdr:spPr>
        <a:xfrm>
          <a:off x="11537950" y="16884396"/>
          <a:ext cx="8064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679" name="n_1aveValue【公民館】&#10;有形固定資産減価償却率"/>
        <xdr:cNvSpPr txBox="1"/>
      </xdr:nvSpPr>
      <xdr:spPr>
        <a:xfrm>
          <a:off x="13742044" y="17057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680" name="n_2aveValue【公民館】&#10;有形固定資産減価償却率"/>
        <xdr:cNvSpPr txBox="1"/>
      </xdr:nvSpPr>
      <xdr:spPr>
        <a:xfrm>
          <a:off x="12960994" y="17082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681" name="n_3aveValue【公民館】&#10;有形固定資産減価償却率"/>
        <xdr:cNvSpPr txBox="1"/>
      </xdr:nvSpPr>
      <xdr:spPr>
        <a:xfrm>
          <a:off x="12167244" y="170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682" name="n_4aveValue【公民館】&#10;有形固定資産減価償却率"/>
        <xdr:cNvSpPr txBox="1"/>
      </xdr:nvSpPr>
      <xdr:spPr>
        <a:xfrm>
          <a:off x="11354444" y="1710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70375</xdr:rowOff>
    </xdr:from>
    <xdr:ext cx="405111" cy="259045"/>
    <xdr:sp macro="" textlink="">
      <xdr:nvSpPr>
        <xdr:cNvPr id="683" name="n_1mainValue【公民館】&#10;有形固定資産減価償却率"/>
        <xdr:cNvSpPr txBox="1"/>
      </xdr:nvSpPr>
      <xdr:spPr>
        <a:xfrm>
          <a:off x="13742044" y="167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33799</xdr:rowOff>
    </xdr:from>
    <xdr:ext cx="405111" cy="259045"/>
    <xdr:sp macro="" textlink="">
      <xdr:nvSpPr>
        <xdr:cNvPr id="684" name="n_2mainValue【公民館】&#10;有形固定資産減価償却率"/>
        <xdr:cNvSpPr txBox="1"/>
      </xdr:nvSpPr>
      <xdr:spPr>
        <a:xfrm>
          <a:off x="12960994" y="1670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159529</xdr:rowOff>
    </xdr:from>
    <xdr:ext cx="405111" cy="259045"/>
    <xdr:sp macro="" textlink="">
      <xdr:nvSpPr>
        <xdr:cNvPr id="685" name="n_3mainValue【公民館】&#10;有形固定資産減価償却率"/>
        <xdr:cNvSpPr txBox="1"/>
      </xdr:nvSpPr>
      <xdr:spPr>
        <a:xfrm>
          <a:off x="12167244" y="16669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111523</xdr:rowOff>
    </xdr:from>
    <xdr:ext cx="405111" cy="259045"/>
    <xdr:sp macro="" textlink="">
      <xdr:nvSpPr>
        <xdr:cNvPr id="686" name="n_4mainValue【公民館】&#10;有形固定資産減価償却率"/>
        <xdr:cNvSpPr txBox="1"/>
      </xdr:nvSpPr>
      <xdr:spPr>
        <a:xfrm>
          <a:off x="11354444" y="16621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12" name="直線コネクタ 711"/>
        <xdr:cNvCxnSpPr/>
      </xdr:nvCxnSpPr>
      <xdr:spPr>
        <a:xfrm flipV="1">
          <a:off x="19951064" y="16429264"/>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13" name="【公民館】&#10;一人当たり面積最小値テキスト"/>
        <xdr:cNvSpPr txBox="1"/>
      </xdr:nvSpPr>
      <xdr:spPr>
        <a:xfrm>
          <a:off x="19989800" y="1796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14" name="直線コネクタ 713"/>
        <xdr:cNvCxnSpPr/>
      </xdr:nvCxnSpPr>
      <xdr:spPr>
        <a:xfrm>
          <a:off x="19881850" y="179657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15" name="【公民館】&#10;一人当たり面積最大値テキスト"/>
        <xdr:cNvSpPr txBox="1"/>
      </xdr:nvSpPr>
      <xdr:spPr>
        <a:xfrm>
          <a:off x="19989800" y="1621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16" name="直線コネクタ 715"/>
        <xdr:cNvCxnSpPr/>
      </xdr:nvCxnSpPr>
      <xdr:spPr>
        <a:xfrm>
          <a:off x="19881850" y="164292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17" name="【公民館】&#10;一人当たり面積平均値テキスト"/>
        <xdr:cNvSpPr txBox="1"/>
      </xdr:nvSpPr>
      <xdr:spPr>
        <a:xfrm>
          <a:off x="19989800" y="17399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18" name="フローチャート: 判断 717"/>
        <xdr:cNvSpPr/>
      </xdr:nvSpPr>
      <xdr:spPr>
        <a:xfrm>
          <a:off x="19900900" y="174213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19" name="フローチャート: 判断 718"/>
        <xdr:cNvSpPr/>
      </xdr:nvSpPr>
      <xdr:spPr>
        <a:xfrm>
          <a:off x="19157950" y="173951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20" name="フローチャート: 判断 719"/>
        <xdr:cNvSpPr/>
      </xdr:nvSpPr>
      <xdr:spPr>
        <a:xfrm>
          <a:off x="18345150" y="168327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21" name="フローチャート: 判断 720"/>
        <xdr:cNvSpPr/>
      </xdr:nvSpPr>
      <xdr:spPr>
        <a:xfrm>
          <a:off x="17551400" y="173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22" name="フローチャート: 判断 721"/>
        <xdr:cNvSpPr/>
      </xdr:nvSpPr>
      <xdr:spPr>
        <a:xfrm>
          <a:off x="16757650" y="17332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51526</xdr:rowOff>
    </xdr:from>
    <xdr:to>
      <xdr:col>116</xdr:col>
      <xdr:colOff>114300</xdr:colOff>
      <xdr:row>102</xdr:row>
      <xdr:rowOff>153126</xdr:rowOff>
    </xdr:to>
    <xdr:sp macro="" textlink="">
      <xdr:nvSpPr>
        <xdr:cNvPr id="728" name="楕円 727"/>
        <xdr:cNvSpPr/>
      </xdr:nvSpPr>
      <xdr:spPr>
        <a:xfrm>
          <a:off x="19900900" y="1689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74403</xdr:rowOff>
    </xdr:from>
    <xdr:ext cx="469744" cy="259045"/>
    <xdr:sp macro="" textlink="">
      <xdr:nvSpPr>
        <xdr:cNvPr id="729" name="【公民館】&#10;一人当たり面積該当値テキスト"/>
        <xdr:cNvSpPr txBox="1"/>
      </xdr:nvSpPr>
      <xdr:spPr>
        <a:xfrm>
          <a:off x="19989800" y="1674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74386</xdr:rowOff>
    </xdr:from>
    <xdr:to>
      <xdr:col>112</xdr:col>
      <xdr:colOff>38100</xdr:colOff>
      <xdr:row>103</xdr:row>
      <xdr:rowOff>4536</xdr:rowOff>
    </xdr:to>
    <xdr:sp macro="" textlink="">
      <xdr:nvSpPr>
        <xdr:cNvPr id="730" name="楕円 729"/>
        <xdr:cNvSpPr/>
      </xdr:nvSpPr>
      <xdr:spPr>
        <a:xfrm>
          <a:off x="19157950" y="169145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102326</xdr:rowOff>
    </xdr:from>
    <xdr:to>
      <xdr:col>116</xdr:col>
      <xdr:colOff>63500</xdr:colOff>
      <xdr:row>102</xdr:row>
      <xdr:rowOff>125186</xdr:rowOff>
    </xdr:to>
    <xdr:cxnSp macro="">
      <xdr:nvCxnSpPr>
        <xdr:cNvPr id="731" name="直線コネクタ 730"/>
        <xdr:cNvCxnSpPr/>
      </xdr:nvCxnSpPr>
      <xdr:spPr>
        <a:xfrm flipV="1">
          <a:off x="19202400" y="16942526"/>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732" name="楕円 731"/>
        <xdr:cNvSpPr/>
      </xdr:nvSpPr>
      <xdr:spPr>
        <a:xfrm>
          <a:off x="18345150" y="16934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125186</xdr:rowOff>
    </xdr:from>
    <xdr:to>
      <xdr:col>111</xdr:col>
      <xdr:colOff>177800</xdr:colOff>
      <xdr:row>102</xdr:row>
      <xdr:rowOff>144780</xdr:rowOff>
    </xdr:to>
    <xdr:cxnSp macro="">
      <xdr:nvCxnSpPr>
        <xdr:cNvPr id="733" name="直線コネクタ 732"/>
        <xdr:cNvCxnSpPr/>
      </xdr:nvCxnSpPr>
      <xdr:spPr>
        <a:xfrm flipV="1">
          <a:off x="18395950" y="16965386"/>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116839</xdr:rowOff>
    </xdr:from>
    <xdr:to>
      <xdr:col>102</xdr:col>
      <xdr:colOff>165100</xdr:colOff>
      <xdr:row>103</xdr:row>
      <xdr:rowOff>46989</xdr:rowOff>
    </xdr:to>
    <xdr:sp macro="" textlink="">
      <xdr:nvSpPr>
        <xdr:cNvPr id="734" name="楕円 733"/>
        <xdr:cNvSpPr/>
      </xdr:nvSpPr>
      <xdr:spPr>
        <a:xfrm>
          <a:off x="17551400" y="169570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102</xdr:row>
      <xdr:rowOff>167639</xdr:rowOff>
    </xdr:to>
    <xdr:cxnSp macro="">
      <xdr:nvCxnSpPr>
        <xdr:cNvPr id="735" name="直線コネクタ 734"/>
        <xdr:cNvCxnSpPr/>
      </xdr:nvCxnSpPr>
      <xdr:spPr>
        <a:xfrm flipV="1">
          <a:off x="17602200" y="16984980"/>
          <a:ext cx="7937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133169</xdr:rowOff>
    </xdr:from>
    <xdr:to>
      <xdr:col>98</xdr:col>
      <xdr:colOff>38100</xdr:colOff>
      <xdr:row>103</xdr:row>
      <xdr:rowOff>63319</xdr:rowOff>
    </xdr:to>
    <xdr:sp macro="" textlink="">
      <xdr:nvSpPr>
        <xdr:cNvPr id="736" name="楕円 735"/>
        <xdr:cNvSpPr/>
      </xdr:nvSpPr>
      <xdr:spPr>
        <a:xfrm>
          <a:off x="16757650" y="169733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167639</xdr:rowOff>
    </xdr:from>
    <xdr:to>
      <xdr:col>102</xdr:col>
      <xdr:colOff>114300</xdr:colOff>
      <xdr:row>103</xdr:row>
      <xdr:rowOff>12519</xdr:rowOff>
    </xdr:to>
    <xdr:cxnSp macro="">
      <xdr:nvCxnSpPr>
        <xdr:cNvPr id="737" name="直線コネクタ 736"/>
        <xdr:cNvCxnSpPr/>
      </xdr:nvCxnSpPr>
      <xdr:spPr>
        <a:xfrm flipV="1">
          <a:off x="16802100" y="17007839"/>
          <a:ext cx="800100" cy="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738" name="n_1aveValue【公民館】&#10;一人当たり面積"/>
        <xdr:cNvSpPr txBox="1"/>
      </xdr:nvSpPr>
      <xdr:spPr>
        <a:xfrm>
          <a:off x="18980227" y="1748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39" name="n_2aveValue【公民館】&#10;一人当たり面積"/>
        <xdr:cNvSpPr txBox="1"/>
      </xdr:nvSpPr>
      <xdr:spPr>
        <a:xfrm>
          <a:off x="18180127" y="16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740" name="n_3aveValue【公民館】&#10;一人当たり面積"/>
        <xdr:cNvSpPr txBox="1"/>
      </xdr:nvSpPr>
      <xdr:spPr>
        <a:xfrm>
          <a:off x="17386377" y="174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741" name="n_4aveValue【公民館】&#10;一人当たり面積"/>
        <xdr:cNvSpPr txBox="1"/>
      </xdr:nvSpPr>
      <xdr:spPr>
        <a:xfrm>
          <a:off x="16592627" y="1741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21063</xdr:rowOff>
    </xdr:from>
    <xdr:ext cx="469744" cy="259045"/>
    <xdr:sp macro="" textlink="">
      <xdr:nvSpPr>
        <xdr:cNvPr id="742" name="n_1mainValue【公民館】&#10;一人当たり面積"/>
        <xdr:cNvSpPr txBox="1"/>
      </xdr:nvSpPr>
      <xdr:spPr>
        <a:xfrm>
          <a:off x="18980227" y="1669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15257</xdr:rowOff>
    </xdr:from>
    <xdr:ext cx="469744" cy="259045"/>
    <xdr:sp macro="" textlink="">
      <xdr:nvSpPr>
        <xdr:cNvPr id="743" name="n_2mainValue【公民館】&#10;一人当たり面積"/>
        <xdr:cNvSpPr txBox="1"/>
      </xdr:nvSpPr>
      <xdr:spPr>
        <a:xfrm>
          <a:off x="18180127"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63516</xdr:rowOff>
    </xdr:from>
    <xdr:ext cx="469744" cy="259045"/>
    <xdr:sp macro="" textlink="">
      <xdr:nvSpPr>
        <xdr:cNvPr id="744" name="n_3mainValue【公民館】&#10;一人当たり面積"/>
        <xdr:cNvSpPr txBox="1"/>
      </xdr:nvSpPr>
      <xdr:spPr>
        <a:xfrm>
          <a:off x="17386377" y="1673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79846</xdr:rowOff>
    </xdr:from>
    <xdr:ext cx="469744" cy="259045"/>
    <xdr:sp macro="" textlink="">
      <xdr:nvSpPr>
        <xdr:cNvPr id="745" name="n_4mainValue【公民館】&#10;一人当たり面積"/>
        <xdr:cNvSpPr txBox="1"/>
      </xdr:nvSpPr>
      <xdr:spPr>
        <a:xfrm>
          <a:off x="16592627" y="167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年の町村合併により、県域の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％と広大な面積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803.44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を有することとなった一方、人口については、県の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2,032,533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人に対し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21,503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国調人口）</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構成比となる当町では、住民一人当たりの道路及び、橋りょう・トンネルの一人当たり有形固定資産額が類似団体内順位だけでなく、岐阜県平均を見ても圧倒的に高い数値となっている。そのため、これらの維持にかかる住民一人当たりの負担も高くなる。道路や橋りょう・トンネルの有形固定資産減価償却率については平均的な数値となっているが、今後、維持補修や更新に係るコストの増加が懸念さ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営住宅は、類似団体平均値を上回っている。これは、木造住宅があり、平成初期に旧町村で建設したもので耐用年数を経過したものやもうすぐ耐用年数を迎えるためである。解体撤去年次計画に基づき解体工事を実施する予定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保育所や学校施設の有形固定資産減価償却率が低くなっているのは、合併以降、旧町村の格差是正のため進めた複数の保育所建替え更新（Ｈ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おじま幼児園・Ｈ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かすが幼児園・たにぐみ幼児園・Ｈ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きよみず幼児園・Ｈ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やまと・きたがた幼児園）や、平成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谷汲地域の２つの小学校を統合をするため、谷汲小学校を新築したためである。合併以降、藤橋小中学校・長瀬小学校・久瀬小学校・久瀬中学校・春日中学校を統廃合により廃止にしたところであるが、少子化も伴い、一人当たり学校施設面積は類似団体内上位となっている。町域が広い当町では、児童・生徒の通学環境の観点からも統廃合に限界があり、一人当たり学校面積の数値は、今後も同様の数値が続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20,862
20,639
803.44
15,174,287
14,627,077
358,028
9,284,807
14,534,282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177665" y="5531031"/>
          <a:ext cx="0" cy="134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216400" y="6876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108450" y="68730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216400" y="53126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108450" y="5531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xdr:cNvSpPr txBox="1"/>
      </xdr:nvSpPr>
      <xdr:spPr>
        <a:xfrm>
          <a:off x="4216400" y="61909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127500" y="62124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384550" y="6202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571750" y="61945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778000" y="61732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984250" y="60930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84183</xdr:rowOff>
    </xdr:from>
    <xdr:to>
      <xdr:col>24</xdr:col>
      <xdr:colOff>114300</xdr:colOff>
      <xdr:row>34</xdr:row>
      <xdr:rowOff>14333</xdr:rowOff>
    </xdr:to>
    <xdr:sp macro="" textlink="">
      <xdr:nvSpPr>
        <xdr:cNvPr id="74" name="楕円 73"/>
        <xdr:cNvSpPr/>
      </xdr:nvSpPr>
      <xdr:spPr>
        <a:xfrm>
          <a:off x="4127500" y="55324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170560</xdr:rowOff>
    </xdr:from>
    <xdr:ext cx="340478" cy="259045"/>
    <xdr:sp macro="" textlink="">
      <xdr:nvSpPr>
        <xdr:cNvPr id="75" name="【図書館】&#10;有形固定資産減価償却率該当値テキスト"/>
        <xdr:cNvSpPr txBox="1"/>
      </xdr:nvSpPr>
      <xdr:spPr>
        <a:xfrm>
          <a:off x="4216400" y="5447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41728</xdr:rowOff>
    </xdr:from>
    <xdr:to>
      <xdr:col>20</xdr:col>
      <xdr:colOff>38100</xdr:colOff>
      <xdr:row>39</xdr:row>
      <xdr:rowOff>143328</xdr:rowOff>
    </xdr:to>
    <xdr:sp macro="" textlink="">
      <xdr:nvSpPr>
        <xdr:cNvPr id="76" name="楕円 75"/>
        <xdr:cNvSpPr/>
      </xdr:nvSpPr>
      <xdr:spPr>
        <a:xfrm>
          <a:off x="3384550" y="64806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134983</xdr:rowOff>
    </xdr:from>
    <xdr:to>
      <xdr:col>24</xdr:col>
      <xdr:colOff>63500</xdr:colOff>
      <xdr:row>39</xdr:row>
      <xdr:rowOff>92528</xdr:rowOff>
    </xdr:to>
    <xdr:cxnSp macro="">
      <xdr:nvCxnSpPr>
        <xdr:cNvPr id="77" name="直線コネクタ 76"/>
        <xdr:cNvCxnSpPr/>
      </xdr:nvCxnSpPr>
      <xdr:spPr>
        <a:xfrm flipV="1">
          <a:off x="3429000" y="5583283"/>
          <a:ext cx="749300" cy="94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5806</xdr:rowOff>
    </xdr:from>
    <xdr:to>
      <xdr:col>15</xdr:col>
      <xdr:colOff>101600</xdr:colOff>
      <xdr:row>39</xdr:row>
      <xdr:rowOff>107406</xdr:rowOff>
    </xdr:to>
    <xdr:sp macro="" textlink="">
      <xdr:nvSpPr>
        <xdr:cNvPr id="78" name="楕円 77"/>
        <xdr:cNvSpPr/>
      </xdr:nvSpPr>
      <xdr:spPr>
        <a:xfrm>
          <a:off x="257175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56606</xdr:rowOff>
    </xdr:from>
    <xdr:to>
      <xdr:col>19</xdr:col>
      <xdr:colOff>177800</xdr:colOff>
      <xdr:row>39</xdr:row>
      <xdr:rowOff>92528</xdr:rowOff>
    </xdr:to>
    <xdr:cxnSp macro="">
      <xdr:nvCxnSpPr>
        <xdr:cNvPr id="79" name="直線コネクタ 78"/>
        <xdr:cNvCxnSpPr/>
      </xdr:nvCxnSpPr>
      <xdr:spPr>
        <a:xfrm>
          <a:off x="2622550" y="6495506"/>
          <a:ext cx="8064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141333</xdr:rowOff>
    </xdr:from>
    <xdr:to>
      <xdr:col>10</xdr:col>
      <xdr:colOff>165100</xdr:colOff>
      <xdr:row>39</xdr:row>
      <xdr:rowOff>71483</xdr:rowOff>
    </xdr:to>
    <xdr:sp macro="" textlink="">
      <xdr:nvSpPr>
        <xdr:cNvPr id="80" name="楕円 79"/>
        <xdr:cNvSpPr/>
      </xdr:nvSpPr>
      <xdr:spPr>
        <a:xfrm>
          <a:off x="1778000" y="64151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20683</xdr:rowOff>
    </xdr:from>
    <xdr:to>
      <xdr:col>15</xdr:col>
      <xdr:colOff>50800</xdr:colOff>
      <xdr:row>39</xdr:row>
      <xdr:rowOff>56606</xdr:rowOff>
    </xdr:to>
    <xdr:cxnSp macro="">
      <xdr:nvCxnSpPr>
        <xdr:cNvPr id="81" name="直線コネクタ 80"/>
        <xdr:cNvCxnSpPr/>
      </xdr:nvCxnSpPr>
      <xdr:spPr>
        <a:xfrm>
          <a:off x="1828800" y="6459583"/>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105410</xdr:rowOff>
    </xdr:from>
    <xdr:to>
      <xdr:col>6</xdr:col>
      <xdr:colOff>38100</xdr:colOff>
      <xdr:row>39</xdr:row>
      <xdr:rowOff>35560</xdr:rowOff>
    </xdr:to>
    <xdr:sp macro="" textlink="">
      <xdr:nvSpPr>
        <xdr:cNvPr id="82" name="楕円 81"/>
        <xdr:cNvSpPr/>
      </xdr:nvSpPr>
      <xdr:spPr>
        <a:xfrm>
          <a:off x="984250" y="63792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156210</xdr:rowOff>
    </xdr:from>
    <xdr:to>
      <xdr:col>10</xdr:col>
      <xdr:colOff>114300</xdr:colOff>
      <xdr:row>39</xdr:row>
      <xdr:rowOff>20683</xdr:rowOff>
    </xdr:to>
    <xdr:cxnSp macro="">
      <xdr:nvCxnSpPr>
        <xdr:cNvPr id="83" name="直線コネクタ 82"/>
        <xdr:cNvCxnSpPr/>
      </xdr:nvCxnSpPr>
      <xdr:spPr>
        <a:xfrm>
          <a:off x="1028700" y="6430010"/>
          <a:ext cx="8001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xdr:cNvSpPr txBox="1"/>
      </xdr:nvSpPr>
      <xdr:spPr>
        <a:xfrm>
          <a:off x="32391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xdr:cNvSpPr txBox="1"/>
      </xdr:nvSpPr>
      <xdr:spPr>
        <a:xfrm>
          <a:off x="2439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xdr:cNvSpPr txBox="1"/>
      </xdr:nvSpPr>
      <xdr:spPr>
        <a:xfrm>
          <a:off x="164529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851544" y="5874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134455</xdr:rowOff>
    </xdr:from>
    <xdr:ext cx="405111" cy="259045"/>
    <xdr:sp macro="" textlink="">
      <xdr:nvSpPr>
        <xdr:cNvPr id="88" name="n_1mainValue【図書館】&#10;有形固定資産減価償却率"/>
        <xdr:cNvSpPr txBox="1"/>
      </xdr:nvSpPr>
      <xdr:spPr>
        <a:xfrm>
          <a:off x="3239144" y="6573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98533</xdr:rowOff>
    </xdr:from>
    <xdr:ext cx="405111" cy="259045"/>
    <xdr:sp macro="" textlink="">
      <xdr:nvSpPr>
        <xdr:cNvPr id="89" name="n_2mainValue【図書館】&#10;有形固定資産減価償却率"/>
        <xdr:cNvSpPr txBox="1"/>
      </xdr:nvSpPr>
      <xdr:spPr>
        <a:xfrm>
          <a:off x="2439044" y="653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62610</xdr:rowOff>
    </xdr:from>
    <xdr:ext cx="405111" cy="259045"/>
    <xdr:sp macro="" textlink="">
      <xdr:nvSpPr>
        <xdr:cNvPr id="90" name="n_3mainValue【図書館】&#10;有形固定資産減価償却率"/>
        <xdr:cNvSpPr txBox="1"/>
      </xdr:nvSpPr>
      <xdr:spPr>
        <a:xfrm>
          <a:off x="1645294" y="650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91" name="n_4mainValue【図書館】&#10;有形固定資産減価償却率"/>
        <xdr:cNvSpPr txBox="1"/>
      </xdr:nvSpPr>
      <xdr:spPr>
        <a:xfrm>
          <a:off x="8515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xdr:cNvCxnSpPr/>
      </xdr:nvCxnSpPr>
      <xdr:spPr>
        <a:xfrm flipV="1">
          <a:off x="9429115" y="556641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xdr:cNvSpPr txBox="1"/>
      </xdr:nvSpPr>
      <xdr:spPr>
        <a:xfrm>
          <a:off x="9467850" y="68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xdr:cNvCxnSpPr/>
      </xdr:nvCxnSpPr>
      <xdr:spPr>
        <a:xfrm>
          <a:off x="9359900" y="6871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9467850" y="534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9359900" y="5566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xdr:cNvSpPr txBox="1"/>
      </xdr:nvSpPr>
      <xdr:spPr>
        <a:xfrm>
          <a:off x="946785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9398000" y="644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xdr:cNvSpPr/>
      </xdr:nvSpPr>
      <xdr:spPr>
        <a:xfrm>
          <a:off x="86360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xdr:cNvSpPr/>
      </xdr:nvSpPr>
      <xdr:spPr>
        <a:xfrm>
          <a:off x="7842250" y="64363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xdr:cNvSpPr/>
      </xdr:nvSpPr>
      <xdr:spPr>
        <a:xfrm>
          <a:off x="702945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xdr:cNvSpPr/>
      </xdr:nvSpPr>
      <xdr:spPr>
        <a:xfrm>
          <a:off x="6235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40640</xdr:rowOff>
    </xdr:from>
    <xdr:to>
      <xdr:col>55</xdr:col>
      <xdr:colOff>50800</xdr:colOff>
      <xdr:row>38</xdr:row>
      <xdr:rowOff>142240</xdr:rowOff>
    </xdr:to>
    <xdr:sp macro="" textlink="">
      <xdr:nvSpPr>
        <xdr:cNvPr id="131" name="楕円 130"/>
        <xdr:cNvSpPr/>
      </xdr:nvSpPr>
      <xdr:spPr>
        <a:xfrm>
          <a:off x="9398000" y="6314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63517</xdr:rowOff>
    </xdr:from>
    <xdr:ext cx="469744" cy="259045"/>
    <xdr:sp macro="" textlink="">
      <xdr:nvSpPr>
        <xdr:cNvPr id="132" name="【図書館】&#10;一人当たり面積該当値テキスト"/>
        <xdr:cNvSpPr txBox="1"/>
      </xdr:nvSpPr>
      <xdr:spPr>
        <a:xfrm>
          <a:off x="9467850" y="617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74930</xdr:rowOff>
    </xdr:from>
    <xdr:to>
      <xdr:col>50</xdr:col>
      <xdr:colOff>165100</xdr:colOff>
      <xdr:row>40</xdr:row>
      <xdr:rowOff>5080</xdr:rowOff>
    </xdr:to>
    <xdr:sp macro="" textlink="">
      <xdr:nvSpPr>
        <xdr:cNvPr id="133" name="楕円 132"/>
        <xdr:cNvSpPr/>
      </xdr:nvSpPr>
      <xdr:spPr>
        <a:xfrm>
          <a:off x="8636000" y="6513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91440</xdr:rowOff>
    </xdr:from>
    <xdr:to>
      <xdr:col>55</xdr:col>
      <xdr:colOff>0</xdr:colOff>
      <xdr:row>39</xdr:row>
      <xdr:rowOff>125730</xdr:rowOff>
    </xdr:to>
    <xdr:cxnSp macro="">
      <xdr:nvCxnSpPr>
        <xdr:cNvPr id="134" name="直線コネクタ 133"/>
        <xdr:cNvCxnSpPr/>
      </xdr:nvCxnSpPr>
      <xdr:spPr>
        <a:xfrm flipV="1">
          <a:off x="8686800" y="6365240"/>
          <a:ext cx="742950" cy="1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5" name="楕円 134"/>
        <xdr:cNvSpPr/>
      </xdr:nvSpPr>
      <xdr:spPr>
        <a:xfrm>
          <a:off x="7842250" y="652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125730</xdr:rowOff>
    </xdr:from>
    <xdr:to>
      <xdr:col>50</xdr:col>
      <xdr:colOff>114300</xdr:colOff>
      <xdr:row>39</xdr:row>
      <xdr:rowOff>133350</xdr:rowOff>
    </xdr:to>
    <xdr:cxnSp macro="">
      <xdr:nvCxnSpPr>
        <xdr:cNvPr id="136" name="直線コネクタ 135"/>
        <xdr:cNvCxnSpPr/>
      </xdr:nvCxnSpPr>
      <xdr:spPr>
        <a:xfrm flipV="1">
          <a:off x="7886700" y="656463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90170</xdr:rowOff>
    </xdr:from>
    <xdr:to>
      <xdr:col>41</xdr:col>
      <xdr:colOff>101600</xdr:colOff>
      <xdr:row>40</xdr:row>
      <xdr:rowOff>20320</xdr:rowOff>
    </xdr:to>
    <xdr:sp macro="" textlink="">
      <xdr:nvSpPr>
        <xdr:cNvPr id="137" name="楕円 136"/>
        <xdr:cNvSpPr/>
      </xdr:nvSpPr>
      <xdr:spPr>
        <a:xfrm>
          <a:off x="7029450" y="6529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140970</xdr:rowOff>
    </xdr:to>
    <xdr:cxnSp macro="">
      <xdr:nvCxnSpPr>
        <xdr:cNvPr id="138" name="直線コネクタ 137"/>
        <xdr:cNvCxnSpPr/>
      </xdr:nvCxnSpPr>
      <xdr:spPr>
        <a:xfrm flipV="1">
          <a:off x="7080250" y="657225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97790</xdr:rowOff>
    </xdr:from>
    <xdr:to>
      <xdr:col>36</xdr:col>
      <xdr:colOff>165100</xdr:colOff>
      <xdr:row>40</xdr:row>
      <xdr:rowOff>27940</xdr:rowOff>
    </xdr:to>
    <xdr:sp macro="" textlink="">
      <xdr:nvSpPr>
        <xdr:cNvPr id="139" name="楕円 138"/>
        <xdr:cNvSpPr/>
      </xdr:nvSpPr>
      <xdr:spPr>
        <a:xfrm>
          <a:off x="6235700" y="6536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140970</xdr:rowOff>
    </xdr:from>
    <xdr:to>
      <xdr:col>41</xdr:col>
      <xdr:colOff>50800</xdr:colOff>
      <xdr:row>39</xdr:row>
      <xdr:rowOff>148590</xdr:rowOff>
    </xdr:to>
    <xdr:cxnSp macro="">
      <xdr:nvCxnSpPr>
        <xdr:cNvPr id="140" name="直線コネクタ 139"/>
        <xdr:cNvCxnSpPr/>
      </xdr:nvCxnSpPr>
      <xdr:spPr>
        <a:xfrm flipV="1">
          <a:off x="6286500" y="657987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41" name="n_1aveValue【図書館】&#10;一人当たり面積"/>
        <xdr:cNvSpPr txBox="1"/>
      </xdr:nvSpPr>
      <xdr:spPr>
        <a:xfrm>
          <a:off x="8458277" y="622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aveValue【図書館】&#10;一人当たり面積"/>
        <xdr:cNvSpPr txBox="1"/>
      </xdr:nvSpPr>
      <xdr:spPr>
        <a:xfrm>
          <a:off x="7677227" y="621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43" name="n_3aveValue【図書館】&#10;一人当たり面積"/>
        <xdr:cNvSpPr txBox="1"/>
      </xdr:nvSpPr>
      <xdr:spPr>
        <a:xfrm>
          <a:off x="6864427" y="625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4" name="n_4aveValue【図書館】&#10;一人当たり面積"/>
        <xdr:cNvSpPr txBox="1"/>
      </xdr:nvSpPr>
      <xdr:spPr>
        <a:xfrm>
          <a:off x="6070677"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167657</xdr:rowOff>
    </xdr:from>
    <xdr:ext cx="469744" cy="259045"/>
    <xdr:sp macro="" textlink="">
      <xdr:nvSpPr>
        <xdr:cNvPr id="145" name="n_1mainValue【図書館】&#10;一人当たり面積"/>
        <xdr:cNvSpPr txBox="1"/>
      </xdr:nvSpPr>
      <xdr:spPr>
        <a:xfrm>
          <a:off x="8458277" y="660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6" name="n_2mainValue【図書館】&#10;一人当たり面積"/>
        <xdr:cNvSpPr txBox="1"/>
      </xdr:nvSpPr>
      <xdr:spPr>
        <a:xfrm>
          <a:off x="76772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11447</xdr:rowOff>
    </xdr:from>
    <xdr:ext cx="469744" cy="259045"/>
    <xdr:sp macro="" textlink="">
      <xdr:nvSpPr>
        <xdr:cNvPr id="147" name="n_3mainValue【図書館】&#10;一人当たり面積"/>
        <xdr:cNvSpPr txBox="1"/>
      </xdr:nvSpPr>
      <xdr:spPr>
        <a:xfrm>
          <a:off x="6864427" y="661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19067</xdr:rowOff>
    </xdr:from>
    <xdr:ext cx="469744" cy="259045"/>
    <xdr:sp macro="" textlink="">
      <xdr:nvSpPr>
        <xdr:cNvPr id="148" name="n_4mainValue【図書館】&#10;一人当たり面積"/>
        <xdr:cNvSpPr txBox="1"/>
      </xdr:nvSpPr>
      <xdr:spPr>
        <a:xfrm>
          <a:off x="6070677" y="662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57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xdr:cNvCxnSpPr/>
      </xdr:nvCxnSpPr>
      <xdr:spPr>
        <a:xfrm flipV="1">
          <a:off x="4177665" y="9403715"/>
          <a:ext cx="0" cy="123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2164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108450" y="1064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xdr:cNvSpPr txBox="1"/>
      </xdr:nvSpPr>
      <xdr:spPr>
        <a:xfrm>
          <a:off x="4216400" y="918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xdr:cNvCxnSpPr/>
      </xdr:nvCxnSpPr>
      <xdr:spPr>
        <a:xfrm>
          <a:off x="4108450" y="94037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8" name="【体育館・プール】&#10;有形固定資産減価償却率平均値テキスト"/>
        <xdr:cNvSpPr txBox="1"/>
      </xdr:nvSpPr>
      <xdr:spPr>
        <a:xfrm>
          <a:off x="4216400" y="9980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xdr:cNvSpPr/>
      </xdr:nvSpPr>
      <xdr:spPr>
        <a:xfrm>
          <a:off x="4127500" y="10001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xdr:cNvSpPr/>
      </xdr:nvSpPr>
      <xdr:spPr>
        <a:xfrm>
          <a:off x="3384550" y="9952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xdr:cNvSpPr/>
      </xdr:nvSpPr>
      <xdr:spPr>
        <a:xfrm>
          <a:off x="2571750" y="9907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xdr:cNvSpPr/>
      </xdr:nvSpPr>
      <xdr:spPr>
        <a:xfrm>
          <a:off x="1778000" y="989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xdr:cNvSpPr/>
      </xdr:nvSpPr>
      <xdr:spPr>
        <a:xfrm>
          <a:off x="984250" y="98539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9" name="楕円 188"/>
        <xdr:cNvSpPr/>
      </xdr:nvSpPr>
      <xdr:spPr>
        <a:xfrm>
          <a:off x="4127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21607</xdr:rowOff>
    </xdr:from>
    <xdr:ext cx="405111" cy="259045"/>
    <xdr:sp macro="" textlink="">
      <xdr:nvSpPr>
        <xdr:cNvPr id="190" name="【体育館・プール】&#10;有形固定資産減価償却率該当値テキスト"/>
        <xdr:cNvSpPr txBox="1"/>
      </xdr:nvSpPr>
      <xdr:spPr>
        <a:xfrm>
          <a:off x="4216400"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91" name="楕円 190"/>
        <xdr:cNvSpPr/>
      </xdr:nvSpPr>
      <xdr:spPr>
        <a:xfrm>
          <a:off x="3384550" y="98653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49530</xdr:rowOff>
    </xdr:to>
    <xdr:cxnSp macro="">
      <xdr:nvCxnSpPr>
        <xdr:cNvPr id="192" name="直線コネクタ 191"/>
        <xdr:cNvCxnSpPr/>
      </xdr:nvCxnSpPr>
      <xdr:spPr>
        <a:xfrm>
          <a:off x="3429000" y="9909810"/>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93" name="楕円 192"/>
        <xdr:cNvSpPr/>
      </xdr:nvSpPr>
      <xdr:spPr>
        <a:xfrm>
          <a:off x="2571750" y="98215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60</xdr:row>
      <xdr:rowOff>3810</xdr:rowOff>
    </xdr:to>
    <xdr:cxnSp macro="">
      <xdr:nvCxnSpPr>
        <xdr:cNvPr id="194" name="直線コネクタ 193"/>
        <xdr:cNvCxnSpPr/>
      </xdr:nvCxnSpPr>
      <xdr:spPr>
        <a:xfrm>
          <a:off x="2622550" y="9872345"/>
          <a:ext cx="80645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34925</xdr:rowOff>
    </xdr:from>
    <xdr:to>
      <xdr:col>10</xdr:col>
      <xdr:colOff>165100</xdr:colOff>
      <xdr:row>59</xdr:row>
      <xdr:rowOff>136525</xdr:rowOff>
    </xdr:to>
    <xdr:sp macro="" textlink="">
      <xdr:nvSpPr>
        <xdr:cNvPr id="195" name="楕円 194"/>
        <xdr:cNvSpPr/>
      </xdr:nvSpPr>
      <xdr:spPr>
        <a:xfrm>
          <a:off x="17780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85725</xdr:rowOff>
    </xdr:from>
    <xdr:to>
      <xdr:col>15</xdr:col>
      <xdr:colOff>50800</xdr:colOff>
      <xdr:row>59</xdr:row>
      <xdr:rowOff>131445</xdr:rowOff>
    </xdr:to>
    <xdr:cxnSp macro="">
      <xdr:nvCxnSpPr>
        <xdr:cNvPr id="196" name="直線コネクタ 195"/>
        <xdr:cNvCxnSpPr/>
      </xdr:nvCxnSpPr>
      <xdr:spPr>
        <a:xfrm>
          <a:off x="1828800" y="9826625"/>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162560</xdr:rowOff>
    </xdr:from>
    <xdr:to>
      <xdr:col>6</xdr:col>
      <xdr:colOff>38100</xdr:colOff>
      <xdr:row>59</xdr:row>
      <xdr:rowOff>92710</xdr:rowOff>
    </xdr:to>
    <xdr:sp macro="" textlink="">
      <xdr:nvSpPr>
        <xdr:cNvPr id="197" name="楕円 196"/>
        <xdr:cNvSpPr/>
      </xdr:nvSpPr>
      <xdr:spPr>
        <a:xfrm>
          <a:off x="984250" y="97383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41910</xdr:rowOff>
    </xdr:from>
    <xdr:to>
      <xdr:col>10</xdr:col>
      <xdr:colOff>114300</xdr:colOff>
      <xdr:row>59</xdr:row>
      <xdr:rowOff>85725</xdr:rowOff>
    </xdr:to>
    <xdr:cxnSp macro="">
      <xdr:nvCxnSpPr>
        <xdr:cNvPr id="198" name="直線コネクタ 197"/>
        <xdr:cNvCxnSpPr/>
      </xdr:nvCxnSpPr>
      <xdr:spPr>
        <a:xfrm>
          <a:off x="1028700" y="9782810"/>
          <a:ext cx="8001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9" name="n_1aveValue【体育館・プール】&#10;有形固定資産減価償却率"/>
        <xdr:cNvSpPr txBox="1"/>
      </xdr:nvSpPr>
      <xdr:spPr>
        <a:xfrm>
          <a:off x="3239144"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200" name="n_2aveValue【体育館・プール】&#10;有形固定資産減価償却率"/>
        <xdr:cNvSpPr txBox="1"/>
      </xdr:nvSpPr>
      <xdr:spPr>
        <a:xfrm>
          <a:off x="2439044"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1" name="n_3aveValue【体育館・プール】&#10;有形固定資産減価償却率"/>
        <xdr:cNvSpPr txBox="1"/>
      </xdr:nvSpPr>
      <xdr:spPr>
        <a:xfrm>
          <a:off x="164529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34307</xdr:rowOff>
    </xdr:from>
    <xdr:ext cx="405111" cy="259045"/>
    <xdr:sp macro="" textlink="">
      <xdr:nvSpPr>
        <xdr:cNvPr id="202" name="n_4aveValue【体育館・プール】&#10;有形固定資産減価償却率"/>
        <xdr:cNvSpPr txBox="1"/>
      </xdr:nvSpPr>
      <xdr:spPr>
        <a:xfrm>
          <a:off x="8515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71137</xdr:rowOff>
    </xdr:from>
    <xdr:ext cx="405111" cy="259045"/>
    <xdr:sp macro="" textlink="">
      <xdr:nvSpPr>
        <xdr:cNvPr id="203" name="n_1mainValue【体育館・プール】&#10;有形固定資産減価償却率"/>
        <xdr:cNvSpPr txBox="1"/>
      </xdr:nvSpPr>
      <xdr:spPr>
        <a:xfrm>
          <a:off x="3239144" y="964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27322</xdr:rowOff>
    </xdr:from>
    <xdr:ext cx="405111" cy="259045"/>
    <xdr:sp macro="" textlink="">
      <xdr:nvSpPr>
        <xdr:cNvPr id="204" name="n_2mainValue【体育館・プール】&#10;有形固定資産減価償却率"/>
        <xdr:cNvSpPr txBox="1"/>
      </xdr:nvSpPr>
      <xdr:spPr>
        <a:xfrm>
          <a:off x="2439044" y="960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153052</xdr:rowOff>
    </xdr:from>
    <xdr:ext cx="405111" cy="259045"/>
    <xdr:sp macro="" textlink="">
      <xdr:nvSpPr>
        <xdr:cNvPr id="205" name="n_3mainValue【体育館・プール】&#10;有形固定資産減価償却率"/>
        <xdr:cNvSpPr txBox="1"/>
      </xdr:nvSpPr>
      <xdr:spPr>
        <a:xfrm>
          <a:off x="164529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109237</xdr:rowOff>
    </xdr:from>
    <xdr:ext cx="405111" cy="259045"/>
    <xdr:sp macro="" textlink="">
      <xdr:nvSpPr>
        <xdr:cNvPr id="206" name="n_4mainValue【体育館・プール】&#10;有形固定資産減価償却率"/>
        <xdr:cNvSpPr txBox="1"/>
      </xdr:nvSpPr>
      <xdr:spPr>
        <a:xfrm>
          <a:off x="8515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xdr:cNvCxnSpPr/>
      </xdr:nvCxnSpPr>
      <xdr:spPr>
        <a:xfrm flipV="1">
          <a:off x="9429115" y="9359900"/>
          <a:ext cx="0" cy="124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9467850"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9359900" y="1060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xdr:cNvSpPr txBox="1"/>
      </xdr:nvSpPr>
      <xdr:spPr>
        <a:xfrm>
          <a:off x="9467850" y="914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xdr:cNvCxnSpPr/>
      </xdr:nvCxnSpPr>
      <xdr:spPr>
        <a:xfrm>
          <a:off x="9359900" y="935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235" name="【体育館・プール】&#10;一人当たり面積平均値テキスト"/>
        <xdr:cNvSpPr txBox="1"/>
      </xdr:nvSpPr>
      <xdr:spPr>
        <a:xfrm>
          <a:off x="9467850" y="1027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xdr:cNvSpPr/>
      </xdr:nvSpPr>
      <xdr:spPr>
        <a:xfrm>
          <a:off x="9398000" y="10300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xdr:cNvSpPr/>
      </xdr:nvSpPr>
      <xdr:spPr>
        <a:xfrm>
          <a:off x="8636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xdr:cNvSpPr/>
      </xdr:nvSpPr>
      <xdr:spPr>
        <a:xfrm>
          <a:off x="7842250" y="10271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xdr:cNvSpPr/>
      </xdr:nvSpPr>
      <xdr:spPr>
        <a:xfrm>
          <a:off x="702945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xdr:cNvSpPr/>
      </xdr:nvSpPr>
      <xdr:spPr>
        <a:xfrm>
          <a:off x="6235700" y="10316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167640</xdr:rowOff>
    </xdr:from>
    <xdr:to>
      <xdr:col>55</xdr:col>
      <xdr:colOff>50800</xdr:colOff>
      <xdr:row>60</xdr:row>
      <xdr:rowOff>97790</xdr:rowOff>
    </xdr:to>
    <xdr:sp macro="" textlink="">
      <xdr:nvSpPr>
        <xdr:cNvPr id="246" name="楕円 245"/>
        <xdr:cNvSpPr/>
      </xdr:nvSpPr>
      <xdr:spPr>
        <a:xfrm>
          <a:off x="9398000" y="99085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19067</xdr:rowOff>
    </xdr:from>
    <xdr:ext cx="469744" cy="259045"/>
    <xdr:sp macro="" textlink="">
      <xdr:nvSpPr>
        <xdr:cNvPr id="247" name="【体育館・プール】&#10;一人当たり面積該当値テキスト"/>
        <xdr:cNvSpPr txBox="1"/>
      </xdr:nvSpPr>
      <xdr:spPr>
        <a:xfrm>
          <a:off x="9467850"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10160</xdr:rowOff>
    </xdr:from>
    <xdr:to>
      <xdr:col>50</xdr:col>
      <xdr:colOff>165100</xdr:colOff>
      <xdr:row>60</xdr:row>
      <xdr:rowOff>111760</xdr:rowOff>
    </xdr:to>
    <xdr:sp macro="" textlink="">
      <xdr:nvSpPr>
        <xdr:cNvPr id="248" name="楕円 247"/>
        <xdr:cNvSpPr/>
      </xdr:nvSpPr>
      <xdr:spPr>
        <a:xfrm>
          <a:off x="86360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46990</xdr:rowOff>
    </xdr:from>
    <xdr:to>
      <xdr:col>55</xdr:col>
      <xdr:colOff>0</xdr:colOff>
      <xdr:row>60</xdr:row>
      <xdr:rowOff>60960</xdr:rowOff>
    </xdr:to>
    <xdr:cxnSp macro="">
      <xdr:nvCxnSpPr>
        <xdr:cNvPr id="249" name="直線コネクタ 248"/>
        <xdr:cNvCxnSpPr/>
      </xdr:nvCxnSpPr>
      <xdr:spPr>
        <a:xfrm flipV="1">
          <a:off x="8686800" y="9952990"/>
          <a:ext cx="74295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22860</xdr:rowOff>
    </xdr:from>
    <xdr:to>
      <xdr:col>46</xdr:col>
      <xdr:colOff>38100</xdr:colOff>
      <xdr:row>60</xdr:row>
      <xdr:rowOff>124460</xdr:rowOff>
    </xdr:to>
    <xdr:sp macro="" textlink="">
      <xdr:nvSpPr>
        <xdr:cNvPr id="250" name="楕円 249"/>
        <xdr:cNvSpPr/>
      </xdr:nvSpPr>
      <xdr:spPr>
        <a:xfrm>
          <a:off x="7842250" y="9928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60960</xdr:rowOff>
    </xdr:from>
    <xdr:to>
      <xdr:col>50</xdr:col>
      <xdr:colOff>114300</xdr:colOff>
      <xdr:row>60</xdr:row>
      <xdr:rowOff>73660</xdr:rowOff>
    </xdr:to>
    <xdr:cxnSp macro="">
      <xdr:nvCxnSpPr>
        <xdr:cNvPr id="251" name="直線コネクタ 250"/>
        <xdr:cNvCxnSpPr/>
      </xdr:nvCxnSpPr>
      <xdr:spPr>
        <a:xfrm flipV="1">
          <a:off x="7886700" y="996696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38100</xdr:rowOff>
    </xdr:from>
    <xdr:to>
      <xdr:col>41</xdr:col>
      <xdr:colOff>101600</xdr:colOff>
      <xdr:row>60</xdr:row>
      <xdr:rowOff>139700</xdr:rowOff>
    </xdr:to>
    <xdr:sp macro="" textlink="">
      <xdr:nvSpPr>
        <xdr:cNvPr id="252" name="楕円 251"/>
        <xdr:cNvSpPr/>
      </xdr:nvSpPr>
      <xdr:spPr>
        <a:xfrm>
          <a:off x="702945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73660</xdr:rowOff>
    </xdr:from>
    <xdr:to>
      <xdr:col>45</xdr:col>
      <xdr:colOff>177800</xdr:colOff>
      <xdr:row>60</xdr:row>
      <xdr:rowOff>88900</xdr:rowOff>
    </xdr:to>
    <xdr:cxnSp macro="">
      <xdr:nvCxnSpPr>
        <xdr:cNvPr id="253" name="直線コネクタ 252"/>
        <xdr:cNvCxnSpPr/>
      </xdr:nvCxnSpPr>
      <xdr:spPr>
        <a:xfrm flipV="1">
          <a:off x="7080250" y="9979660"/>
          <a:ext cx="8064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48260</xdr:rowOff>
    </xdr:from>
    <xdr:to>
      <xdr:col>36</xdr:col>
      <xdr:colOff>165100</xdr:colOff>
      <xdr:row>60</xdr:row>
      <xdr:rowOff>149860</xdr:rowOff>
    </xdr:to>
    <xdr:sp macro="" textlink="">
      <xdr:nvSpPr>
        <xdr:cNvPr id="254" name="楕円 253"/>
        <xdr:cNvSpPr/>
      </xdr:nvSpPr>
      <xdr:spPr>
        <a:xfrm>
          <a:off x="6235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88900</xdr:rowOff>
    </xdr:from>
    <xdr:to>
      <xdr:col>41</xdr:col>
      <xdr:colOff>50800</xdr:colOff>
      <xdr:row>60</xdr:row>
      <xdr:rowOff>99060</xdr:rowOff>
    </xdr:to>
    <xdr:cxnSp macro="">
      <xdr:nvCxnSpPr>
        <xdr:cNvPr id="255" name="直線コネクタ 254"/>
        <xdr:cNvCxnSpPr/>
      </xdr:nvCxnSpPr>
      <xdr:spPr>
        <a:xfrm flipV="1">
          <a:off x="6286500" y="9994900"/>
          <a:ext cx="79375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147337</xdr:rowOff>
    </xdr:from>
    <xdr:ext cx="469744" cy="259045"/>
    <xdr:sp macro="" textlink="">
      <xdr:nvSpPr>
        <xdr:cNvPr id="256" name="n_1aveValue【体育館・プール】&#10;一人当たり面積"/>
        <xdr:cNvSpPr txBox="1"/>
      </xdr:nvSpPr>
      <xdr:spPr>
        <a:xfrm>
          <a:off x="845827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257" name="n_2aveValue【体育館・プール】&#10;一人当たり面積"/>
        <xdr:cNvSpPr txBox="1"/>
      </xdr:nvSpPr>
      <xdr:spPr>
        <a:xfrm>
          <a:off x="76772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119397</xdr:rowOff>
    </xdr:from>
    <xdr:ext cx="469744" cy="259045"/>
    <xdr:sp macro="" textlink="">
      <xdr:nvSpPr>
        <xdr:cNvPr id="258" name="n_3aveValue【体育館・プール】&#10;一人当たり面積"/>
        <xdr:cNvSpPr txBox="1"/>
      </xdr:nvSpPr>
      <xdr:spPr>
        <a:xfrm>
          <a:off x="6864427" y="103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259" name="n_4aveValue【体育館・プール】&#10;一人当たり面積"/>
        <xdr:cNvSpPr txBox="1"/>
      </xdr:nvSpPr>
      <xdr:spPr>
        <a:xfrm>
          <a:off x="6070677" y="104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128287</xdr:rowOff>
    </xdr:from>
    <xdr:ext cx="469744" cy="259045"/>
    <xdr:sp macro="" textlink="">
      <xdr:nvSpPr>
        <xdr:cNvPr id="260" name="n_1mainValue【体育館・プール】&#10;一人当たり面積"/>
        <xdr:cNvSpPr txBox="1"/>
      </xdr:nvSpPr>
      <xdr:spPr>
        <a:xfrm>
          <a:off x="8458277" y="970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140987</xdr:rowOff>
    </xdr:from>
    <xdr:ext cx="469744" cy="259045"/>
    <xdr:sp macro="" textlink="">
      <xdr:nvSpPr>
        <xdr:cNvPr id="261" name="n_2mainValue【体育館・プール】&#10;一人当たり面積"/>
        <xdr:cNvSpPr txBox="1"/>
      </xdr:nvSpPr>
      <xdr:spPr>
        <a:xfrm>
          <a:off x="7677227" y="97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156227</xdr:rowOff>
    </xdr:from>
    <xdr:ext cx="469744" cy="259045"/>
    <xdr:sp macro="" textlink="">
      <xdr:nvSpPr>
        <xdr:cNvPr id="262" name="n_3mainValue【体育館・プール】&#10;一人当たり面積"/>
        <xdr:cNvSpPr txBox="1"/>
      </xdr:nvSpPr>
      <xdr:spPr>
        <a:xfrm>
          <a:off x="6864427" y="973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166387</xdr:rowOff>
    </xdr:from>
    <xdr:ext cx="469744" cy="259045"/>
    <xdr:sp macro="" textlink="">
      <xdr:nvSpPr>
        <xdr:cNvPr id="263" name="n_4mainValue【体育館・プール】&#10;一人当たり面積"/>
        <xdr:cNvSpPr txBox="1"/>
      </xdr:nvSpPr>
      <xdr:spPr>
        <a:xfrm>
          <a:off x="6070677" y="974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57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8496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88" name="直線コネクタ 287"/>
        <xdr:cNvCxnSpPr/>
      </xdr:nvCxnSpPr>
      <xdr:spPr>
        <a:xfrm flipV="1">
          <a:off x="4177665" y="13079095"/>
          <a:ext cx="0" cy="113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89" name="【福祉施設】&#10;有形固定資産減価償却率最小値テキスト"/>
        <xdr:cNvSpPr txBox="1"/>
      </xdr:nvSpPr>
      <xdr:spPr>
        <a:xfrm>
          <a:off x="4216400" y="14215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0" name="直線コネクタ 289"/>
        <xdr:cNvCxnSpPr/>
      </xdr:nvCxnSpPr>
      <xdr:spPr>
        <a:xfrm>
          <a:off x="4108450" y="14211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91" name="【福祉施設】&#10;有形固定資産減価償却率最大値テキスト"/>
        <xdr:cNvSpPr txBox="1"/>
      </xdr:nvSpPr>
      <xdr:spPr>
        <a:xfrm>
          <a:off x="4216400" y="1286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xdr:cNvCxnSpPr/>
      </xdr:nvCxnSpPr>
      <xdr:spPr>
        <a:xfrm>
          <a:off x="4108450" y="130790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93" name="【福祉施設】&#10;有形固定資産減価償却率平均値テキスト"/>
        <xdr:cNvSpPr txBox="1"/>
      </xdr:nvSpPr>
      <xdr:spPr>
        <a:xfrm>
          <a:off x="4216400" y="13451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xdr:cNvSpPr/>
      </xdr:nvSpPr>
      <xdr:spPr>
        <a:xfrm>
          <a:off x="4127500" y="13472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xdr:cNvSpPr/>
      </xdr:nvSpPr>
      <xdr:spPr>
        <a:xfrm>
          <a:off x="3384550" y="134480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96" name="フローチャート: 判断 295"/>
        <xdr:cNvSpPr/>
      </xdr:nvSpPr>
      <xdr:spPr>
        <a:xfrm>
          <a:off x="2571750" y="1340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7" name="フローチャート: 判断 296"/>
        <xdr:cNvSpPr/>
      </xdr:nvSpPr>
      <xdr:spPr>
        <a:xfrm>
          <a:off x="1778000" y="133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xdr:cNvSpPr/>
      </xdr:nvSpPr>
      <xdr:spPr>
        <a:xfrm>
          <a:off x="984250" y="13377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156845</xdr:rowOff>
    </xdr:from>
    <xdr:to>
      <xdr:col>24</xdr:col>
      <xdr:colOff>114300</xdr:colOff>
      <xdr:row>79</xdr:row>
      <xdr:rowOff>86995</xdr:rowOff>
    </xdr:to>
    <xdr:sp macro="" textlink="">
      <xdr:nvSpPr>
        <xdr:cNvPr id="304" name="楕円 303"/>
        <xdr:cNvSpPr/>
      </xdr:nvSpPr>
      <xdr:spPr>
        <a:xfrm>
          <a:off x="4127500" y="130346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109872</xdr:rowOff>
    </xdr:from>
    <xdr:ext cx="405111" cy="259045"/>
    <xdr:sp macro="" textlink="">
      <xdr:nvSpPr>
        <xdr:cNvPr id="305" name="【福祉施設】&#10;有形固定資産減価償却率該当値テキスト"/>
        <xdr:cNvSpPr txBox="1"/>
      </xdr:nvSpPr>
      <xdr:spPr>
        <a:xfrm>
          <a:off x="4216400" y="1298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114936</xdr:rowOff>
    </xdr:from>
    <xdr:to>
      <xdr:col>20</xdr:col>
      <xdr:colOff>38100</xdr:colOff>
      <xdr:row>79</xdr:row>
      <xdr:rowOff>45086</xdr:rowOff>
    </xdr:to>
    <xdr:sp macro="" textlink="">
      <xdr:nvSpPr>
        <xdr:cNvPr id="306" name="楕円 305"/>
        <xdr:cNvSpPr/>
      </xdr:nvSpPr>
      <xdr:spPr>
        <a:xfrm>
          <a:off x="3384550" y="129927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165736</xdr:rowOff>
    </xdr:from>
    <xdr:to>
      <xdr:col>24</xdr:col>
      <xdr:colOff>63500</xdr:colOff>
      <xdr:row>79</xdr:row>
      <xdr:rowOff>36195</xdr:rowOff>
    </xdr:to>
    <xdr:cxnSp macro="">
      <xdr:nvCxnSpPr>
        <xdr:cNvPr id="307" name="直線コネクタ 306"/>
        <xdr:cNvCxnSpPr/>
      </xdr:nvCxnSpPr>
      <xdr:spPr>
        <a:xfrm>
          <a:off x="3429000" y="13043536"/>
          <a:ext cx="7493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71120</xdr:rowOff>
    </xdr:from>
    <xdr:to>
      <xdr:col>15</xdr:col>
      <xdr:colOff>101600</xdr:colOff>
      <xdr:row>79</xdr:row>
      <xdr:rowOff>1270</xdr:rowOff>
    </xdr:to>
    <xdr:sp macro="" textlink="">
      <xdr:nvSpPr>
        <xdr:cNvPr id="308" name="楕円 307"/>
        <xdr:cNvSpPr/>
      </xdr:nvSpPr>
      <xdr:spPr>
        <a:xfrm>
          <a:off x="2571750" y="12948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121920</xdr:rowOff>
    </xdr:from>
    <xdr:to>
      <xdr:col>19</xdr:col>
      <xdr:colOff>177800</xdr:colOff>
      <xdr:row>78</xdr:row>
      <xdr:rowOff>165736</xdr:rowOff>
    </xdr:to>
    <xdr:cxnSp macro="">
      <xdr:nvCxnSpPr>
        <xdr:cNvPr id="309" name="直線コネクタ 308"/>
        <xdr:cNvCxnSpPr/>
      </xdr:nvCxnSpPr>
      <xdr:spPr>
        <a:xfrm>
          <a:off x="2622550" y="12999720"/>
          <a:ext cx="8064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27305</xdr:rowOff>
    </xdr:from>
    <xdr:to>
      <xdr:col>10</xdr:col>
      <xdr:colOff>165100</xdr:colOff>
      <xdr:row>78</xdr:row>
      <xdr:rowOff>128905</xdr:rowOff>
    </xdr:to>
    <xdr:sp macro="" textlink="">
      <xdr:nvSpPr>
        <xdr:cNvPr id="310" name="楕円 309"/>
        <xdr:cNvSpPr/>
      </xdr:nvSpPr>
      <xdr:spPr>
        <a:xfrm>
          <a:off x="17780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78105</xdr:rowOff>
    </xdr:from>
    <xdr:to>
      <xdr:col>15</xdr:col>
      <xdr:colOff>50800</xdr:colOff>
      <xdr:row>78</xdr:row>
      <xdr:rowOff>121920</xdr:rowOff>
    </xdr:to>
    <xdr:cxnSp macro="">
      <xdr:nvCxnSpPr>
        <xdr:cNvPr id="311" name="直線コネクタ 310"/>
        <xdr:cNvCxnSpPr/>
      </xdr:nvCxnSpPr>
      <xdr:spPr>
        <a:xfrm>
          <a:off x="1828800" y="12955905"/>
          <a:ext cx="7937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154939</xdr:rowOff>
    </xdr:from>
    <xdr:to>
      <xdr:col>6</xdr:col>
      <xdr:colOff>38100</xdr:colOff>
      <xdr:row>78</xdr:row>
      <xdr:rowOff>85089</xdr:rowOff>
    </xdr:to>
    <xdr:sp macro="" textlink="">
      <xdr:nvSpPr>
        <xdr:cNvPr id="312" name="楕円 311"/>
        <xdr:cNvSpPr/>
      </xdr:nvSpPr>
      <xdr:spPr>
        <a:xfrm>
          <a:off x="984250" y="128676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34289</xdr:rowOff>
    </xdr:from>
    <xdr:to>
      <xdr:col>10</xdr:col>
      <xdr:colOff>114300</xdr:colOff>
      <xdr:row>78</xdr:row>
      <xdr:rowOff>78105</xdr:rowOff>
    </xdr:to>
    <xdr:cxnSp macro="">
      <xdr:nvCxnSpPr>
        <xdr:cNvPr id="313" name="直線コネクタ 312"/>
        <xdr:cNvCxnSpPr/>
      </xdr:nvCxnSpPr>
      <xdr:spPr>
        <a:xfrm>
          <a:off x="1028700" y="12912089"/>
          <a:ext cx="8001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14" name="n_1aveValue【福祉施設】&#10;有形固定資産減価償却率"/>
        <xdr:cNvSpPr txBox="1"/>
      </xdr:nvSpPr>
      <xdr:spPr>
        <a:xfrm>
          <a:off x="3239144" y="1354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315" name="n_2aveValue【福祉施設】&#10;有形固定資産減価償却率"/>
        <xdr:cNvSpPr txBox="1"/>
      </xdr:nvSpPr>
      <xdr:spPr>
        <a:xfrm>
          <a:off x="2439044" y="1349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316" name="n_3aveValue【福祉施設】&#10;有形固定資産減価償却率"/>
        <xdr:cNvSpPr txBox="1"/>
      </xdr:nvSpPr>
      <xdr:spPr>
        <a:xfrm>
          <a:off x="1645294" y="1347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97172</xdr:rowOff>
    </xdr:from>
    <xdr:ext cx="405111" cy="259045"/>
    <xdr:sp macro="" textlink="">
      <xdr:nvSpPr>
        <xdr:cNvPr id="317" name="n_4aveValue【福祉施設】&#10;有形固定資産減価償却率"/>
        <xdr:cNvSpPr txBox="1"/>
      </xdr:nvSpPr>
      <xdr:spPr>
        <a:xfrm>
          <a:off x="851544" y="1347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61613</xdr:rowOff>
    </xdr:from>
    <xdr:ext cx="405111" cy="259045"/>
    <xdr:sp macro="" textlink="">
      <xdr:nvSpPr>
        <xdr:cNvPr id="318" name="n_1mainValue【福祉施設】&#10;有形固定資産減価償却率"/>
        <xdr:cNvSpPr txBox="1"/>
      </xdr:nvSpPr>
      <xdr:spPr>
        <a:xfrm>
          <a:off x="3239144" y="1277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17797</xdr:rowOff>
    </xdr:from>
    <xdr:ext cx="405111" cy="259045"/>
    <xdr:sp macro="" textlink="">
      <xdr:nvSpPr>
        <xdr:cNvPr id="319" name="n_2mainValue【福祉施設】&#10;有形固定資産減価償却率"/>
        <xdr:cNvSpPr txBox="1"/>
      </xdr:nvSpPr>
      <xdr:spPr>
        <a:xfrm>
          <a:off x="2439044" y="1273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145432</xdr:rowOff>
    </xdr:from>
    <xdr:ext cx="405111" cy="259045"/>
    <xdr:sp macro="" textlink="">
      <xdr:nvSpPr>
        <xdr:cNvPr id="320" name="n_3mainValue【福祉施設】&#10;有形固定資産減価償却率"/>
        <xdr:cNvSpPr txBox="1"/>
      </xdr:nvSpPr>
      <xdr:spPr>
        <a:xfrm>
          <a:off x="1645294" y="12693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101616</xdr:rowOff>
    </xdr:from>
    <xdr:ext cx="405111" cy="259045"/>
    <xdr:sp macro="" textlink="">
      <xdr:nvSpPr>
        <xdr:cNvPr id="321" name="n_4mainValue【福祉施設】&#10;有形固定資産減価償却率"/>
        <xdr:cNvSpPr txBox="1"/>
      </xdr:nvSpPr>
      <xdr:spPr>
        <a:xfrm>
          <a:off x="851544" y="1264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45" name="直線コネクタ 344"/>
        <xdr:cNvCxnSpPr/>
      </xdr:nvCxnSpPr>
      <xdr:spPr>
        <a:xfrm flipV="1">
          <a:off x="9429115" y="12849861"/>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6" name="【福祉施設】&#10;一人当たり面積最小値テキスト"/>
        <xdr:cNvSpPr txBox="1"/>
      </xdr:nvSpPr>
      <xdr:spPr>
        <a:xfrm>
          <a:off x="9467850"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7" name="直線コネクタ 346"/>
        <xdr:cNvCxnSpPr/>
      </xdr:nvCxnSpPr>
      <xdr:spPr>
        <a:xfrm>
          <a:off x="9359900" y="14297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48" name="【福祉施設】&#10;一人当たり面積最大値テキスト"/>
        <xdr:cNvSpPr txBox="1"/>
      </xdr:nvSpPr>
      <xdr:spPr>
        <a:xfrm>
          <a:off x="9467850" y="1263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49" name="直線コネクタ 348"/>
        <xdr:cNvCxnSpPr/>
      </xdr:nvCxnSpPr>
      <xdr:spPr>
        <a:xfrm>
          <a:off x="9359900" y="12849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0" name="【福祉施設】&#10;一人当たり面積平均値テキスト"/>
        <xdr:cNvSpPr txBox="1"/>
      </xdr:nvSpPr>
      <xdr:spPr>
        <a:xfrm>
          <a:off x="9467850" y="13848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xdr:cNvSpPr/>
      </xdr:nvSpPr>
      <xdr:spPr>
        <a:xfrm>
          <a:off x="9398000" y="13869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xdr:cNvSpPr/>
      </xdr:nvSpPr>
      <xdr:spPr>
        <a:xfrm>
          <a:off x="8636000" y="1385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53" name="フローチャート: 判断 352"/>
        <xdr:cNvSpPr/>
      </xdr:nvSpPr>
      <xdr:spPr>
        <a:xfrm>
          <a:off x="7842250" y="138391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54" name="フローチャート: 判断 353"/>
        <xdr:cNvSpPr/>
      </xdr:nvSpPr>
      <xdr:spPr>
        <a:xfrm>
          <a:off x="7029450" y="138201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xdr:cNvSpPr/>
      </xdr:nvSpPr>
      <xdr:spPr>
        <a:xfrm>
          <a:off x="62357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143511</xdr:rowOff>
    </xdr:from>
    <xdr:to>
      <xdr:col>55</xdr:col>
      <xdr:colOff>50800</xdr:colOff>
      <xdr:row>81</xdr:row>
      <xdr:rowOff>73661</xdr:rowOff>
    </xdr:to>
    <xdr:sp macro="" textlink="">
      <xdr:nvSpPr>
        <xdr:cNvPr id="361" name="楕円 360"/>
        <xdr:cNvSpPr/>
      </xdr:nvSpPr>
      <xdr:spPr>
        <a:xfrm>
          <a:off x="9398000" y="133515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166388</xdr:rowOff>
    </xdr:from>
    <xdr:ext cx="469744" cy="259045"/>
    <xdr:sp macro="" textlink="">
      <xdr:nvSpPr>
        <xdr:cNvPr id="362" name="【福祉施設】&#10;一人当たり面積該当値テキスト"/>
        <xdr:cNvSpPr txBox="1"/>
      </xdr:nvSpPr>
      <xdr:spPr>
        <a:xfrm>
          <a:off x="946785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158750</xdr:rowOff>
    </xdr:from>
    <xdr:to>
      <xdr:col>50</xdr:col>
      <xdr:colOff>165100</xdr:colOff>
      <xdr:row>81</xdr:row>
      <xdr:rowOff>88900</xdr:rowOff>
    </xdr:to>
    <xdr:sp macro="" textlink="">
      <xdr:nvSpPr>
        <xdr:cNvPr id="363" name="楕円 362"/>
        <xdr:cNvSpPr/>
      </xdr:nvSpPr>
      <xdr:spPr>
        <a:xfrm>
          <a:off x="8636000" y="13366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22861</xdr:rowOff>
    </xdr:from>
    <xdr:to>
      <xdr:col>55</xdr:col>
      <xdr:colOff>0</xdr:colOff>
      <xdr:row>81</xdr:row>
      <xdr:rowOff>38100</xdr:rowOff>
    </xdr:to>
    <xdr:cxnSp macro="">
      <xdr:nvCxnSpPr>
        <xdr:cNvPr id="364" name="直線コネクタ 363"/>
        <xdr:cNvCxnSpPr/>
      </xdr:nvCxnSpPr>
      <xdr:spPr>
        <a:xfrm flipV="1">
          <a:off x="8686800" y="13395961"/>
          <a:ext cx="74295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6350</xdr:rowOff>
    </xdr:from>
    <xdr:to>
      <xdr:col>46</xdr:col>
      <xdr:colOff>38100</xdr:colOff>
      <xdr:row>81</xdr:row>
      <xdr:rowOff>107950</xdr:rowOff>
    </xdr:to>
    <xdr:sp macro="" textlink="">
      <xdr:nvSpPr>
        <xdr:cNvPr id="365" name="楕円 364"/>
        <xdr:cNvSpPr/>
      </xdr:nvSpPr>
      <xdr:spPr>
        <a:xfrm>
          <a:off x="7842250" y="13379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38100</xdr:rowOff>
    </xdr:from>
    <xdr:to>
      <xdr:col>50</xdr:col>
      <xdr:colOff>114300</xdr:colOff>
      <xdr:row>81</xdr:row>
      <xdr:rowOff>57150</xdr:rowOff>
    </xdr:to>
    <xdr:cxnSp macro="">
      <xdr:nvCxnSpPr>
        <xdr:cNvPr id="366" name="直線コネクタ 365"/>
        <xdr:cNvCxnSpPr/>
      </xdr:nvCxnSpPr>
      <xdr:spPr>
        <a:xfrm flipV="1">
          <a:off x="7886700" y="1341120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25400</xdr:rowOff>
    </xdr:from>
    <xdr:to>
      <xdr:col>41</xdr:col>
      <xdr:colOff>101600</xdr:colOff>
      <xdr:row>81</xdr:row>
      <xdr:rowOff>127000</xdr:rowOff>
    </xdr:to>
    <xdr:sp macro="" textlink="">
      <xdr:nvSpPr>
        <xdr:cNvPr id="367" name="楕円 366"/>
        <xdr:cNvSpPr/>
      </xdr:nvSpPr>
      <xdr:spPr>
        <a:xfrm>
          <a:off x="702945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57150</xdr:rowOff>
    </xdr:from>
    <xdr:to>
      <xdr:col>45</xdr:col>
      <xdr:colOff>177800</xdr:colOff>
      <xdr:row>81</xdr:row>
      <xdr:rowOff>76200</xdr:rowOff>
    </xdr:to>
    <xdr:cxnSp macro="">
      <xdr:nvCxnSpPr>
        <xdr:cNvPr id="368" name="直線コネクタ 367"/>
        <xdr:cNvCxnSpPr/>
      </xdr:nvCxnSpPr>
      <xdr:spPr>
        <a:xfrm flipV="1">
          <a:off x="7080250" y="1343025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36830</xdr:rowOff>
    </xdr:from>
    <xdr:to>
      <xdr:col>36</xdr:col>
      <xdr:colOff>165100</xdr:colOff>
      <xdr:row>81</xdr:row>
      <xdr:rowOff>138430</xdr:rowOff>
    </xdr:to>
    <xdr:sp macro="" textlink="">
      <xdr:nvSpPr>
        <xdr:cNvPr id="369" name="楕円 368"/>
        <xdr:cNvSpPr/>
      </xdr:nvSpPr>
      <xdr:spPr>
        <a:xfrm>
          <a:off x="62357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76200</xdr:rowOff>
    </xdr:from>
    <xdr:to>
      <xdr:col>41</xdr:col>
      <xdr:colOff>50800</xdr:colOff>
      <xdr:row>81</xdr:row>
      <xdr:rowOff>87630</xdr:rowOff>
    </xdr:to>
    <xdr:cxnSp macro="">
      <xdr:nvCxnSpPr>
        <xdr:cNvPr id="370" name="直線コネクタ 369"/>
        <xdr:cNvCxnSpPr/>
      </xdr:nvCxnSpPr>
      <xdr:spPr>
        <a:xfrm flipV="1">
          <a:off x="6286500" y="1344930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1" name="n_1aveValue【福祉施設】&#10;一人当たり面積"/>
        <xdr:cNvSpPr txBox="1"/>
      </xdr:nvSpPr>
      <xdr:spPr>
        <a:xfrm>
          <a:off x="8458277" y="1394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72" name="n_2aveValue【福祉施設】&#10;一人当たり面積"/>
        <xdr:cNvSpPr txBox="1"/>
      </xdr:nvSpPr>
      <xdr:spPr>
        <a:xfrm>
          <a:off x="7677227" y="1392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38116</xdr:rowOff>
    </xdr:from>
    <xdr:ext cx="469744" cy="259045"/>
    <xdr:sp macro="" textlink="">
      <xdr:nvSpPr>
        <xdr:cNvPr id="373" name="n_3aveValue【福祉施設】&#10;一人当たり面積"/>
        <xdr:cNvSpPr txBox="1"/>
      </xdr:nvSpPr>
      <xdr:spPr>
        <a:xfrm>
          <a:off x="6864427" y="1390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374" name="n_4aveValue【福祉施設】&#10;一人当たり面積"/>
        <xdr:cNvSpPr txBox="1"/>
      </xdr:nvSpPr>
      <xdr:spPr>
        <a:xfrm>
          <a:off x="6070677"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105427</xdr:rowOff>
    </xdr:from>
    <xdr:ext cx="469744" cy="259045"/>
    <xdr:sp macro="" textlink="">
      <xdr:nvSpPr>
        <xdr:cNvPr id="375" name="n_1mainValue【福祉施設】&#10;一人当たり面積"/>
        <xdr:cNvSpPr txBox="1"/>
      </xdr:nvSpPr>
      <xdr:spPr>
        <a:xfrm>
          <a:off x="8458277"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124477</xdr:rowOff>
    </xdr:from>
    <xdr:ext cx="469744" cy="259045"/>
    <xdr:sp macro="" textlink="">
      <xdr:nvSpPr>
        <xdr:cNvPr id="376" name="n_2mainValue【福祉施設】&#10;一人当たり面積"/>
        <xdr:cNvSpPr txBox="1"/>
      </xdr:nvSpPr>
      <xdr:spPr>
        <a:xfrm>
          <a:off x="7677227"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143527</xdr:rowOff>
    </xdr:from>
    <xdr:ext cx="469744" cy="259045"/>
    <xdr:sp macro="" textlink="">
      <xdr:nvSpPr>
        <xdr:cNvPr id="377" name="n_3mainValue【福祉施設】&#10;一人当たり面積"/>
        <xdr:cNvSpPr txBox="1"/>
      </xdr:nvSpPr>
      <xdr:spPr>
        <a:xfrm>
          <a:off x="6864427"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154957</xdr:rowOff>
    </xdr:from>
    <xdr:ext cx="469744" cy="259045"/>
    <xdr:sp macro="" textlink="">
      <xdr:nvSpPr>
        <xdr:cNvPr id="378" name="n_4mainValue【福祉施設】&#10;一人当たり面積"/>
        <xdr:cNvSpPr txBox="1"/>
      </xdr:nvSpPr>
      <xdr:spPr>
        <a:xfrm>
          <a:off x="6070677"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57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xdr:cNvSpPr txBox="1"/>
      </xdr:nvSpPr>
      <xdr:spPr>
        <a:xfrm>
          <a:off x="339891" y="1777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xdr:cNvCxnSpPr/>
      </xdr:nvCxnSpPr>
      <xdr:spPr>
        <a:xfrm>
          <a:off x="685800" y="1746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xdr:cNvSpPr txBox="1"/>
      </xdr:nvSpPr>
      <xdr:spPr>
        <a:xfrm>
          <a:off x="339891" y="17332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xdr:cNvCxnSpPr/>
      </xdr:nvCxnSpPr>
      <xdr:spPr>
        <a:xfrm>
          <a:off x="685800" y="1702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xdr:cNvSpPr txBox="1"/>
      </xdr:nvSpPr>
      <xdr:spPr>
        <a:xfrm>
          <a:off x="339891" y="1688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xdr:cNvCxnSpPr/>
      </xdr:nvCxnSpPr>
      <xdr:spPr>
        <a:xfrm>
          <a:off x="685800" y="1658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xdr:cNvSpPr txBox="1"/>
      </xdr:nvSpPr>
      <xdr:spPr>
        <a:xfrm>
          <a:off x="339891" y="16450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384961" y="16012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401" name="直線コネクタ 400"/>
        <xdr:cNvCxnSpPr/>
      </xdr:nvCxnSpPr>
      <xdr:spPr>
        <a:xfrm flipV="1">
          <a:off x="4177665" y="16652494"/>
          <a:ext cx="0" cy="124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402" name="【市民会館】&#10;有形固定資産減価償却率最小値テキスト"/>
        <xdr:cNvSpPr txBox="1"/>
      </xdr:nvSpPr>
      <xdr:spPr>
        <a:xfrm>
          <a:off x="4216400" y="17903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403" name="直線コネクタ 402"/>
        <xdr:cNvCxnSpPr/>
      </xdr:nvCxnSpPr>
      <xdr:spPr>
        <a:xfrm>
          <a:off x="4108450" y="179001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404" name="【市民会館】&#10;有形固定資産減価償却率最大値テキスト"/>
        <xdr:cNvSpPr txBox="1"/>
      </xdr:nvSpPr>
      <xdr:spPr>
        <a:xfrm>
          <a:off x="4216400" y="16434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405" name="直線コネクタ 404"/>
        <xdr:cNvCxnSpPr/>
      </xdr:nvCxnSpPr>
      <xdr:spPr>
        <a:xfrm>
          <a:off x="4108450" y="16652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406" name="【市民会館】&#10;有形固定資産減価償却率平均値テキスト"/>
        <xdr:cNvSpPr txBox="1"/>
      </xdr:nvSpPr>
      <xdr:spPr>
        <a:xfrm>
          <a:off x="4216400" y="17279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407" name="フローチャート: 判断 406"/>
        <xdr:cNvSpPr/>
      </xdr:nvSpPr>
      <xdr:spPr>
        <a:xfrm>
          <a:off x="4127500" y="173009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408" name="フローチャート: 判断 407"/>
        <xdr:cNvSpPr/>
      </xdr:nvSpPr>
      <xdr:spPr>
        <a:xfrm>
          <a:off x="3384550" y="17273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409" name="フローチャート: 判断 408"/>
        <xdr:cNvSpPr/>
      </xdr:nvSpPr>
      <xdr:spPr>
        <a:xfrm>
          <a:off x="2571750" y="172438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410" name="フローチャート: 判断 409"/>
        <xdr:cNvSpPr/>
      </xdr:nvSpPr>
      <xdr:spPr>
        <a:xfrm>
          <a:off x="1778000" y="1719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411" name="フローチャート: 判断 410"/>
        <xdr:cNvSpPr/>
      </xdr:nvSpPr>
      <xdr:spPr>
        <a:xfrm>
          <a:off x="984250" y="171980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91694</xdr:rowOff>
    </xdr:from>
    <xdr:to>
      <xdr:col>24</xdr:col>
      <xdr:colOff>114300</xdr:colOff>
      <xdr:row>101</xdr:row>
      <xdr:rowOff>21844</xdr:rowOff>
    </xdr:to>
    <xdr:sp macro="" textlink="">
      <xdr:nvSpPr>
        <xdr:cNvPr id="417" name="楕円 416"/>
        <xdr:cNvSpPr/>
      </xdr:nvSpPr>
      <xdr:spPr>
        <a:xfrm>
          <a:off x="4127500" y="166016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44721</xdr:rowOff>
    </xdr:from>
    <xdr:ext cx="405111" cy="259045"/>
    <xdr:sp macro="" textlink="">
      <xdr:nvSpPr>
        <xdr:cNvPr id="418" name="【市民会館】&#10;有形固定資産減価償却率該当値テキスト"/>
        <xdr:cNvSpPr txBox="1"/>
      </xdr:nvSpPr>
      <xdr:spPr>
        <a:xfrm>
          <a:off x="4216400" y="1655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50546</xdr:rowOff>
    </xdr:from>
    <xdr:to>
      <xdr:col>20</xdr:col>
      <xdr:colOff>38100</xdr:colOff>
      <xdr:row>101</xdr:row>
      <xdr:rowOff>152146</xdr:rowOff>
    </xdr:to>
    <xdr:sp macro="" textlink="">
      <xdr:nvSpPr>
        <xdr:cNvPr id="419" name="楕円 418"/>
        <xdr:cNvSpPr/>
      </xdr:nvSpPr>
      <xdr:spPr>
        <a:xfrm>
          <a:off x="3384550" y="167256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142494</xdr:rowOff>
    </xdr:from>
    <xdr:to>
      <xdr:col>24</xdr:col>
      <xdr:colOff>63500</xdr:colOff>
      <xdr:row>101</xdr:row>
      <xdr:rowOff>101346</xdr:rowOff>
    </xdr:to>
    <xdr:cxnSp macro="">
      <xdr:nvCxnSpPr>
        <xdr:cNvPr id="420" name="直線コネクタ 419"/>
        <xdr:cNvCxnSpPr/>
      </xdr:nvCxnSpPr>
      <xdr:spPr>
        <a:xfrm flipV="1">
          <a:off x="3429000" y="16652494"/>
          <a:ext cx="749300" cy="1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57404</xdr:rowOff>
    </xdr:from>
    <xdr:to>
      <xdr:col>15</xdr:col>
      <xdr:colOff>101600</xdr:colOff>
      <xdr:row>101</xdr:row>
      <xdr:rowOff>159004</xdr:rowOff>
    </xdr:to>
    <xdr:sp macro="" textlink="">
      <xdr:nvSpPr>
        <xdr:cNvPr id="421" name="楕円 420"/>
        <xdr:cNvSpPr/>
      </xdr:nvSpPr>
      <xdr:spPr>
        <a:xfrm>
          <a:off x="2571750" y="167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101346</xdr:rowOff>
    </xdr:from>
    <xdr:to>
      <xdr:col>19</xdr:col>
      <xdr:colOff>177800</xdr:colOff>
      <xdr:row>101</xdr:row>
      <xdr:rowOff>108204</xdr:rowOff>
    </xdr:to>
    <xdr:cxnSp macro="">
      <xdr:nvCxnSpPr>
        <xdr:cNvPr id="422" name="直線コネクタ 421"/>
        <xdr:cNvCxnSpPr/>
      </xdr:nvCxnSpPr>
      <xdr:spPr>
        <a:xfrm flipV="1">
          <a:off x="2622550" y="16776446"/>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107696</xdr:rowOff>
    </xdr:from>
    <xdr:to>
      <xdr:col>10</xdr:col>
      <xdr:colOff>165100</xdr:colOff>
      <xdr:row>101</xdr:row>
      <xdr:rowOff>37846</xdr:rowOff>
    </xdr:to>
    <xdr:sp macro="" textlink="">
      <xdr:nvSpPr>
        <xdr:cNvPr id="423" name="楕円 422"/>
        <xdr:cNvSpPr/>
      </xdr:nvSpPr>
      <xdr:spPr>
        <a:xfrm>
          <a:off x="1778000" y="166176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158496</xdr:rowOff>
    </xdr:from>
    <xdr:to>
      <xdr:col>15</xdr:col>
      <xdr:colOff>50800</xdr:colOff>
      <xdr:row>101</xdr:row>
      <xdr:rowOff>108204</xdr:rowOff>
    </xdr:to>
    <xdr:cxnSp macro="">
      <xdr:nvCxnSpPr>
        <xdr:cNvPr id="424" name="直線コネクタ 423"/>
        <xdr:cNvCxnSpPr/>
      </xdr:nvCxnSpPr>
      <xdr:spPr>
        <a:xfrm>
          <a:off x="1828800" y="16668496"/>
          <a:ext cx="793750" cy="1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157987</xdr:rowOff>
    </xdr:from>
    <xdr:to>
      <xdr:col>6</xdr:col>
      <xdr:colOff>38100</xdr:colOff>
      <xdr:row>100</xdr:row>
      <xdr:rowOff>88137</xdr:rowOff>
    </xdr:to>
    <xdr:sp macro="" textlink="">
      <xdr:nvSpPr>
        <xdr:cNvPr id="425" name="楕円 424"/>
        <xdr:cNvSpPr/>
      </xdr:nvSpPr>
      <xdr:spPr>
        <a:xfrm>
          <a:off x="984250" y="165028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37337</xdr:rowOff>
    </xdr:from>
    <xdr:to>
      <xdr:col>10</xdr:col>
      <xdr:colOff>114300</xdr:colOff>
      <xdr:row>100</xdr:row>
      <xdr:rowOff>158496</xdr:rowOff>
    </xdr:to>
    <xdr:cxnSp macro="">
      <xdr:nvCxnSpPr>
        <xdr:cNvPr id="426" name="直線コネクタ 425"/>
        <xdr:cNvCxnSpPr/>
      </xdr:nvCxnSpPr>
      <xdr:spPr>
        <a:xfrm>
          <a:off x="1028700" y="16547337"/>
          <a:ext cx="8001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24401</xdr:rowOff>
    </xdr:from>
    <xdr:ext cx="405111" cy="259045"/>
    <xdr:sp macro="" textlink="">
      <xdr:nvSpPr>
        <xdr:cNvPr id="427" name="n_1aveValue【市民会館】&#10;有形固定資産減価償却率"/>
        <xdr:cNvSpPr txBox="1"/>
      </xdr:nvSpPr>
      <xdr:spPr>
        <a:xfrm>
          <a:off x="3239144" y="1735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428" name="n_2aveValue【市民会館】&#10;有形固定資産減価償却率"/>
        <xdr:cNvSpPr txBox="1"/>
      </xdr:nvSpPr>
      <xdr:spPr>
        <a:xfrm>
          <a:off x="2439044" y="1733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115840</xdr:rowOff>
    </xdr:from>
    <xdr:ext cx="405111" cy="259045"/>
    <xdr:sp macro="" textlink="">
      <xdr:nvSpPr>
        <xdr:cNvPr id="429" name="n_3aveValue【市民会館】&#10;有形固定資産減価償却率"/>
        <xdr:cNvSpPr txBox="1"/>
      </xdr:nvSpPr>
      <xdr:spPr>
        <a:xfrm>
          <a:off x="1645294" y="1728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120414</xdr:rowOff>
    </xdr:from>
    <xdr:ext cx="405111" cy="259045"/>
    <xdr:sp macro="" textlink="">
      <xdr:nvSpPr>
        <xdr:cNvPr id="430" name="n_4aveValue【市民会館】&#10;有形固定資産減価償却率"/>
        <xdr:cNvSpPr txBox="1"/>
      </xdr:nvSpPr>
      <xdr:spPr>
        <a:xfrm>
          <a:off x="8515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168673</xdr:rowOff>
    </xdr:from>
    <xdr:ext cx="405111" cy="259045"/>
    <xdr:sp macro="" textlink="">
      <xdr:nvSpPr>
        <xdr:cNvPr id="431" name="n_1mainValue【市民会館】&#10;有形固定資産減価償却率"/>
        <xdr:cNvSpPr txBox="1"/>
      </xdr:nvSpPr>
      <xdr:spPr>
        <a:xfrm>
          <a:off x="3239144" y="16507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4081</xdr:rowOff>
    </xdr:from>
    <xdr:ext cx="405111" cy="259045"/>
    <xdr:sp macro="" textlink="">
      <xdr:nvSpPr>
        <xdr:cNvPr id="432" name="n_2mainValue【市民会館】&#10;有形固定資産減価償却率"/>
        <xdr:cNvSpPr txBox="1"/>
      </xdr:nvSpPr>
      <xdr:spPr>
        <a:xfrm>
          <a:off x="2439044" y="1651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54373</xdr:rowOff>
    </xdr:from>
    <xdr:ext cx="405111" cy="259045"/>
    <xdr:sp macro="" textlink="">
      <xdr:nvSpPr>
        <xdr:cNvPr id="433" name="n_3mainValue【市民会館】&#10;有形固定資産減価償却率"/>
        <xdr:cNvSpPr txBox="1"/>
      </xdr:nvSpPr>
      <xdr:spPr>
        <a:xfrm>
          <a:off x="1645294" y="16399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104664</xdr:rowOff>
    </xdr:from>
    <xdr:ext cx="405111" cy="259045"/>
    <xdr:sp macro="" textlink="">
      <xdr:nvSpPr>
        <xdr:cNvPr id="434" name="n_4mainValue【市民会館】&#10;有形固定資産減価償却率"/>
        <xdr:cNvSpPr txBox="1"/>
      </xdr:nvSpPr>
      <xdr:spPr>
        <a:xfrm>
          <a:off x="851544" y="16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xdr:cNvSpPr txBox="1"/>
      </xdr:nvSpPr>
      <xdr:spPr>
        <a:xfrm>
          <a:off x="55272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xdr:cNvSpPr txBox="1"/>
      </xdr:nvSpPr>
      <xdr:spPr>
        <a:xfrm>
          <a:off x="55272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xdr:cNvSpPr txBox="1"/>
      </xdr:nvSpPr>
      <xdr:spPr>
        <a:xfrm>
          <a:off x="552722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xdr:cNvSpPr txBox="1"/>
      </xdr:nvSpPr>
      <xdr:spPr>
        <a:xfrm>
          <a:off x="55272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58" name="直線コネクタ 457"/>
        <xdr:cNvCxnSpPr/>
      </xdr:nvCxnSpPr>
      <xdr:spPr>
        <a:xfrm flipV="1">
          <a:off x="9429115" y="16521430"/>
          <a:ext cx="0" cy="132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59" name="【市民会館】&#10;一人当たり面積最小値テキスト"/>
        <xdr:cNvSpPr txBox="1"/>
      </xdr:nvSpPr>
      <xdr:spPr>
        <a:xfrm>
          <a:off x="9467850" y="178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0" name="直線コネクタ 459"/>
        <xdr:cNvCxnSpPr/>
      </xdr:nvCxnSpPr>
      <xdr:spPr>
        <a:xfrm>
          <a:off x="9359900" y="1784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1" name="【市民会館】&#10;一人当たり面積最大値テキスト"/>
        <xdr:cNvSpPr txBox="1"/>
      </xdr:nvSpPr>
      <xdr:spPr>
        <a:xfrm>
          <a:off x="9467850" y="1630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2" name="直線コネクタ 461"/>
        <xdr:cNvCxnSpPr/>
      </xdr:nvCxnSpPr>
      <xdr:spPr>
        <a:xfrm>
          <a:off x="9359900" y="16521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63" name="【市民会館】&#10;一人当たり面積平均値テキスト"/>
        <xdr:cNvSpPr txBox="1"/>
      </xdr:nvSpPr>
      <xdr:spPr>
        <a:xfrm>
          <a:off x="9467850" y="17292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64" name="フローチャート: 判断 463"/>
        <xdr:cNvSpPr/>
      </xdr:nvSpPr>
      <xdr:spPr>
        <a:xfrm>
          <a:off x="9398000" y="173139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5" name="フローチャート: 判断 464"/>
        <xdr:cNvSpPr/>
      </xdr:nvSpPr>
      <xdr:spPr>
        <a:xfrm>
          <a:off x="8636000" y="17306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66" name="フローチャート: 判断 465"/>
        <xdr:cNvSpPr/>
      </xdr:nvSpPr>
      <xdr:spPr>
        <a:xfrm>
          <a:off x="7842250" y="173215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67" name="フローチャート: 判断 466"/>
        <xdr:cNvSpPr/>
      </xdr:nvSpPr>
      <xdr:spPr>
        <a:xfrm>
          <a:off x="7029450" y="17294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68" name="フローチャート: 判断 467"/>
        <xdr:cNvSpPr/>
      </xdr:nvSpPr>
      <xdr:spPr>
        <a:xfrm>
          <a:off x="6235700" y="17310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132080</xdr:rowOff>
    </xdr:from>
    <xdr:to>
      <xdr:col>55</xdr:col>
      <xdr:colOff>50800</xdr:colOff>
      <xdr:row>100</xdr:row>
      <xdr:rowOff>62230</xdr:rowOff>
    </xdr:to>
    <xdr:sp macro="" textlink="">
      <xdr:nvSpPr>
        <xdr:cNvPr id="474" name="楕円 473"/>
        <xdr:cNvSpPr/>
      </xdr:nvSpPr>
      <xdr:spPr>
        <a:xfrm>
          <a:off x="9398000" y="164769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85107</xdr:rowOff>
    </xdr:from>
    <xdr:ext cx="469744" cy="259045"/>
    <xdr:sp macro="" textlink="">
      <xdr:nvSpPr>
        <xdr:cNvPr id="475" name="【市民会館】&#10;一人当たり面積該当値テキスト"/>
        <xdr:cNvSpPr txBox="1"/>
      </xdr:nvSpPr>
      <xdr:spPr>
        <a:xfrm>
          <a:off x="9467850" y="1643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158750</xdr:rowOff>
    </xdr:from>
    <xdr:to>
      <xdr:col>50</xdr:col>
      <xdr:colOff>165100</xdr:colOff>
      <xdr:row>100</xdr:row>
      <xdr:rowOff>88900</xdr:rowOff>
    </xdr:to>
    <xdr:sp macro="" textlink="">
      <xdr:nvSpPr>
        <xdr:cNvPr id="476" name="楕円 475"/>
        <xdr:cNvSpPr/>
      </xdr:nvSpPr>
      <xdr:spPr>
        <a:xfrm>
          <a:off x="8636000" y="16503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11430</xdr:rowOff>
    </xdr:from>
    <xdr:to>
      <xdr:col>55</xdr:col>
      <xdr:colOff>0</xdr:colOff>
      <xdr:row>100</xdr:row>
      <xdr:rowOff>38100</xdr:rowOff>
    </xdr:to>
    <xdr:cxnSp macro="">
      <xdr:nvCxnSpPr>
        <xdr:cNvPr id="477" name="直線コネクタ 476"/>
        <xdr:cNvCxnSpPr/>
      </xdr:nvCxnSpPr>
      <xdr:spPr>
        <a:xfrm flipV="1">
          <a:off x="8686800" y="16521430"/>
          <a:ext cx="7429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17780</xdr:rowOff>
    </xdr:from>
    <xdr:to>
      <xdr:col>46</xdr:col>
      <xdr:colOff>38100</xdr:colOff>
      <xdr:row>100</xdr:row>
      <xdr:rowOff>119380</xdr:rowOff>
    </xdr:to>
    <xdr:sp macro="" textlink="">
      <xdr:nvSpPr>
        <xdr:cNvPr id="478" name="楕円 477"/>
        <xdr:cNvSpPr/>
      </xdr:nvSpPr>
      <xdr:spPr>
        <a:xfrm>
          <a:off x="7842250" y="16527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38100</xdr:rowOff>
    </xdr:from>
    <xdr:to>
      <xdr:col>50</xdr:col>
      <xdr:colOff>114300</xdr:colOff>
      <xdr:row>100</xdr:row>
      <xdr:rowOff>68580</xdr:rowOff>
    </xdr:to>
    <xdr:cxnSp macro="">
      <xdr:nvCxnSpPr>
        <xdr:cNvPr id="479" name="直線コネクタ 478"/>
        <xdr:cNvCxnSpPr/>
      </xdr:nvCxnSpPr>
      <xdr:spPr>
        <a:xfrm flipV="1">
          <a:off x="7886700" y="16548100"/>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48261</xdr:rowOff>
    </xdr:from>
    <xdr:to>
      <xdr:col>41</xdr:col>
      <xdr:colOff>101600</xdr:colOff>
      <xdr:row>100</xdr:row>
      <xdr:rowOff>149861</xdr:rowOff>
    </xdr:to>
    <xdr:sp macro="" textlink="">
      <xdr:nvSpPr>
        <xdr:cNvPr id="480" name="楕円 479"/>
        <xdr:cNvSpPr/>
      </xdr:nvSpPr>
      <xdr:spPr>
        <a:xfrm>
          <a:off x="7029450" y="165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68580</xdr:rowOff>
    </xdr:from>
    <xdr:to>
      <xdr:col>45</xdr:col>
      <xdr:colOff>177800</xdr:colOff>
      <xdr:row>100</xdr:row>
      <xdr:rowOff>99061</xdr:rowOff>
    </xdr:to>
    <xdr:cxnSp macro="">
      <xdr:nvCxnSpPr>
        <xdr:cNvPr id="481" name="直線コネクタ 480"/>
        <xdr:cNvCxnSpPr/>
      </xdr:nvCxnSpPr>
      <xdr:spPr>
        <a:xfrm flipV="1">
          <a:off x="7080250" y="16578580"/>
          <a:ext cx="8064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67311</xdr:rowOff>
    </xdr:from>
    <xdr:to>
      <xdr:col>36</xdr:col>
      <xdr:colOff>165100</xdr:colOff>
      <xdr:row>100</xdr:row>
      <xdr:rowOff>168911</xdr:rowOff>
    </xdr:to>
    <xdr:sp macro="" textlink="">
      <xdr:nvSpPr>
        <xdr:cNvPr id="482" name="楕円 481"/>
        <xdr:cNvSpPr/>
      </xdr:nvSpPr>
      <xdr:spPr>
        <a:xfrm>
          <a:off x="6235700" y="165773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99061</xdr:rowOff>
    </xdr:from>
    <xdr:to>
      <xdr:col>41</xdr:col>
      <xdr:colOff>50800</xdr:colOff>
      <xdr:row>100</xdr:row>
      <xdr:rowOff>118111</xdr:rowOff>
    </xdr:to>
    <xdr:cxnSp macro="">
      <xdr:nvCxnSpPr>
        <xdr:cNvPr id="483" name="直線コネクタ 482"/>
        <xdr:cNvCxnSpPr/>
      </xdr:nvCxnSpPr>
      <xdr:spPr>
        <a:xfrm flipV="1">
          <a:off x="6286500" y="16609061"/>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4" name="n_1aveValue【市民会館】&#10;一人当たり面積"/>
        <xdr:cNvSpPr txBox="1"/>
      </xdr:nvSpPr>
      <xdr:spPr>
        <a:xfrm>
          <a:off x="8458277" y="1739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85" name="n_2aveValue【市民会館】&#10;一人当たり面積"/>
        <xdr:cNvSpPr txBox="1"/>
      </xdr:nvSpPr>
      <xdr:spPr>
        <a:xfrm>
          <a:off x="7677227" y="1740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486" name="n_3aveValue【市民会館】&#10;一人当たり面積"/>
        <xdr:cNvSpPr txBox="1"/>
      </xdr:nvSpPr>
      <xdr:spPr>
        <a:xfrm>
          <a:off x="6864427" y="1738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60977</xdr:rowOff>
    </xdr:from>
    <xdr:ext cx="469744" cy="259045"/>
    <xdr:sp macro="" textlink="">
      <xdr:nvSpPr>
        <xdr:cNvPr id="487" name="n_4aveValue【市民会館】&#10;一人当たり面積"/>
        <xdr:cNvSpPr txBox="1"/>
      </xdr:nvSpPr>
      <xdr:spPr>
        <a:xfrm>
          <a:off x="6070677" y="1739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105427</xdr:rowOff>
    </xdr:from>
    <xdr:ext cx="469744" cy="259045"/>
    <xdr:sp macro="" textlink="">
      <xdr:nvSpPr>
        <xdr:cNvPr id="488" name="n_1mainValue【市民会館】&#10;一人当たり面積"/>
        <xdr:cNvSpPr txBox="1"/>
      </xdr:nvSpPr>
      <xdr:spPr>
        <a:xfrm>
          <a:off x="8458277" y="1628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135907</xdr:rowOff>
    </xdr:from>
    <xdr:ext cx="469744" cy="259045"/>
    <xdr:sp macro="" textlink="">
      <xdr:nvSpPr>
        <xdr:cNvPr id="489" name="n_2mainValue【市民会館】&#10;一人当たり面積"/>
        <xdr:cNvSpPr txBox="1"/>
      </xdr:nvSpPr>
      <xdr:spPr>
        <a:xfrm>
          <a:off x="7677227" y="1631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166388</xdr:rowOff>
    </xdr:from>
    <xdr:ext cx="469744" cy="259045"/>
    <xdr:sp macro="" textlink="">
      <xdr:nvSpPr>
        <xdr:cNvPr id="490" name="n_3mainValue【市民会館】&#10;一人当たり面積"/>
        <xdr:cNvSpPr txBox="1"/>
      </xdr:nvSpPr>
      <xdr:spPr>
        <a:xfrm>
          <a:off x="6864427" y="1634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13988</xdr:rowOff>
    </xdr:from>
    <xdr:ext cx="469744" cy="259045"/>
    <xdr:sp macro="" textlink="">
      <xdr:nvSpPr>
        <xdr:cNvPr id="491" name="n_4mainValue【市民会館】&#10;一人当たり面積"/>
        <xdr:cNvSpPr txBox="1"/>
      </xdr:nvSpPr>
      <xdr:spPr>
        <a:xfrm>
          <a:off x="6070677" y="1635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07977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516" name="直線コネクタ 515"/>
        <xdr:cNvCxnSpPr/>
      </xdr:nvCxnSpPr>
      <xdr:spPr>
        <a:xfrm flipV="1">
          <a:off x="14699614" y="5558790"/>
          <a:ext cx="0" cy="123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7" name="【一般廃棄物処理施設】&#10;有形固定資産減価償却率最小値テキスト"/>
        <xdr:cNvSpPr txBox="1"/>
      </xdr:nvSpPr>
      <xdr:spPr>
        <a:xfrm>
          <a:off x="14738350" y="680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8" name="直線コネクタ 517"/>
        <xdr:cNvCxnSpPr/>
      </xdr:nvCxnSpPr>
      <xdr:spPr>
        <a:xfrm>
          <a:off x="14611350" y="67976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9" name="【一般廃棄物処理施設】&#10;有形固定資産減価償却率最大値テキスト"/>
        <xdr:cNvSpPr txBox="1"/>
      </xdr:nvSpPr>
      <xdr:spPr>
        <a:xfrm>
          <a:off x="14738350" y="534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0" name="直線コネクタ 519"/>
        <xdr:cNvCxnSpPr/>
      </xdr:nvCxnSpPr>
      <xdr:spPr>
        <a:xfrm>
          <a:off x="14611350" y="55587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521" name="【一般廃棄物処理施設】&#10;有形固定資産減価償却率平均値テキスト"/>
        <xdr:cNvSpPr txBox="1"/>
      </xdr:nvSpPr>
      <xdr:spPr>
        <a:xfrm>
          <a:off x="14738350" y="6213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22" name="フローチャート: 判断 521"/>
        <xdr:cNvSpPr/>
      </xdr:nvSpPr>
      <xdr:spPr>
        <a:xfrm>
          <a:off x="14649450" y="62350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523" name="フローチャート: 判断 522"/>
        <xdr:cNvSpPr/>
      </xdr:nvSpPr>
      <xdr:spPr>
        <a:xfrm>
          <a:off x="13887450" y="6196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24" name="フローチャート: 判断 523"/>
        <xdr:cNvSpPr/>
      </xdr:nvSpPr>
      <xdr:spPr>
        <a:xfrm>
          <a:off x="13093700" y="62236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5" name="フローチャート: 判断 524"/>
        <xdr:cNvSpPr/>
      </xdr:nvSpPr>
      <xdr:spPr>
        <a:xfrm>
          <a:off x="12299950" y="61969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6" name="フローチャート: 判断 525"/>
        <xdr:cNvSpPr/>
      </xdr:nvSpPr>
      <xdr:spPr>
        <a:xfrm>
          <a:off x="11487150" y="610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532" name="楕円 531"/>
        <xdr:cNvSpPr/>
      </xdr:nvSpPr>
      <xdr:spPr>
        <a:xfrm>
          <a:off x="14649450" y="60204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99712</xdr:rowOff>
    </xdr:from>
    <xdr:ext cx="405111" cy="259045"/>
    <xdr:sp macro="" textlink="">
      <xdr:nvSpPr>
        <xdr:cNvPr id="533" name="【一般廃棄物処理施設】&#10;有形固定資産減価償却率該当値テキスト"/>
        <xdr:cNvSpPr txBox="1"/>
      </xdr:nvSpPr>
      <xdr:spPr>
        <a:xfrm>
          <a:off x="14738350" y="587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17780</xdr:rowOff>
    </xdr:from>
    <xdr:to>
      <xdr:col>81</xdr:col>
      <xdr:colOff>101600</xdr:colOff>
      <xdr:row>36</xdr:row>
      <xdr:rowOff>119380</xdr:rowOff>
    </xdr:to>
    <xdr:sp macro="" textlink="">
      <xdr:nvSpPr>
        <xdr:cNvPr id="534" name="楕円 533"/>
        <xdr:cNvSpPr/>
      </xdr:nvSpPr>
      <xdr:spPr>
        <a:xfrm>
          <a:off x="1388745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68580</xdr:rowOff>
    </xdr:from>
    <xdr:to>
      <xdr:col>85</xdr:col>
      <xdr:colOff>127000</xdr:colOff>
      <xdr:row>36</xdr:row>
      <xdr:rowOff>127635</xdr:rowOff>
    </xdr:to>
    <xdr:cxnSp macro="">
      <xdr:nvCxnSpPr>
        <xdr:cNvPr id="535" name="直線コネクタ 534"/>
        <xdr:cNvCxnSpPr/>
      </xdr:nvCxnSpPr>
      <xdr:spPr>
        <a:xfrm>
          <a:off x="13938250" y="6012180"/>
          <a:ext cx="762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126365</xdr:rowOff>
    </xdr:from>
    <xdr:to>
      <xdr:col>76</xdr:col>
      <xdr:colOff>165100</xdr:colOff>
      <xdr:row>36</xdr:row>
      <xdr:rowOff>56515</xdr:rowOff>
    </xdr:to>
    <xdr:sp macro="" textlink="">
      <xdr:nvSpPr>
        <xdr:cNvPr id="536" name="楕円 535"/>
        <xdr:cNvSpPr/>
      </xdr:nvSpPr>
      <xdr:spPr>
        <a:xfrm>
          <a:off x="13093700" y="5904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xdr:rowOff>
    </xdr:from>
    <xdr:to>
      <xdr:col>81</xdr:col>
      <xdr:colOff>50800</xdr:colOff>
      <xdr:row>36</xdr:row>
      <xdr:rowOff>68580</xdr:rowOff>
    </xdr:to>
    <xdr:cxnSp macro="">
      <xdr:nvCxnSpPr>
        <xdr:cNvPr id="537" name="直線コネクタ 536"/>
        <xdr:cNvCxnSpPr/>
      </xdr:nvCxnSpPr>
      <xdr:spPr>
        <a:xfrm>
          <a:off x="13144500" y="5949315"/>
          <a:ext cx="79375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19685</xdr:rowOff>
    </xdr:from>
    <xdr:to>
      <xdr:col>72</xdr:col>
      <xdr:colOff>38100</xdr:colOff>
      <xdr:row>37</xdr:row>
      <xdr:rowOff>121285</xdr:rowOff>
    </xdr:to>
    <xdr:sp macro="" textlink="">
      <xdr:nvSpPr>
        <xdr:cNvPr id="538" name="楕円 537"/>
        <xdr:cNvSpPr/>
      </xdr:nvSpPr>
      <xdr:spPr>
        <a:xfrm>
          <a:off x="12299950" y="6128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5715</xdr:rowOff>
    </xdr:from>
    <xdr:to>
      <xdr:col>76</xdr:col>
      <xdr:colOff>114300</xdr:colOff>
      <xdr:row>37</xdr:row>
      <xdr:rowOff>70485</xdr:rowOff>
    </xdr:to>
    <xdr:cxnSp macro="">
      <xdr:nvCxnSpPr>
        <xdr:cNvPr id="539" name="直線コネクタ 538"/>
        <xdr:cNvCxnSpPr/>
      </xdr:nvCxnSpPr>
      <xdr:spPr>
        <a:xfrm flipV="1">
          <a:off x="12344400" y="5949315"/>
          <a:ext cx="800100" cy="2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130175</xdr:rowOff>
    </xdr:from>
    <xdr:to>
      <xdr:col>67</xdr:col>
      <xdr:colOff>101600</xdr:colOff>
      <xdr:row>37</xdr:row>
      <xdr:rowOff>60325</xdr:rowOff>
    </xdr:to>
    <xdr:sp macro="" textlink="">
      <xdr:nvSpPr>
        <xdr:cNvPr id="540" name="楕円 539"/>
        <xdr:cNvSpPr/>
      </xdr:nvSpPr>
      <xdr:spPr>
        <a:xfrm>
          <a:off x="11487150" y="60737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xdr:rowOff>
    </xdr:from>
    <xdr:to>
      <xdr:col>71</xdr:col>
      <xdr:colOff>177800</xdr:colOff>
      <xdr:row>37</xdr:row>
      <xdr:rowOff>70485</xdr:rowOff>
    </xdr:to>
    <xdr:cxnSp macro="">
      <xdr:nvCxnSpPr>
        <xdr:cNvPr id="541" name="直線コネクタ 540"/>
        <xdr:cNvCxnSpPr/>
      </xdr:nvCxnSpPr>
      <xdr:spPr>
        <a:xfrm>
          <a:off x="11537950" y="6118225"/>
          <a:ext cx="8064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9542</xdr:rowOff>
    </xdr:from>
    <xdr:ext cx="405111" cy="259045"/>
    <xdr:sp macro="" textlink="">
      <xdr:nvSpPr>
        <xdr:cNvPr id="542" name="n_1aveValue【一般廃棄物処理施設】&#10;有形固定資産減価償却率"/>
        <xdr:cNvSpPr txBox="1"/>
      </xdr:nvSpPr>
      <xdr:spPr>
        <a:xfrm>
          <a:off x="1374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543" name="n_2aveValue【一般廃棄物処理施設】&#10;有形固定資産減価償却率"/>
        <xdr:cNvSpPr txBox="1"/>
      </xdr:nvSpPr>
      <xdr:spPr>
        <a:xfrm>
          <a:off x="1296099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4" name="n_3aveValue【一般廃棄物処理施設】&#10;有形固定資産減価償却率"/>
        <xdr:cNvSpPr txBox="1"/>
      </xdr:nvSpPr>
      <xdr:spPr>
        <a:xfrm>
          <a:off x="121672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545" name="n_4aveValue【一般廃棄物処理施設】&#10;有形固定資産減価償却率"/>
        <xdr:cNvSpPr txBox="1"/>
      </xdr:nvSpPr>
      <xdr:spPr>
        <a:xfrm>
          <a:off x="11354444" y="6198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135907</xdr:rowOff>
    </xdr:from>
    <xdr:ext cx="405111" cy="259045"/>
    <xdr:sp macro="" textlink="">
      <xdr:nvSpPr>
        <xdr:cNvPr id="546" name="n_1mainValue【一般廃棄物処理施設】&#10;有形固定資産減価償却率"/>
        <xdr:cNvSpPr txBox="1"/>
      </xdr:nvSpPr>
      <xdr:spPr>
        <a:xfrm>
          <a:off x="13742044" y="57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73042</xdr:rowOff>
    </xdr:from>
    <xdr:ext cx="405111" cy="259045"/>
    <xdr:sp macro="" textlink="">
      <xdr:nvSpPr>
        <xdr:cNvPr id="547" name="n_2mainValue【一般廃棄物処理施設】&#10;有形固定資産減価償却率"/>
        <xdr:cNvSpPr txBox="1"/>
      </xdr:nvSpPr>
      <xdr:spPr>
        <a:xfrm>
          <a:off x="12960994"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548" name="n_3mainValue【一般廃棄物処理施設】&#10;有形固定資産減価償却率"/>
        <xdr:cNvSpPr txBox="1"/>
      </xdr:nvSpPr>
      <xdr:spPr>
        <a:xfrm>
          <a:off x="12167244" y="5916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76852</xdr:rowOff>
    </xdr:from>
    <xdr:ext cx="405111" cy="259045"/>
    <xdr:sp macro="" textlink="">
      <xdr:nvSpPr>
        <xdr:cNvPr id="549" name="n_4mainValue【一般廃棄物処理施設】&#10;有形固定資産減価償却率"/>
        <xdr:cNvSpPr txBox="1"/>
      </xdr:nvSpPr>
      <xdr:spPr>
        <a:xfrm>
          <a:off x="11354444" y="585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6248514" y="6766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5939981" y="6322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5939981" y="5883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59399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71" name="直線コネクタ 570"/>
        <xdr:cNvCxnSpPr/>
      </xdr:nvCxnSpPr>
      <xdr:spPr>
        <a:xfrm flipV="1">
          <a:off x="19951064" y="5839389"/>
          <a:ext cx="0" cy="105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72" name="【一般廃棄物処理施設】&#10;一人当たり有形固定資産（償却資産）額最小値テキスト"/>
        <xdr:cNvSpPr txBox="1"/>
      </xdr:nvSpPr>
      <xdr:spPr>
        <a:xfrm>
          <a:off x="19989800" y="689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73" name="直線コネクタ 572"/>
        <xdr:cNvCxnSpPr/>
      </xdr:nvCxnSpPr>
      <xdr:spPr>
        <a:xfrm>
          <a:off x="19881850" y="68960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74" name="【一般廃棄物処理施設】&#10;一人当たり有形固定資産（償却資産）額最大値テキスト"/>
        <xdr:cNvSpPr txBox="1"/>
      </xdr:nvSpPr>
      <xdr:spPr>
        <a:xfrm>
          <a:off x="19989800" y="562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75" name="直線コネクタ 574"/>
        <xdr:cNvCxnSpPr/>
      </xdr:nvCxnSpPr>
      <xdr:spPr>
        <a:xfrm>
          <a:off x="19881850" y="583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576" name="【一般廃棄物処理施設】&#10;一人当たり有形固定資産（償却資産）額平均値テキスト"/>
        <xdr:cNvSpPr txBox="1"/>
      </xdr:nvSpPr>
      <xdr:spPr>
        <a:xfrm>
          <a:off x="19989800" y="638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77" name="フローチャート: 判断 576"/>
        <xdr:cNvSpPr/>
      </xdr:nvSpPr>
      <xdr:spPr>
        <a:xfrm>
          <a:off x="19900900" y="65309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78" name="フローチャート: 判断 577"/>
        <xdr:cNvSpPr/>
      </xdr:nvSpPr>
      <xdr:spPr>
        <a:xfrm>
          <a:off x="19157950" y="65472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79" name="フローチャート: 判断 578"/>
        <xdr:cNvSpPr/>
      </xdr:nvSpPr>
      <xdr:spPr>
        <a:xfrm>
          <a:off x="18345150" y="6523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80" name="フローチャート: 判断 579"/>
        <xdr:cNvSpPr/>
      </xdr:nvSpPr>
      <xdr:spPr>
        <a:xfrm>
          <a:off x="17551400" y="662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81" name="フローチャート: 判断 580"/>
        <xdr:cNvSpPr/>
      </xdr:nvSpPr>
      <xdr:spPr>
        <a:xfrm>
          <a:off x="16757650" y="66020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9284</xdr:rowOff>
    </xdr:from>
    <xdr:to>
      <xdr:col>116</xdr:col>
      <xdr:colOff>114300</xdr:colOff>
      <xdr:row>40</xdr:row>
      <xdr:rowOff>110884</xdr:rowOff>
    </xdr:to>
    <xdr:sp macro="" textlink="">
      <xdr:nvSpPr>
        <xdr:cNvPr id="587" name="楕円 586"/>
        <xdr:cNvSpPr/>
      </xdr:nvSpPr>
      <xdr:spPr>
        <a:xfrm>
          <a:off x="19900900" y="66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159161</xdr:rowOff>
    </xdr:from>
    <xdr:ext cx="534377" cy="259045"/>
    <xdr:sp macro="" textlink="">
      <xdr:nvSpPr>
        <xdr:cNvPr id="588" name="【一般廃棄物処理施設】&#10;一人当たり有形固定資産（償却資産）額該当値テキスト"/>
        <xdr:cNvSpPr txBox="1"/>
      </xdr:nvSpPr>
      <xdr:spPr>
        <a:xfrm>
          <a:off x="19989800" y="65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16132</xdr:rowOff>
    </xdr:from>
    <xdr:to>
      <xdr:col>112</xdr:col>
      <xdr:colOff>38100</xdr:colOff>
      <xdr:row>40</xdr:row>
      <xdr:rowOff>117732</xdr:rowOff>
    </xdr:to>
    <xdr:sp macro="" textlink="">
      <xdr:nvSpPr>
        <xdr:cNvPr id="589" name="楕円 588"/>
        <xdr:cNvSpPr/>
      </xdr:nvSpPr>
      <xdr:spPr>
        <a:xfrm>
          <a:off x="19157950" y="66201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60084</xdr:rowOff>
    </xdr:from>
    <xdr:to>
      <xdr:col>116</xdr:col>
      <xdr:colOff>63500</xdr:colOff>
      <xdr:row>40</xdr:row>
      <xdr:rowOff>66932</xdr:rowOff>
    </xdr:to>
    <xdr:cxnSp macro="">
      <xdr:nvCxnSpPr>
        <xdr:cNvPr id="590" name="直線コネクタ 589"/>
        <xdr:cNvCxnSpPr/>
      </xdr:nvCxnSpPr>
      <xdr:spPr>
        <a:xfrm flipV="1">
          <a:off x="19202400" y="6664084"/>
          <a:ext cx="7493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18634</xdr:rowOff>
    </xdr:from>
    <xdr:to>
      <xdr:col>107</xdr:col>
      <xdr:colOff>101600</xdr:colOff>
      <xdr:row>40</xdr:row>
      <xdr:rowOff>120234</xdr:rowOff>
    </xdr:to>
    <xdr:sp macro="" textlink="">
      <xdr:nvSpPr>
        <xdr:cNvPr id="591" name="楕円 590"/>
        <xdr:cNvSpPr/>
      </xdr:nvSpPr>
      <xdr:spPr>
        <a:xfrm>
          <a:off x="18345150" y="66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66932</xdr:rowOff>
    </xdr:from>
    <xdr:to>
      <xdr:col>111</xdr:col>
      <xdr:colOff>177800</xdr:colOff>
      <xdr:row>40</xdr:row>
      <xdr:rowOff>69434</xdr:rowOff>
    </xdr:to>
    <xdr:cxnSp macro="">
      <xdr:nvCxnSpPr>
        <xdr:cNvPr id="592" name="直線コネクタ 591"/>
        <xdr:cNvCxnSpPr/>
      </xdr:nvCxnSpPr>
      <xdr:spPr>
        <a:xfrm flipV="1">
          <a:off x="18395950" y="6670932"/>
          <a:ext cx="80645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81352</xdr:rowOff>
    </xdr:from>
    <xdr:to>
      <xdr:col>102</xdr:col>
      <xdr:colOff>165100</xdr:colOff>
      <xdr:row>41</xdr:row>
      <xdr:rowOff>11502</xdr:rowOff>
    </xdr:to>
    <xdr:sp macro="" textlink="">
      <xdr:nvSpPr>
        <xdr:cNvPr id="593" name="楕円 592"/>
        <xdr:cNvSpPr/>
      </xdr:nvSpPr>
      <xdr:spPr>
        <a:xfrm>
          <a:off x="17551400" y="66853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69434</xdr:rowOff>
    </xdr:from>
    <xdr:to>
      <xdr:col>107</xdr:col>
      <xdr:colOff>50800</xdr:colOff>
      <xdr:row>40</xdr:row>
      <xdr:rowOff>132152</xdr:rowOff>
    </xdr:to>
    <xdr:cxnSp macro="">
      <xdr:nvCxnSpPr>
        <xdr:cNvPr id="594" name="直線コネクタ 593"/>
        <xdr:cNvCxnSpPr/>
      </xdr:nvCxnSpPr>
      <xdr:spPr>
        <a:xfrm flipV="1">
          <a:off x="17602200" y="6673434"/>
          <a:ext cx="793750" cy="6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83894</xdr:rowOff>
    </xdr:from>
    <xdr:to>
      <xdr:col>98</xdr:col>
      <xdr:colOff>38100</xdr:colOff>
      <xdr:row>41</xdr:row>
      <xdr:rowOff>14044</xdr:rowOff>
    </xdr:to>
    <xdr:sp macro="" textlink="">
      <xdr:nvSpPr>
        <xdr:cNvPr id="595" name="楕円 594"/>
        <xdr:cNvSpPr/>
      </xdr:nvSpPr>
      <xdr:spPr>
        <a:xfrm>
          <a:off x="16757650" y="66878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132152</xdr:rowOff>
    </xdr:from>
    <xdr:to>
      <xdr:col>102</xdr:col>
      <xdr:colOff>114300</xdr:colOff>
      <xdr:row>40</xdr:row>
      <xdr:rowOff>134694</xdr:rowOff>
    </xdr:to>
    <xdr:cxnSp macro="">
      <xdr:nvCxnSpPr>
        <xdr:cNvPr id="596" name="直線コネクタ 595"/>
        <xdr:cNvCxnSpPr/>
      </xdr:nvCxnSpPr>
      <xdr:spPr>
        <a:xfrm flipV="1">
          <a:off x="16802100" y="6736152"/>
          <a:ext cx="8001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54994</xdr:rowOff>
    </xdr:from>
    <xdr:ext cx="534377" cy="259045"/>
    <xdr:sp macro="" textlink="">
      <xdr:nvSpPr>
        <xdr:cNvPr id="597" name="n_1aveValue【一般廃棄物処理施設】&#10;一人当たり有形固定資産（償却資産）額"/>
        <xdr:cNvSpPr txBox="1"/>
      </xdr:nvSpPr>
      <xdr:spPr>
        <a:xfrm>
          <a:off x="18947911" y="632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598" name="n_2aveValue【一般廃棄物処理施設】&#10;一人当たり有形固定資産（償却資産）額"/>
        <xdr:cNvSpPr txBox="1"/>
      </xdr:nvSpPr>
      <xdr:spPr>
        <a:xfrm>
          <a:off x="18166861" y="63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599" name="n_3aveValue【一般廃棄物処理施設】&#10;一人当たり有形固定資産（償却資産）額"/>
        <xdr:cNvSpPr txBox="1"/>
      </xdr:nvSpPr>
      <xdr:spPr>
        <a:xfrm>
          <a:off x="17354061" y="640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600" name="n_4aveValue【一般廃棄物処理施設】&#10;一人当たり有形固定資産（償却資産）額"/>
        <xdr:cNvSpPr txBox="1"/>
      </xdr:nvSpPr>
      <xdr:spPr>
        <a:xfrm>
          <a:off x="16560311" y="638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108859</xdr:rowOff>
    </xdr:from>
    <xdr:ext cx="534377" cy="259045"/>
    <xdr:sp macro="" textlink="">
      <xdr:nvSpPr>
        <xdr:cNvPr id="601" name="n_1mainValue【一般廃棄物処理施設】&#10;一人当たり有形固定資産（償却資産）額"/>
        <xdr:cNvSpPr txBox="1"/>
      </xdr:nvSpPr>
      <xdr:spPr>
        <a:xfrm>
          <a:off x="18947911" y="67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111361</xdr:rowOff>
    </xdr:from>
    <xdr:ext cx="534377" cy="259045"/>
    <xdr:sp macro="" textlink="">
      <xdr:nvSpPr>
        <xdr:cNvPr id="602" name="n_2mainValue【一般廃棄物処理施設】&#10;一人当たり有形固定資産（償却資産）額"/>
        <xdr:cNvSpPr txBox="1"/>
      </xdr:nvSpPr>
      <xdr:spPr>
        <a:xfrm>
          <a:off x="18166861" y="671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2629</xdr:rowOff>
    </xdr:from>
    <xdr:ext cx="534377" cy="259045"/>
    <xdr:sp macro="" textlink="">
      <xdr:nvSpPr>
        <xdr:cNvPr id="603" name="n_3mainValue【一般廃棄物処理施設】&#10;一人当たり有形固定資産（償却資産）額"/>
        <xdr:cNvSpPr txBox="1"/>
      </xdr:nvSpPr>
      <xdr:spPr>
        <a:xfrm>
          <a:off x="17354061" y="67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5171</xdr:rowOff>
    </xdr:from>
    <xdr:ext cx="534377" cy="259045"/>
    <xdr:sp macro="" textlink="">
      <xdr:nvSpPr>
        <xdr:cNvPr id="604" name="n_4mainValue【一般廃棄物処理施設】&#10;一人当たり有形固定資産（償却資産）額"/>
        <xdr:cNvSpPr txBox="1"/>
      </xdr:nvSpPr>
      <xdr:spPr>
        <a:xfrm>
          <a:off x="16560311" y="677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08427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0906911" y="9039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628" name="直線コネクタ 627"/>
        <xdr:cNvCxnSpPr/>
      </xdr:nvCxnSpPr>
      <xdr:spPr>
        <a:xfrm flipV="1">
          <a:off x="14699614" y="93980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629" name="【保健センター・保健所】&#10;有形固定資産減価償却率最小値テキスト"/>
        <xdr:cNvSpPr txBox="1"/>
      </xdr:nvSpPr>
      <xdr:spPr>
        <a:xfrm>
          <a:off x="14738350" y="1068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30" name="直線コネクタ 629"/>
        <xdr:cNvCxnSpPr/>
      </xdr:nvCxnSpPr>
      <xdr:spPr>
        <a:xfrm>
          <a:off x="14611350" y="1068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31" name="【保健センター・保健所】&#10;有形固定資産減価償却率最大値テキスト"/>
        <xdr:cNvSpPr txBox="1"/>
      </xdr:nvSpPr>
      <xdr:spPr>
        <a:xfrm>
          <a:off x="14738350" y="917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32" name="直線コネクタ 631"/>
        <xdr:cNvCxnSpPr/>
      </xdr:nvCxnSpPr>
      <xdr:spPr>
        <a:xfrm>
          <a:off x="14611350" y="9398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633" name="【保健センター・保健所】&#10;有形固定資産減価償却率平均値テキスト"/>
        <xdr:cNvSpPr txBox="1"/>
      </xdr:nvSpPr>
      <xdr:spPr>
        <a:xfrm>
          <a:off x="14738350" y="9869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34" name="フローチャート: 判断 633"/>
        <xdr:cNvSpPr/>
      </xdr:nvSpPr>
      <xdr:spPr>
        <a:xfrm>
          <a:off x="14649450" y="100114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35" name="フローチャート: 判断 634"/>
        <xdr:cNvSpPr/>
      </xdr:nvSpPr>
      <xdr:spPr>
        <a:xfrm>
          <a:off x="13887450" y="9984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36" name="フローチャート: 判断 635"/>
        <xdr:cNvSpPr/>
      </xdr:nvSpPr>
      <xdr:spPr>
        <a:xfrm>
          <a:off x="13093700" y="10059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37" name="フローチャート: 判断 636"/>
        <xdr:cNvSpPr/>
      </xdr:nvSpPr>
      <xdr:spPr>
        <a:xfrm>
          <a:off x="12299950" y="100514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38" name="フローチャート: 判断 637"/>
        <xdr:cNvSpPr/>
      </xdr:nvSpPr>
      <xdr:spPr>
        <a:xfrm>
          <a:off x="11487150" y="10015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170180</xdr:rowOff>
    </xdr:from>
    <xdr:to>
      <xdr:col>85</xdr:col>
      <xdr:colOff>177800</xdr:colOff>
      <xdr:row>63</xdr:row>
      <xdr:rowOff>100330</xdr:rowOff>
    </xdr:to>
    <xdr:sp macro="" textlink="">
      <xdr:nvSpPr>
        <xdr:cNvPr id="644" name="楕円 643"/>
        <xdr:cNvSpPr/>
      </xdr:nvSpPr>
      <xdr:spPr>
        <a:xfrm>
          <a:off x="14649450" y="104000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148607</xdr:rowOff>
    </xdr:from>
    <xdr:ext cx="405111" cy="259045"/>
    <xdr:sp macro="" textlink="">
      <xdr:nvSpPr>
        <xdr:cNvPr id="645" name="【保健センター・保健所】&#10;有形固定資産減価償却率該当値テキスト"/>
        <xdr:cNvSpPr txBox="1"/>
      </xdr:nvSpPr>
      <xdr:spPr>
        <a:xfrm>
          <a:off x="14738350"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126365</xdr:rowOff>
    </xdr:from>
    <xdr:to>
      <xdr:col>81</xdr:col>
      <xdr:colOff>101600</xdr:colOff>
      <xdr:row>63</xdr:row>
      <xdr:rowOff>56515</xdr:rowOff>
    </xdr:to>
    <xdr:sp macro="" textlink="">
      <xdr:nvSpPr>
        <xdr:cNvPr id="646" name="楕円 645"/>
        <xdr:cNvSpPr/>
      </xdr:nvSpPr>
      <xdr:spPr>
        <a:xfrm>
          <a:off x="13887450" y="10362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xdr:rowOff>
    </xdr:from>
    <xdr:to>
      <xdr:col>85</xdr:col>
      <xdr:colOff>127000</xdr:colOff>
      <xdr:row>63</xdr:row>
      <xdr:rowOff>49530</xdr:rowOff>
    </xdr:to>
    <xdr:cxnSp macro="">
      <xdr:nvCxnSpPr>
        <xdr:cNvPr id="647" name="直線コネクタ 646"/>
        <xdr:cNvCxnSpPr/>
      </xdr:nvCxnSpPr>
      <xdr:spPr>
        <a:xfrm>
          <a:off x="13938250" y="10407015"/>
          <a:ext cx="762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82550</xdr:rowOff>
    </xdr:from>
    <xdr:to>
      <xdr:col>76</xdr:col>
      <xdr:colOff>165100</xdr:colOff>
      <xdr:row>63</xdr:row>
      <xdr:rowOff>12700</xdr:rowOff>
    </xdr:to>
    <xdr:sp macro="" textlink="">
      <xdr:nvSpPr>
        <xdr:cNvPr id="648" name="楕円 647"/>
        <xdr:cNvSpPr/>
      </xdr:nvSpPr>
      <xdr:spPr>
        <a:xfrm>
          <a:off x="13093700" y="10318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133350</xdr:rowOff>
    </xdr:from>
    <xdr:to>
      <xdr:col>81</xdr:col>
      <xdr:colOff>50800</xdr:colOff>
      <xdr:row>63</xdr:row>
      <xdr:rowOff>5715</xdr:rowOff>
    </xdr:to>
    <xdr:cxnSp macro="">
      <xdr:nvCxnSpPr>
        <xdr:cNvPr id="649" name="直線コネクタ 648"/>
        <xdr:cNvCxnSpPr/>
      </xdr:nvCxnSpPr>
      <xdr:spPr>
        <a:xfrm>
          <a:off x="13144500" y="10369550"/>
          <a:ext cx="79375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40640</xdr:rowOff>
    </xdr:from>
    <xdr:to>
      <xdr:col>72</xdr:col>
      <xdr:colOff>38100</xdr:colOff>
      <xdr:row>62</xdr:row>
      <xdr:rowOff>142240</xdr:rowOff>
    </xdr:to>
    <xdr:sp macro="" textlink="">
      <xdr:nvSpPr>
        <xdr:cNvPr id="650" name="楕円 649"/>
        <xdr:cNvSpPr/>
      </xdr:nvSpPr>
      <xdr:spPr>
        <a:xfrm>
          <a:off x="12299950" y="102768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91440</xdr:rowOff>
    </xdr:from>
    <xdr:to>
      <xdr:col>76</xdr:col>
      <xdr:colOff>114300</xdr:colOff>
      <xdr:row>62</xdr:row>
      <xdr:rowOff>133350</xdr:rowOff>
    </xdr:to>
    <xdr:cxnSp macro="">
      <xdr:nvCxnSpPr>
        <xdr:cNvPr id="651" name="直線コネクタ 650"/>
        <xdr:cNvCxnSpPr/>
      </xdr:nvCxnSpPr>
      <xdr:spPr>
        <a:xfrm>
          <a:off x="12344400" y="10327640"/>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168275</xdr:rowOff>
    </xdr:from>
    <xdr:to>
      <xdr:col>67</xdr:col>
      <xdr:colOff>101600</xdr:colOff>
      <xdr:row>62</xdr:row>
      <xdr:rowOff>98425</xdr:rowOff>
    </xdr:to>
    <xdr:sp macro="" textlink="">
      <xdr:nvSpPr>
        <xdr:cNvPr id="652" name="楕円 651"/>
        <xdr:cNvSpPr/>
      </xdr:nvSpPr>
      <xdr:spPr>
        <a:xfrm>
          <a:off x="1148715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47625</xdr:rowOff>
    </xdr:from>
    <xdr:to>
      <xdr:col>71</xdr:col>
      <xdr:colOff>177800</xdr:colOff>
      <xdr:row>62</xdr:row>
      <xdr:rowOff>91440</xdr:rowOff>
    </xdr:to>
    <xdr:cxnSp macro="">
      <xdr:nvCxnSpPr>
        <xdr:cNvPr id="653" name="直線コネクタ 652"/>
        <xdr:cNvCxnSpPr/>
      </xdr:nvCxnSpPr>
      <xdr:spPr>
        <a:xfrm>
          <a:off x="11537950" y="10283825"/>
          <a:ext cx="8064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54" name="n_1aveValue【保健センター・保健所】&#10;有形固定資産減価償却率"/>
        <xdr:cNvSpPr txBox="1"/>
      </xdr:nvSpPr>
      <xdr:spPr>
        <a:xfrm>
          <a:off x="13742044" y="976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55" name="n_2aveValue【保健センター・保健所】&#10;有形固定資産減価償却率"/>
        <xdr:cNvSpPr txBox="1"/>
      </xdr:nvSpPr>
      <xdr:spPr>
        <a:xfrm>
          <a:off x="12960994" y="984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656" name="n_3aveValue【保健センター・保健所】&#10;有形固定資産減価償却率"/>
        <xdr:cNvSpPr txBox="1"/>
      </xdr:nvSpPr>
      <xdr:spPr>
        <a:xfrm>
          <a:off x="12167244" y="9832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57" name="n_4aveValue【保健センター・保健所】&#10;有形固定資産減価償却率"/>
        <xdr:cNvSpPr txBox="1"/>
      </xdr:nvSpPr>
      <xdr:spPr>
        <a:xfrm>
          <a:off x="11354444" y="979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47642</xdr:rowOff>
    </xdr:from>
    <xdr:ext cx="405111" cy="259045"/>
    <xdr:sp macro="" textlink="">
      <xdr:nvSpPr>
        <xdr:cNvPr id="658" name="n_1mainValue【保健センター・保健所】&#10;有形固定資産減価償却率"/>
        <xdr:cNvSpPr txBox="1"/>
      </xdr:nvSpPr>
      <xdr:spPr>
        <a:xfrm>
          <a:off x="1374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3827</xdr:rowOff>
    </xdr:from>
    <xdr:ext cx="405111" cy="259045"/>
    <xdr:sp macro="" textlink="">
      <xdr:nvSpPr>
        <xdr:cNvPr id="659" name="n_2mainValue【保健センター・保健所】&#10;有形固定資産減価償却率"/>
        <xdr:cNvSpPr txBox="1"/>
      </xdr:nvSpPr>
      <xdr:spPr>
        <a:xfrm>
          <a:off x="1296099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133367</xdr:rowOff>
    </xdr:from>
    <xdr:ext cx="405111" cy="259045"/>
    <xdr:sp macro="" textlink="">
      <xdr:nvSpPr>
        <xdr:cNvPr id="660" name="n_3mainValue【保健センター・保健所】&#10;有形固定資産減価償却率"/>
        <xdr:cNvSpPr txBox="1"/>
      </xdr:nvSpPr>
      <xdr:spPr>
        <a:xfrm>
          <a:off x="12167244" y="1036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89552</xdr:rowOff>
    </xdr:from>
    <xdr:ext cx="405111" cy="259045"/>
    <xdr:sp macro="" textlink="">
      <xdr:nvSpPr>
        <xdr:cNvPr id="661" name="n_4mainValue【保健センター・保健所】&#10;有形固定資産減価償却率"/>
        <xdr:cNvSpPr txBox="1"/>
      </xdr:nvSpPr>
      <xdr:spPr>
        <a:xfrm>
          <a:off x="113544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85" name="直線コネクタ 684"/>
        <xdr:cNvCxnSpPr/>
      </xdr:nvCxnSpPr>
      <xdr:spPr>
        <a:xfrm flipV="1">
          <a:off x="19951064" y="9321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6" name="【保健センター・保健所】&#10;一人当たり面積最小値テキスト"/>
        <xdr:cNvSpPr txBox="1"/>
      </xdr:nvSpPr>
      <xdr:spPr>
        <a:xfrm>
          <a:off x="199898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7" name="直線コネクタ 686"/>
        <xdr:cNvCxnSpPr/>
      </xdr:nvCxnSpPr>
      <xdr:spPr>
        <a:xfrm>
          <a:off x="19881850" y="1060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88" name="【保健センター・保健所】&#10;一人当たり面積最大値テキスト"/>
        <xdr:cNvSpPr txBox="1"/>
      </xdr:nvSpPr>
      <xdr:spPr>
        <a:xfrm>
          <a:off x="19989800" y="910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89" name="直線コネクタ 688"/>
        <xdr:cNvCxnSpPr/>
      </xdr:nvCxnSpPr>
      <xdr:spPr>
        <a:xfrm>
          <a:off x="19881850" y="932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690" name="【保健センター・保健所】&#10;一人当たり面積平均値テキスト"/>
        <xdr:cNvSpPr txBox="1"/>
      </xdr:nvSpPr>
      <xdr:spPr>
        <a:xfrm>
          <a:off x="199898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91" name="フローチャート: 判断 690"/>
        <xdr:cNvSpPr/>
      </xdr:nvSpPr>
      <xdr:spPr>
        <a:xfrm>
          <a:off x="19900900" y="10341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92" name="フローチャート: 判断 691"/>
        <xdr:cNvSpPr/>
      </xdr:nvSpPr>
      <xdr:spPr>
        <a:xfrm>
          <a:off x="19157950" y="10330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93" name="フローチャート: 判断 692"/>
        <xdr:cNvSpPr/>
      </xdr:nvSpPr>
      <xdr:spPr>
        <a:xfrm>
          <a:off x="18345150" y="10341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94" name="フローチャート: 判断 693"/>
        <xdr:cNvSpPr/>
      </xdr:nvSpPr>
      <xdr:spPr>
        <a:xfrm>
          <a:off x="17551400" y="10356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95" name="フローチャート: 判断 694"/>
        <xdr:cNvSpPr/>
      </xdr:nvSpPr>
      <xdr:spPr>
        <a:xfrm>
          <a:off x="16757650" y="10353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701" name="楕円 700"/>
        <xdr:cNvSpPr/>
      </xdr:nvSpPr>
      <xdr:spPr>
        <a:xfrm>
          <a:off x="19900900" y="10307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93997</xdr:rowOff>
    </xdr:from>
    <xdr:ext cx="469744" cy="259045"/>
    <xdr:sp macro="" textlink="">
      <xdr:nvSpPr>
        <xdr:cNvPr id="702" name="【保健センター・保健所】&#10;一人当たり面積該当値テキスト"/>
        <xdr:cNvSpPr txBox="1"/>
      </xdr:nvSpPr>
      <xdr:spPr>
        <a:xfrm>
          <a:off x="19989800" y="1016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78740</xdr:rowOff>
    </xdr:from>
    <xdr:to>
      <xdr:col>112</xdr:col>
      <xdr:colOff>38100</xdr:colOff>
      <xdr:row>63</xdr:row>
      <xdr:rowOff>8890</xdr:rowOff>
    </xdr:to>
    <xdr:sp macro="" textlink="">
      <xdr:nvSpPr>
        <xdr:cNvPr id="703" name="楕円 702"/>
        <xdr:cNvSpPr/>
      </xdr:nvSpPr>
      <xdr:spPr>
        <a:xfrm>
          <a:off x="19157950" y="10314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121920</xdr:rowOff>
    </xdr:from>
    <xdr:to>
      <xdr:col>116</xdr:col>
      <xdr:colOff>63500</xdr:colOff>
      <xdr:row>62</xdr:row>
      <xdr:rowOff>129540</xdr:rowOff>
    </xdr:to>
    <xdr:cxnSp macro="">
      <xdr:nvCxnSpPr>
        <xdr:cNvPr id="704" name="直線コネクタ 703"/>
        <xdr:cNvCxnSpPr/>
      </xdr:nvCxnSpPr>
      <xdr:spPr>
        <a:xfrm flipV="1">
          <a:off x="19202400" y="1035812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82550</xdr:rowOff>
    </xdr:from>
    <xdr:to>
      <xdr:col>107</xdr:col>
      <xdr:colOff>101600</xdr:colOff>
      <xdr:row>63</xdr:row>
      <xdr:rowOff>12700</xdr:rowOff>
    </xdr:to>
    <xdr:sp macro="" textlink="">
      <xdr:nvSpPr>
        <xdr:cNvPr id="705" name="楕円 704"/>
        <xdr:cNvSpPr/>
      </xdr:nvSpPr>
      <xdr:spPr>
        <a:xfrm>
          <a:off x="18345150" y="10318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129540</xdr:rowOff>
    </xdr:from>
    <xdr:to>
      <xdr:col>111</xdr:col>
      <xdr:colOff>177800</xdr:colOff>
      <xdr:row>62</xdr:row>
      <xdr:rowOff>133350</xdr:rowOff>
    </xdr:to>
    <xdr:cxnSp macro="">
      <xdr:nvCxnSpPr>
        <xdr:cNvPr id="706" name="直線コネクタ 705"/>
        <xdr:cNvCxnSpPr/>
      </xdr:nvCxnSpPr>
      <xdr:spPr>
        <a:xfrm flipV="1">
          <a:off x="18395950" y="1036574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707" name="楕円 706"/>
        <xdr:cNvSpPr/>
      </xdr:nvSpPr>
      <xdr:spPr>
        <a:xfrm>
          <a:off x="17551400" y="10326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133350</xdr:rowOff>
    </xdr:from>
    <xdr:to>
      <xdr:col>107</xdr:col>
      <xdr:colOff>50800</xdr:colOff>
      <xdr:row>62</xdr:row>
      <xdr:rowOff>140970</xdr:rowOff>
    </xdr:to>
    <xdr:cxnSp macro="">
      <xdr:nvCxnSpPr>
        <xdr:cNvPr id="708" name="直線コネクタ 707"/>
        <xdr:cNvCxnSpPr/>
      </xdr:nvCxnSpPr>
      <xdr:spPr>
        <a:xfrm flipV="1">
          <a:off x="17602200" y="1036955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93980</xdr:rowOff>
    </xdr:from>
    <xdr:to>
      <xdr:col>98</xdr:col>
      <xdr:colOff>38100</xdr:colOff>
      <xdr:row>63</xdr:row>
      <xdr:rowOff>24130</xdr:rowOff>
    </xdr:to>
    <xdr:sp macro="" textlink="">
      <xdr:nvSpPr>
        <xdr:cNvPr id="709" name="楕円 708"/>
        <xdr:cNvSpPr/>
      </xdr:nvSpPr>
      <xdr:spPr>
        <a:xfrm>
          <a:off x="16757650" y="103301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140970</xdr:rowOff>
    </xdr:from>
    <xdr:to>
      <xdr:col>102</xdr:col>
      <xdr:colOff>114300</xdr:colOff>
      <xdr:row>62</xdr:row>
      <xdr:rowOff>144780</xdr:rowOff>
    </xdr:to>
    <xdr:cxnSp macro="">
      <xdr:nvCxnSpPr>
        <xdr:cNvPr id="710" name="直線コネクタ 709"/>
        <xdr:cNvCxnSpPr/>
      </xdr:nvCxnSpPr>
      <xdr:spPr>
        <a:xfrm flipV="1">
          <a:off x="16802100" y="1037717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15257</xdr:rowOff>
    </xdr:from>
    <xdr:ext cx="469744" cy="259045"/>
    <xdr:sp macro="" textlink="">
      <xdr:nvSpPr>
        <xdr:cNvPr id="711" name="n_1aveValue【保健センター・保健所】&#10;一人当たり面積"/>
        <xdr:cNvSpPr txBox="1"/>
      </xdr:nvSpPr>
      <xdr:spPr>
        <a:xfrm>
          <a:off x="1898022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712" name="n_2aveValue【保健センター・保健所】&#10;一人当たり面積"/>
        <xdr:cNvSpPr txBox="1"/>
      </xdr:nvSpPr>
      <xdr:spPr>
        <a:xfrm>
          <a:off x="18180127" y="10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713" name="n_3aveValue【保健センター・保健所】&#10;一人当たり面積"/>
        <xdr:cNvSpPr txBox="1"/>
      </xdr:nvSpPr>
      <xdr:spPr>
        <a:xfrm>
          <a:off x="1738637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38117</xdr:rowOff>
    </xdr:from>
    <xdr:ext cx="469744" cy="259045"/>
    <xdr:sp macro="" textlink="">
      <xdr:nvSpPr>
        <xdr:cNvPr id="714" name="n_4aveValue【保健センター・保健所】&#10;一人当たり面積"/>
        <xdr:cNvSpPr txBox="1"/>
      </xdr:nvSpPr>
      <xdr:spPr>
        <a:xfrm>
          <a:off x="16592627"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25417</xdr:rowOff>
    </xdr:from>
    <xdr:ext cx="469744" cy="259045"/>
    <xdr:sp macro="" textlink="">
      <xdr:nvSpPr>
        <xdr:cNvPr id="715" name="n_1mainValue【保健センター・保健所】&#10;一人当たり面積"/>
        <xdr:cNvSpPr txBox="1"/>
      </xdr:nvSpPr>
      <xdr:spPr>
        <a:xfrm>
          <a:off x="18980227"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29227</xdr:rowOff>
    </xdr:from>
    <xdr:ext cx="469744" cy="259045"/>
    <xdr:sp macro="" textlink="">
      <xdr:nvSpPr>
        <xdr:cNvPr id="716" name="n_2mainValue【保健センター・保健所】&#10;一人当たり面積"/>
        <xdr:cNvSpPr txBox="1"/>
      </xdr:nvSpPr>
      <xdr:spPr>
        <a:xfrm>
          <a:off x="181801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717" name="n_3mainValue【保健センター・保健所】&#10;一人当たり面積"/>
        <xdr:cNvSpPr txBox="1"/>
      </xdr:nvSpPr>
      <xdr:spPr>
        <a:xfrm>
          <a:off x="17386377" y="1010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40657</xdr:rowOff>
    </xdr:from>
    <xdr:ext cx="469744" cy="259045"/>
    <xdr:sp macro="" textlink="">
      <xdr:nvSpPr>
        <xdr:cNvPr id="718" name="n_4mainValue【保健センター・保健所】&#10;一人当たり面積"/>
        <xdr:cNvSpPr txBox="1"/>
      </xdr:nvSpPr>
      <xdr:spPr>
        <a:xfrm>
          <a:off x="16592627" y="101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07977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0906911" y="126557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744" name="直線コネクタ 743"/>
        <xdr:cNvCxnSpPr/>
      </xdr:nvCxnSpPr>
      <xdr:spPr>
        <a:xfrm flipV="1">
          <a:off x="14699614" y="12858569"/>
          <a:ext cx="0" cy="1507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745" name="【消防施設】&#10;有形固定資産減価償却率最小値テキスト"/>
        <xdr:cNvSpPr txBox="1"/>
      </xdr:nvSpPr>
      <xdr:spPr>
        <a:xfrm>
          <a:off x="14738350" y="1436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746" name="直線コネクタ 745"/>
        <xdr:cNvCxnSpPr/>
      </xdr:nvCxnSpPr>
      <xdr:spPr>
        <a:xfrm>
          <a:off x="14611350" y="14365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47" name="【消防施設】&#10;有形固定資産減価償却率最大値テキスト"/>
        <xdr:cNvSpPr txBox="1"/>
      </xdr:nvSpPr>
      <xdr:spPr>
        <a:xfrm>
          <a:off x="14738350" y="126401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48" name="直線コネクタ 747"/>
        <xdr:cNvCxnSpPr/>
      </xdr:nvCxnSpPr>
      <xdr:spPr>
        <a:xfrm>
          <a:off x="14611350" y="12858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749" name="【消防施設】&#10;有形固定資産減価償却率平均値テキスト"/>
        <xdr:cNvSpPr txBox="1"/>
      </xdr:nvSpPr>
      <xdr:spPr>
        <a:xfrm>
          <a:off x="14738350" y="133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50" name="フローチャート: 判断 749"/>
        <xdr:cNvSpPr/>
      </xdr:nvSpPr>
      <xdr:spPr>
        <a:xfrm>
          <a:off x="14649450" y="1352205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751" name="フローチャート: 判断 750"/>
        <xdr:cNvSpPr/>
      </xdr:nvSpPr>
      <xdr:spPr>
        <a:xfrm>
          <a:off x="13887450" y="135187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2" name="フローチャート: 判断 751"/>
        <xdr:cNvSpPr/>
      </xdr:nvSpPr>
      <xdr:spPr>
        <a:xfrm>
          <a:off x="13093700" y="134926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53" name="フローチャート: 判断 752"/>
        <xdr:cNvSpPr/>
      </xdr:nvSpPr>
      <xdr:spPr>
        <a:xfrm>
          <a:off x="12299950" y="134224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54" name="フローチャート: 判断 753"/>
        <xdr:cNvSpPr/>
      </xdr:nvSpPr>
      <xdr:spPr>
        <a:xfrm>
          <a:off x="11487150" y="133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760" name="楕円 759"/>
        <xdr:cNvSpPr/>
      </xdr:nvSpPr>
      <xdr:spPr>
        <a:xfrm>
          <a:off x="14649450" y="13639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80027</xdr:rowOff>
    </xdr:from>
    <xdr:ext cx="405111" cy="259045"/>
    <xdr:sp macro="" textlink="">
      <xdr:nvSpPr>
        <xdr:cNvPr id="761" name="【消防施設】&#10;有形固定資産減価償却率該当値テキスト"/>
        <xdr:cNvSpPr txBox="1"/>
      </xdr:nvSpPr>
      <xdr:spPr>
        <a:xfrm>
          <a:off x="14738350" y="1361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86905</xdr:rowOff>
    </xdr:from>
    <xdr:to>
      <xdr:col>81</xdr:col>
      <xdr:colOff>101600</xdr:colOff>
      <xdr:row>83</xdr:row>
      <xdr:rowOff>17055</xdr:rowOff>
    </xdr:to>
    <xdr:sp macro="" textlink="">
      <xdr:nvSpPr>
        <xdr:cNvPr id="762" name="楕円 761"/>
        <xdr:cNvSpPr/>
      </xdr:nvSpPr>
      <xdr:spPr>
        <a:xfrm>
          <a:off x="13887450" y="13625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137705</xdr:rowOff>
    </xdr:from>
    <xdr:to>
      <xdr:col>85</xdr:col>
      <xdr:colOff>127000</xdr:colOff>
      <xdr:row>82</xdr:row>
      <xdr:rowOff>152400</xdr:rowOff>
    </xdr:to>
    <xdr:cxnSp macro="">
      <xdr:nvCxnSpPr>
        <xdr:cNvPr id="763" name="直線コネクタ 762"/>
        <xdr:cNvCxnSpPr/>
      </xdr:nvCxnSpPr>
      <xdr:spPr>
        <a:xfrm>
          <a:off x="13938250" y="13675905"/>
          <a:ext cx="762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82006</xdr:rowOff>
    </xdr:from>
    <xdr:to>
      <xdr:col>76</xdr:col>
      <xdr:colOff>165100</xdr:colOff>
      <xdr:row>83</xdr:row>
      <xdr:rowOff>12156</xdr:rowOff>
    </xdr:to>
    <xdr:sp macro="" textlink="">
      <xdr:nvSpPr>
        <xdr:cNvPr id="764" name="楕円 763"/>
        <xdr:cNvSpPr/>
      </xdr:nvSpPr>
      <xdr:spPr>
        <a:xfrm>
          <a:off x="13093700" y="136202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132806</xdr:rowOff>
    </xdr:from>
    <xdr:to>
      <xdr:col>81</xdr:col>
      <xdr:colOff>50800</xdr:colOff>
      <xdr:row>82</xdr:row>
      <xdr:rowOff>137705</xdr:rowOff>
    </xdr:to>
    <xdr:cxnSp macro="">
      <xdr:nvCxnSpPr>
        <xdr:cNvPr id="765" name="直線コネクタ 764"/>
        <xdr:cNvCxnSpPr/>
      </xdr:nvCxnSpPr>
      <xdr:spPr>
        <a:xfrm>
          <a:off x="13144500" y="13671006"/>
          <a:ext cx="7937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46082</xdr:rowOff>
    </xdr:from>
    <xdr:to>
      <xdr:col>72</xdr:col>
      <xdr:colOff>38100</xdr:colOff>
      <xdr:row>82</xdr:row>
      <xdr:rowOff>147682</xdr:rowOff>
    </xdr:to>
    <xdr:sp macro="" textlink="">
      <xdr:nvSpPr>
        <xdr:cNvPr id="766" name="楕円 765"/>
        <xdr:cNvSpPr/>
      </xdr:nvSpPr>
      <xdr:spPr>
        <a:xfrm>
          <a:off x="12299950" y="135842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96882</xdr:rowOff>
    </xdr:from>
    <xdr:to>
      <xdr:col>76</xdr:col>
      <xdr:colOff>114300</xdr:colOff>
      <xdr:row>82</xdr:row>
      <xdr:rowOff>132806</xdr:rowOff>
    </xdr:to>
    <xdr:cxnSp macro="">
      <xdr:nvCxnSpPr>
        <xdr:cNvPr id="767" name="直線コネクタ 766"/>
        <xdr:cNvCxnSpPr/>
      </xdr:nvCxnSpPr>
      <xdr:spPr>
        <a:xfrm>
          <a:off x="12344400" y="13635082"/>
          <a:ext cx="8001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98334</xdr:rowOff>
    </xdr:from>
    <xdr:to>
      <xdr:col>67</xdr:col>
      <xdr:colOff>101600</xdr:colOff>
      <xdr:row>83</xdr:row>
      <xdr:rowOff>28484</xdr:rowOff>
    </xdr:to>
    <xdr:sp macro="" textlink="">
      <xdr:nvSpPr>
        <xdr:cNvPr id="768" name="楕円 767"/>
        <xdr:cNvSpPr/>
      </xdr:nvSpPr>
      <xdr:spPr>
        <a:xfrm>
          <a:off x="11487150" y="136365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96882</xdr:rowOff>
    </xdr:from>
    <xdr:to>
      <xdr:col>71</xdr:col>
      <xdr:colOff>177800</xdr:colOff>
      <xdr:row>82</xdr:row>
      <xdr:rowOff>149134</xdr:rowOff>
    </xdr:to>
    <xdr:cxnSp macro="">
      <xdr:nvCxnSpPr>
        <xdr:cNvPr id="769" name="直線コネクタ 768"/>
        <xdr:cNvCxnSpPr/>
      </xdr:nvCxnSpPr>
      <xdr:spPr>
        <a:xfrm flipV="1">
          <a:off x="11537950" y="13635082"/>
          <a:ext cx="80645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770" name="n_1aveValue【消防施設】&#10;有形固定資産減価償却率"/>
        <xdr:cNvSpPr txBox="1"/>
      </xdr:nvSpPr>
      <xdr:spPr>
        <a:xfrm>
          <a:off x="13742044" y="13300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71" name="n_2aveValue【消防施設】&#10;有形固定資産減価償却率"/>
        <xdr:cNvSpPr txBox="1"/>
      </xdr:nvSpPr>
      <xdr:spPr>
        <a:xfrm>
          <a:off x="12960994" y="13274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72" name="n_3aveValue【消防施設】&#10;有形固定資産減価償却率"/>
        <xdr:cNvSpPr txBox="1"/>
      </xdr:nvSpPr>
      <xdr:spPr>
        <a:xfrm>
          <a:off x="12167244" y="1321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73" name="n_4aveValue【消防施設】&#10;有形固定資産減価償却率"/>
        <xdr:cNvSpPr txBox="1"/>
      </xdr:nvSpPr>
      <xdr:spPr>
        <a:xfrm>
          <a:off x="11354444" y="13179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8182</xdr:rowOff>
    </xdr:from>
    <xdr:ext cx="405111" cy="259045"/>
    <xdr:sp macro="" textlink="">
      <xdr:nvSpPr>
        <xdr:cNvPr id="774" name="n_1mainValue【消防施設】&#10;有形固定資産減価償却率"/>
        <xdr:cNvSpPr txBox="1"/>
      </xdr:nvSpPr>
      <xdr:spPr>
        <a:xfrm>
          <a:off x="13742044" y="1371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3283</xdr:rowOff>
    </xdr:from>
    <xdr:ext cx="405111" cy="259045"/>
    <xdr:sp macro="" textlink="">
      <xdr:nvSpPr>
        <xdr:cNvPr id="775" name="n_2mainValue【消防施設】&#10;有形固定資産減価償却率"/>
        <xdr:cNvSpPr txBox="1"/>
      </xdr:nvSpPr>
      <xdr:spPr>
        <a:xfrm>
          <a:off x="12960994" y="137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138809</xdr:rowOff>
    </xdr:from>
    <xdr:ext cx="405111" cy="259045"/>
    <xdr:sp macro="" textlink="">
      <xdr:nvSpPr>
        <xdr:cNvPr id="776" name="n_3mainValue【消防施設】&#10;有形固定資産減価償却率"/>
        <xdr:cNvSpPr txBox="1"/>
      </xdr:nvSpPr>
      <xdr:spPr>
        <a:xfrm>
          <a:off x="12167244" y="13677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19611</xdr:rowOff>
    </xdr:from>
    <xdr:ext cx="405111" cy="259045"/>
    <xdr:sp macro="" textlink="">
      <xdr:nvSpPr>
        <xdr:cNvPr id="777" name="n_4mainValue【消防施設】&#10;有形固定資産減価償却率"/>
        <xdr:cNvSpPr txBox="1"/>
      </xdr:nvSpPr>
      <xdr:spPr>
        <a:xfrm>
          <a:off x="11354444" y="1372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801" name="直線コネクタ 800"/>
        <xdr:cNvCxnSpPr/>
      </xdr:nvCxnSpPr>
      <xdr:spPr>
        <a:xfrm flipV="1">
          <a:off x="19951064" y="13031470"/>
          <a:ext cx="0" cy="126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802" name="【消防施設】&#10;一人当たり面積最小値テキスト"/>
        <xdr:cNvSpPr txBox="1"/>
      </xdr:nvSpPr>
      <xdr:spPr>
        <a:xfrm>
          <a:off x="199898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803" name="直線コネクタ 802"/>
        <xdr:cNvCxnSpPr/>
      </xdr:nvCxnSpPr>
      <xdr:spPr>
        <a:xfrm>
          <a:off x="19881850" y="14295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804" name="【消防施設】&#10;一人当たり面積最大値テキスト"/>
        <xdr:cNvSpPr txBox="1"/>
      </xdr:nvSpPr>
      <xdr:spPr>
        <a:xfrm>
          <a:off x="19989800" y="1281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805" name="直線コネクタ 804"/>
        <xdr:cNvCxnSpPr/>
      </xdr:nvCxnSpPr>
      <xdr:spPr>
        <a:xfrm>
          <a:off x="19881850" y="13031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806" name="【消防施設】&#10;一人当たり面積平均値テキスト"/>
        <xdr:cNvSpPr txBox="1"/>
      </xdr:nvSpPr>
      <xdr:spPr>
        <a:xfrm>
          <a:off x="19989800" y="14122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807" name="フローチャート: 判断 806"/>
        <xdr:cNvSpPr/>
      </xdr:nvSpPr>
      <xdr:spPr>
        <a:xfrm>
          <a:off x="19900900" y="141439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808" name="フローチャート: 判断 807"/>
        <xdr:cNvSpPr/>
      </xdr:nvSpPr>
      <xdr:spPr>
        <a:xfrm>
          <a:off x="19157950" y="14147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809" name="フローチャート: 判断 808"/>
        <xdr:cNvSpPr/>
      </xdr:nvSpPr>
      <xdr:spPr>
        <a:xfrm>
          <a:off x="18345150" y="14154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810" name="フローチャート: 判断 809"/>
        <xdr:cNvSpPr/>
      </xdr:nvSpPr>
      <xdr:spPr>
        <a:xfrm>
          <a:off x="17551400" y="14147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11" name="フローチャート: 判断 810"/>
        <xdr:cNvSpPr/>
      </xdr:nvSpPr>
      <xdr:spPr>
        <a:xfrm>
          <a:off x="16757650" y="141693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3811</xdr:rowOff>
    </xdr:from>
    <xdr:to>
      <xdr:col>116</xdr:col>
      <xdr:colOff>114300</xdr:colOff>
      <xdr:row>85</xdr:row>
      <xdr:rowOff>105411</xdr:rowOff>
    </xdr:to>
    <xdr:sp macro="" textlink="">
      <xdr:nvSpPr>
        <xdr:cNvPr id="817" name="楕円 816"/>
        <xdr:cNvSpPr/>
      </xdr:nvSpPr>
      <xdr:spPr>
        <a:xfrm>
          <a:off x="19900900" y="140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26688</xdr:rowOff>
    </xdr:from>
    <xdr:ext cx="469744" cy="259045"/>
    <xdr:sp macro="" textlink="">
      <xdr:nvSpPr>
        <xdr:cNvPr id="818" name="【消防施設】&#10;一人当たり面積該当値テキスト"/>
        <xdr:cNvSpPr txBox="1"/>
      </xdr:nvSpPr>
      <xdr:spPr>
        <a:xfrm>
          <a:off x="19989800" y="1389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819" name="楕円 818"/>
        <xdr:cNvSpPr/>
      </xdr:nvSpPr>
      <xdr:spPr>
        <a:xfrm>
          <a:off x="19157950" y="14039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54611</xdr:rowOff>
    </xdr:from>
    <xdr:to>
      <xdr:col>116</xdr:col>
      <xdr:colOff>63500</xdr:colOff>
      <xdr:row>85</xdr:row>
      <xdr:rowOff>57150</xdr:rowOff>
    </xdr:to>
    <xdr:cxnSp macro="">
      <xdr:nvCxnSpPr>
        <xdr:cNvPr id="820" name="直線コネクタ 819"/>
        <xdr:cNvCxnSpPr/>
      </xdr:nvCxnSpPr>
      <xdr:spPr>
        <a:xfrm flipV="1">
          <a:off x="19202400" y="14088111"/>
          <a:ext cx="7493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11430</xdr:rowOff>
    </xdr:from>
    <xdr:to>
      <xdr:col>107</xdr:col>
      <xdr:colOff>101600</xdr:colOff>
      <xdr:row>85</xdr:row>
      <xdr:rowOff>113030</xdr:rowOff>
    </xdr:to>
    <xdr:sp macro="" textlink="">
      <xdr:nvSpPr>
        <xdr:cNvPr id="821" name="楕円 820"/>
        <xdr:cNvSpPr/>
      </xdr:nvSpPr>
      <xdr:spPr>
        <a:xfrm>
          <a:off x="1834515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62230</xdr:rowOff>
    </xdr:to>
    <xdr:cxnSp macro="">
      <xdr:nvCxnSpPr>
        <xdr:cNvPr id="822" name="直線コネクタ 821"/>
        <xdr:cNvCxnSpPr/>
      </xdr:nvCxnSpPr>
      <xdr:spPr>
        <a:xfrm flipV="1">
          <a:off x="18395950" y="14090650"/>
          <a:ext cx="80645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23" name="楕円 822"/>
        <xdr:cNvSpPr/>
      </xdr:nvSpPr>
      <xdr:spPr>
        <a:xfrm>
          <a:off x="175514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62230</xdr:rowOff>
    </xdr:from>
    <xdr:to>
      <xdr:col>107</xdr:col>
      <xdr:colOff>50800</xdr:colOff>
      <xdr:row>85</xdr:row>
      <xdr:rowOff>64770</xdr:rowOff>
    </xdr:to>
    <xdr:cxnSp macro="">
      <xdr:nvCxnSpPr>
        <xdr:cNvPr id="824" name="直線コネクタ 823"/>
        <xdr:cNvCxnSpPr/>
      </xdr:nvCxnSpPr>
      <xdr:spPr>
        <a:xfrm flipV="1">
          <a:off x="17602200" y="14095730"/>
          <a:ext cx="7937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29211</xdr:rowOff>
    </xdr:from>
    <xdr:to>
      <xdr:col>98</xdr:col>
      <xdr:colOff>38100</xdr:colOff>
      <xdr:row>85</xdr:row>
      <xdr:rowOff>130811</xdr:rowOff>
    </xdr:to>
    <xdr:sp macro="" textlink="">
      <xdr:nvSpPr>
        <xdr:cNvPr id="825" name="楕円 824"/>
        <xdr:cNvSpPr/>
      </xdr:nvSpPr>
      <xdr:spPr>
        <a:xfrm>
          <a:off x="16757650" y="14062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64770</xdr:rowOff>
    </xdr:from>
    <xdr:to>
      <xdr:col>102</xdr:col>
      <xdr:colOff>114300</xdr:colOff>
      <xdr:row>85</xdr:row>
      <xdr:rowOff>80011</xdr:rowOff>
    </xdr:to>
    <xdr:cxnSp macro="">
      <xdr:nvCxnSpPr>
        <xdr:cNvPr id="826" name="直線コネクタ 825"/>
        <xdr:cNvCxnSpPr/>
      </xdr:nvCxnSpPr>
      <xdr:spPr>
        <a:xfrm flipV="1">
          <a:off x="16802100" y="14098270"/>
          <a:ext cx="8001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827" name="n_1aveValue【消防施設】&#10;一人当たり面積"/>
        <xdr:cNvSpPr txBox="1"/>
      </xdr:nvSpPr>
      <xdr:spPr>
        <a:xfrm>
          <a:off x="189802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28" name="n_2aveValue【消防施設】&#10;一人当たり面積"/>
        <xdr:cNvSpPr txBox="1"/>
      </xdr:nvSpPr>
      <xdr:spPr>
        <a:xfrm>
          <a:off x="181801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35577</xdr:rowOff>
    </xdr:from>
    <xdr:ext cx="469744" cy="259045"/>
    <xdr:sp macro="" textlink="">
      <xdr:nvSpPr>
        <xdr:cNvPr id="829" name="n_3aveValue【消防施設】&#10;一人当たり面積"/>
        <xdr:cNvSpPr txBox="1"/>
      </xdr:nvSpPr>
      <xdr:spPr>
        <a:xfrm>
          <a:off x="1738637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830" name="n_4aveValue【消防施設】&#10;一人当たり面積"/>
        <xdr:cNvSpPr txBox="1"/>
      </xdr:nvSpPr>
      <xdr:spPr>
        <a:xfrm>
          <a:off x="165926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831" name="n_1mainValue【消防施設】&#10;一人当たり面積"/>
        <xdr:cNvSpPr txBox="1"/>
      </xdr:nvSpPr>
      <xdr:spPr>
        <a:xfrm>
          <a:off x="18980227"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129557</xdr:rowOff>
    </xdr:from>
    <xdr:ext cx="469744" cy="259045"/>
    <xdr:sp macro="" textlink="">
      <xdr:nvSpPr>
        <xdr:cNvPr id="832" name="n_2mainValue【消防施設】&#10;一人当たり面積"/>
        <xdr:cNvSpPr txBox="1"/>
      </xdr:nvSpPr>
      <xdr:spPr>
        <a:xfrm>
          <a:off x="1818012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33" name="n_3mainValue【消防施設】&#10;一人当たり面積"/>
        <xdr:cNvSpPr txBox="1"/>
      </xdr:nvSpPr>
      <xdr:spPr>
        <a:xfrm>
          <a:off x="17386377" y="1383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147338</xdr:rowOff>
    </xdr:from>
    <xdr:ext cx="469744" cy="259045"/>
    <xdr:sp macro="" textlink="">
      <xdr:nvSpPr>
        <xdr:cNvPr id="834" name="n_4mainValue【消防施設】&#10;一人当たり面積"/>
        <xdr:cNvSpPr txBox="1"/>
      </xdr:nvSpPr>
      <xdr:spPr>
        <a:xfrm>
          <a:off x="16592627" y="1385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07977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090691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60" name="直線コネクタ 859"/>
        <xdr:cNvCxnSpPr/>
      </xdr:nvCxnSpPr>
      <xdr:spPr>
        <a:xfrm flipV="1">
          <a:off x="14699614" y="16461921"/>
          <a:ext cx="0" cy="153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61" name="【庁舎】&#10;有形固定資産減価償却率最小値テキスト"/>
        <xdr:cNvSpPr txBox="1"/>
      </xdr:nvSpPr>
      <xdr:spPr>
        <a:xfrm>
          <a:off x="14738350" y="17997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62" name="直線コネクタ 861"/>
        <xdr:cNvCxnSpPr/>
      </xdr:nvCxnSpPr>
      <xdr:spPr>
        <a:xfrm>
          <a:off x="14611350" y="179937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3" name="【庁舎】&#10;有形固定資産減価償却率最大値テキスト"/>
        <xdr:cNvSpPr txBox="1"/>
      </xdr:nvSpPr>
      <xdr:spPr>
        <a:xfrm>
          <a:off x="14738350" y="162434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4" name="直線コネクタ 863"/>
        <xdr:cNvCxnSpPr/>
      </xdr:nvCxnSpPr>
      <xdr:spPr>
        <a:xfrm>
          <a:off x="14611350" y="16461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865" name="【庁舎】&#10;有形固定資産減価償却率平均値テキスト"/>
        <xdr:cNvSpPr txBox="1"/>
      </xdr:nvSpPr>
      <xdr:spPr>
        <a:xfrm>
          <a:off x="14738350" y="1731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66" name="フローチャート: 判断 865"/>
        <xdr:cNvSpPr/>
      </xdr:nvSpPr>
      <xdr:spPr>
        <a:xfrm>
          <a:off x="14649450" y="1733314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67" name="フローチャート: 判断 866"/>
        <xdr:cNvSpPr/>
      </xdr:nvSpPr>
      <xdr:spPr>
        <a:xfrm>
          <a:off x="13887450" y="173378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68" name="フローチャート: 判断 867"/>
        <xdr:cNvSpPr/>
      </xdr:nvSpPr>
      <xdr:spPr>
        <a:xfrm>
          <a:off x="13093700" y="172709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69" name="フローチャート: 判断 868"/>
        <xdr:cNvSpPr/>
      </xdr:nvSpPr>
      <xdr:spPr>
        <a:xfrm>
          <a:off x="12299950" y="172415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70" name="フローチャート: 判断 869"/>
        <xdr:cNvSpPr/>
      </xdr:nvSpPr>
      <xdr:spPr>
        <a:xfrm>
          <a:off x="11487150" y="1720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76" name="楕円 875"/>
        <xdr:cNvSpPr/>
      </xdr:nvSpPr>
      <xdr:spPr>
        <a:xfrm>
          <a:off x="14649450" y="171466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164209</xdr:rowOff>
    </xdr:from>
    <xdr:ext cx="405111" cy="259045"/>
    <xdr:sp macro="" textlink="">
      <xdr:nvSpPr>
        <xdr:cNvPr id="877" name="【庁舎】&#10;有形固定資産減価償却率該当値テキスト"/>
        <xdr:cNvSpPr txBox="1"/>
      </xdr:nvSpPr>
      <xdr:spPr>
        <a:xfrm>
          <a:off x="14738350"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100512</xdr:rowOff>
    </xdr:from>
    <xdr:to>
      <xdr:col>81</xdr:col>
      <xdr:colOff>101600</xdr:colOff>
      <xdr:row>104</xdr:row>
      <xdr:rowOff>30662</xdr:rowOff>
    </xdr:to>
    <xdr:sp macro="" textlink="">
      <xdr:nvSpPr>
        <xdr:cNvPr id="878" name="楕円 877"/>
        <xdr:cNvSpPr/>
      </xdr:nvSpPr>
      <xdr:spPr>
        <a:xfrm>
          <a:off x="13887450" y="171058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151312</xdr:rowOff>
    </xdr:from>
    <xdr:to>
      <xdr:col>85</xdr:col>
      <xdr:colOff>127000</xdr:colOff>
      <xdr:row>104</xdr:row>
      <xdr:rowOff>20682</xdr:rowOff>
    </xdr:to>
    <xdr:cxnSp macro="">
      <xdr:nvCxnSpPr>
        <xdr:cNvPr id="879" name="直線コネクタ 878"/>
        <xdr:cNvCxnSpPr/>
      </xdr:nvCxnSpPr>
      <xdr:spPr>
        <a:xfrm>
          <a:off x="13938250" y="17156612"/>
          <a:ext cx="762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58057</xdr:rowOff>
    </xdr:from>
    <xdr:to>
      <xdr:col>76</xdr:col>
      <xdr:colOff>165100</xdr:colOff>
      <xdr:row>103</xdr:row>
      <xdr:rowOff>159657</xdr:rowOff>
    </xdr:to>
    <xdr:sp macro="" textlink="">
      <xdr:nvSpPr>
        <xdr:cNvPr id="880" name="楕円 879"/>
        <xdr:cNvSpPr/>
      </xdr:nvSpPr>
      <xdr:spPr>
        <a:xfrm>
          <a:off x="13093700" y="1706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108857</xdr:rowOff>
    </xdr:from>
    <xdr:to>
      <xdr:col>81</xdr:col>
      <xdr:colOff>50800</xdr:colOff>
      <xdr:row>103</xdr:row>
      <xdr:rowOff>151312</xdr:rowOff>
    </xdr:to>
    <xdr:cxnSp macro="">
      <xdr:nvCxnSpPr>
        <xdr:cNvPr id="881" name="直線コネクタ 880"/>
        <xdr:cNvCxnSpPr/>
      </xdr:nvCxnSpPr>
      <xdr:spPr>
        <a:xfrm>
          <a:off x="13144500" y="17114157"/>
          <a:ext cx="79375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882" name="楕円 881"/>
        <xdr:cNvSpPr/>
      </xdr:nvSpPr>
      <xdr:spPr>
        <a:xfrm>
          <a:off x="12299950" y="170617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107224</xdr:rowOff>
    </xdr:from>
    <xdr:to>
      <xdr:col>76</xdr:col>
      <xdr:colOff>114300</xdr:colOff>
      <xdr:row>103</xdr:row>
      <xdr:rowOff>108857</xdr:rowOff>
    </xdr:to>
    <xdr:cxnSp macro="">
      <xdr:nvCxnSpPr>
        <xdr:cNvPr id="883" name="直線コネクタ 882"/>
        <xdr:cNvCxnSpPr/>
      </xdr:nvCxnSpPr>
      <xdr:spPr>
        <a:xfrm>
          <a:off x="12344400" y="17112524"/>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15602</xdr:rowOff>
    </xdr:from>
    <xdr:to>
      <xdr:col>67</xdr:col>
      <xdr:colOff>101600</xdr:colOff>
      <xdr:row>103</xdr:row>
      <xdr:rowOff>117202</xdr:rowOff>
    </xdr:to>
    <xdr:sp macro="" textlink="">
      <xdr:nvSpPr>
        <xdr:cNvPr id="884" name="楕円 883"/>
        <xdr:cNvSpPr/>
      </xdr:nvSpPr>
      <xdr:spPr>
        <a:xfrm>
          <a:off x="11487150" y="170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66402</xdr:rowOff>
    </xdr:from>
    <xdr:to>
      <xdr:col>71</xdr:col>
      <xdr:colOff>177800</xdr:colOff>
      <xdr:row>103</xdr:row>
      <xdr:rowOff>107224</xdr:rowOff>
    </xdr:to>
    <xdr:cxnSp macro="">
      <xdr:nvCxnSpPr>
        <xdr:cNvPr id="885" name="直線コネクタ 884"/>
        <xdr:cNvCxnSpPr/>
      </xdr:nvCxnSpPr>
      <xdr:spPr>
        <a:xfrm>
          <a:off x="11537950" y="17071702"/>
          <a:ext cx="8064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886" name="n_1aveValue【庁舎】&#10;有形固定資産減価償却率"/>
        <xdr:cNvSpPr txBox="1"/>
      </xdr:nvSpPr>
      <xdr:spPr>
        <a:xfrm>
          <a:off x="13742044" y="1742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887" name="n_2aveValue【庁舎】&#10;有形固定資産減価償却率"/>
        <xdr:cNvSpPr txBox="1"/>
      </xdr:nvSpPr>
      <xdr:spPr>
        <a:xfrm>
          <a:off x="12960994" y="1735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88" name="n_3aveValue【庁舎】&#10;有形固定資産減価償却率"/>
        <xdr:cNvSpPr txBox="1"/>
      </xdr:nvSpPr>
      <xdr:spPr>
        <a:xfrm>
          <a:off x="121672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889" name="n_4aveValue【庁舎】&#10;有形固定資産減価償却率"/>
        <xdr:cNvSpPr txBox="1"/>
      </xdr:nvSpPr>
      <xdr:spPr>
        <a:xfrm>
          <a:off x="113544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47189</xdr:rowOff>
    </xdr:from>
    <xdr:ext cx="405111" cy="259045"/>
    <xdr:sp macro="" textlink="">
      <xdr:nvSpPr>
        <xdr:cNvPr id="890" name="n_1mainValue【庁舎】&#10;有形固定資産減価償却率"/>
        <xdr:cNvSpPr txBox="1"/>
      </xdr:nvSpPr>
      <xdr:spPr>
        <a:xfrm>
          <a:off x="13742044" y="1688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4734</xdr:rowOff>
    </xdr:from>
    <xdr:ext cx="405111" cy="259045"/>
    <xdr:sp macro="" textlink="">
      <xdr:nvSpPr>
        <xdr:cNvPr id="891" name="n_2mainValue【庁舎】&#10;有形固定資産減価償却率"/>
        <xdr:cNvSpPr txBox="1"/>
      </xdr:nvSpPr>
      <xdr:spPr>
        <a:xfrm>
          <a:off x="12960994" y="16844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892" name="n_3mainValue【庁舎】&#10;有形固定資産減価償却率"/>
        <xdr:cNvSpPr txBox="1"/>
      </xdr:nvSpPr>
      <xdr:spPr>
        <a:xfrm>
          <a:off x="12167244" y="1684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133729</xdr:rowOff>
    </xdr:from>
    <xdr:ext cx="405111" cy="259045"/>
    <xdr:sp macro="" textlink="">
      <xdr:nvSpPr>
        <xdr:cNvPr id="893" name="n_4mainValue【庁舎】&#10;有形固定資産減価償却率"/>
        <xdr:cNvSpPr txBox="1"/>
      </xdr:nvSpPr>
      <xdr:spPr>
        <a:xfrm>
          <a:off x="11354444" y="1680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919" name="直線コネクタ 918"/>
        <xdr:cNvCxnSpPr/>
      </xdr:nvCxnSpPr>
      <xdr:spPr>
        <a:xfrm flipV="1">
          <a:off x="19951064" y="1653394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920" name="【庁舎】&#10;一人当たり面積最小値テキスト"/>
        <xdr:cNvSpPr txBox="1"/>
      </xdr:nvSpPr>
      <xdr:spPr>
        <a:xfrm>
          <a:off x="19989800" y="1800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921" name="直線コネクタ 920"/>
        <xdr:cNvCxnSpPr/>
      </xdr:nvCxnSpPr>
      <xdr:spPr>
        <a:xfrm>
          <a:off x="19881850" y="17998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922" name="【庁舎】&#10;一人当たり面積最大値テキスト"/>
        <xdr:cNvSpPr txBox="1"/>
      </xdr:nvSpPr>
      <xdr:spPr>
        <a:xfrm>
          <a:off x="19989800" y="163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923" name="直線コネクタ 922"/>
        <xdr:cNvCxnSpPr/>
      </xdr:nvCxnSpPr>
      <xdr:spPr>
        <a:xfrm>
          <a:off x="19881850" y="165339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924" name="【庁舎】&#10;一人当たり面積平均値テキスト"/>
        <xdr:cNvSpPr txBox="1"/>
      </xdr:nvSpPr>
      <xdr:spPr>
        <a:xfrm>
          <a:off x="19989800" y="17545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925" name="フローチャート: 判断 924"/>
        <xdr:cNvSpPr/>
      </xdr:nvSpPr>
      <xdr:spPr>
        <a:xfrm>
          <a:off x="19900900" y="1756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6" name="フローチャート: 判断 925"/>
        <xdr:cNvSpPr/>
      </xdr:nvSpPr>
      <xdr:spPr>
        <a:xfrm>
          <a:off x="19157950" y="175586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927" name="フローチャート: 判断 926"/>
        <xdr:cNvSpPr/>
      </xdr:nvSpPr>
      <xdr:spPr>
        <a:xfrm>
          <a:off x="18345150" y="175700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8" name="フローチャート: 判断 927"/>
        <xdr:cNvSpPr/>
      </xdr:nvSpPr>
      <xdr:spPr>
        <a:xfrm>
          <a:off x="17551400" y="17568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929" name="フローチャート: 判断 928"/>
        <xdr:cNvSpPr/>
      </xdr:nvSpPr>
      <xdr:spPr>
        <a:xfrm>
          <a:off x="16757650" y="17622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141332</xdr:rowOff>
    </xdr:from>
    <xdr:to>
      <xdr:col>116</xdr:col>
      <xdr:colOff>114300</xdr:colOff>
      <xdr:row>102</xdr:row>
      <xdr:rowOff>71482</xdr:rowOff>
    </xdr:to>
    <xdr:sp macro="" textlink="">
      <xdr:nvSpPr>
        <xdr:cNvPr id="935" name="楕円 934"/>
        <xdr:cNvSpPr/>
      </xdr:nvSpPr>
      <xdr:spPr>
        <a:xfrm>
          <a:off x="19900900" y="168164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164209</xdr:rowOff>
    </xdr:from>
    <xdr:ext cx="469744" cy="259045"/>
    <xdr:sp macro="" textlink="">
      <xdr:nvSpPr>
        <xdr:cNvPr id="936" name="【庁舎】&#10;一人当たり面積該当値テキスト"/>
        <xdr:cNvSpPr txBox="1"/>
      </xdr:nvSpPr>
      <xdr:spPr>
        <a:xfrm>
          <a:off x="19989800" y="1667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2539</xdr:rowOff>
    </xdr:from>
    <xdr:to>
      <xdr:col>112</xdr:col>
      <xdr:colOff>38100</xdr:colOff>
      <xdr:row>102</xdr:row>
      <xdr:rowOff>104139</xdr:rowOff>
    </xdr:to>
    <xdr:sp macro="" textlink="">
      <xdr:nvSpPr>
        <xdr:cNvPr id="937" name="楕円 936"/>
        <xdr:cNvSpPr/>
      </xdr:nvSpPr>
      <xdr:spPr>
        <a:xfrm>
          <a:off x="19157950" y="16842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20682</xdr:rowOff>
    </xdr:from>
    <xdr:to>
      <xdr:col>116</xdr:col>
      <xdr:colOff>63500</xdr:colOff>
      <xdr:row>102</xdr:row>
      <xdr:rowOff>53339</xdr:rowOff>
    </xdr:to>
    <xdr:cxnSp macro="">
      <xdr:nvCxnSpPr>
        <xdr:cNvPr id="938" name="直線コネクタ 937"/>
        <xdr:cNvCxnSpPr/>
      </xdr:nvCxnSpPr>
      <xdr:spPr>
        <a:xfrm flipV="1">
          <a:off x="19202400" y="16860882"/>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25400</xdr:rowOff>
    </xdr:from>
    <xdr:to>
      <xdr:col>107</xdr:col>
      <xdr:colOff>101600</xdr:colOff>
      <xdr:row>102</xdr:row>
      <xdr:rowOff>127000</xdr:rowOff>
    </xdr:to>
    <xdr:sp macro="" textlink="">
      <xdr:nvSpPr>
        <xdr:cNvPr id="939" name="楕円 938"/>
        <xdr:cNvSpPr/>
      </xdr:nvSpPr>
      <xdr:spPr>
        <a:xfrm>
          <a:off x="18345150" y="168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53339</xdr:rowOff>
    </xdr:from>
    <xdr:to>
      <xdr:col>111</xdr:col>
      <xdr:colOff>177800</xdr:colOff>
      <xdr:row>102</xdr:row>
      <xdr:rowOff>76200</xdr:rowOff>
    </xdr:to>
    <xdr:cxnSp macro="">
      <xdr:nvCxnSpPr>
        <xdr:cNvPr id="940" name="直線コネクタ 939"/>
        <xdr:cNvCxnSpPr/>
      </xdr:nvCxnSpPr>
      <xdr:spPr>
        <a:xfrm flipV="1">
          <a:off x="18395950" y="16893539"/>
          <a:ext cx="8064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62956</xdr:rowOff>
    </xdr:from>
    <xdr:to>
      <xdr:col>102</xdr:col>
      <xdr:colOff>165100</xdr:colOff>
      <xdr:row>102</xdr:row>
      <xdr:rowOff>164556</xdr:rowOff>
    </xdr:to>
    <xdr:sp macro="" textlink="">
      <xdr:nvSpPr>
        <xdr:cNvPr id="941" name="楕円 940"/>
        <xdr:cNvSpPr/>
      </xdr:nvSpPr>
      <xdr:spPr>
        <a:xfrm>
          <a:off x="17551400" y="1690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76200</xdr:rowOff>
    </xdr:from>
    <xdr:to>
      <xdr:col>107</xdr:col>
      <xdr:colOff>50800</xdr:colOff>
      <xdr:row>102</xdr:row>
      <xdr:rowOff>113756</xdr:rowOff>
    </xdr:to>
    <xdr:cxnSp macro="">
      <xdr:nvCxnSpPr>
        <xdr:cNvPr id="942" name="直線コネクタ 941"/>
        <xdr:cNvCxnSpPr/>
      </xdr:nvCxnSpPr>
      <xdr:spPr>
        <a:xfrm flipV="1">
          <a:off x="17602200" y="16916400"/>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80918</xdr:rowOff>
    </xdr:from>
    <xdr:to>
      <xdr:col>98</xdr:col>
      <xdr:colOff>38100</xdr:colOff>
      <xdr:row>103</xdr:row>
      <xdr:rowOff>11068</xdr:rowOff>
    </xdr:to>
    <xdr:sp macro="" textlink="">
      <xdr:nvSpPr>
        <xdr:cNvPr id="943" name="楕円 942"/>
        <xdr:cNvSpPr/>
      </xdr:nvSpPr>
      <xdr:spPr>
        <a:xfrm>
          <a:off x="16757650" y="169211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113756</xdr:rowOff>
    </xdr:from>
    <xdr:to>
      <xdr:col>102</xdr:col>
      <xdr:colOff>114300</xdr:colOff>
      <xdr:row>102</xdr:row>
      <xdr:rowOff>131718</xdr:rowOff>
    </xdr:to>
    <xdr:cxnSp macro="">
      <xdr:nvCxnSpPr>
        <xdr:cNvPr id="944" name="直線コネクタ 943"/>
        <xdr:cNvCxnSpPr/>
      </xdr:nvCxnSpPr>
      <xdr:spPr>
        <a:xfrm flipV="1">
          <a:off x="16802100" y="16953956"/>
          <a:ext cx="8001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945" name="n_1aveValue【庁舎】&#10;一人当たり面積"/>
        <xdr:cNvSpPr txBox="1"/>
      </xdr:nvSpPr>
      <xdr:spPr>
        <a:xfrm>
          <a:off x="18980227" y="1765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946" name="n_2aveValue【庁舎】&#10;一人当たり面積"/>
        <xdr:cNvSpPr txBox="1"/>
      </xdr:nvSpPr>
      <xdr:spPr>
        <a:xfrm>
          <a:off x="18180127" y="1766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947" name="n_3aveValue【庁舎】&#10;一人当たり面積"/>
        <xdr:cNvSpPr txBox="1"/>
      </xdr:nvSpPr>
      <xdr:spPr>
        <a:xfrm>
          <a:off x="17386377" y="1766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43015</xdr:rowOff>
    </xdr:from>
    <xdr:ext cx="469744" cy="259045"/>
    <xdr:sp macro="" textlink="">
      <xdr:nvSpPr>
        <xdr:cNvPr id="948" name="n_4aveValue【庁舎】&#10;一人当たり面積"/>
        <xdr:cNvSpPr txBox="1"/>
      </xdr:nvSpPr>
      <xdr:spPr>
        <a:xfrm>
          <a:off x="16592627" y="177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120666</xdr:rowOff>
    </xdr:from>
    <xdr:ext cx="469744" cy="259045"/>
    <xdr:sp macro="" textlink="">
      <xdr:nvSpPr>
        <xdr:cNvPr id="949" name="n_1mainValue【庁舎】&#10;一人当たり面積"/>
        <xdr:cNvSpPr txBox="1"/>
      </xdr:nvSpPr>
      <xdr:spPr>
        <a:xfrm>
          <a:off x="18980227" y="1663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143527</xdr:rowOff>
    </xdr:from>
    <xdr:ext cx="469744" cy="259045"/>
    <xdr:sp macro="" textlink="">
      <xdr:nvSpPr>
        <xdr:cNvPr id="950" name="n_2mainValue【庁舎】&#10;一人当たり面積"/>
        <xdr:cNvSpPr txBox="1"/>
      </xdr:nvSpPr>
      <xdr:spPr>
        <a:xfrm>
          <a:off x="18180127" y="1665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9633</xdr:rowOff>
    </xdr:from>
    <xdr:ext cx="469744" cy="259045"/>
    <xdr:sp macro="" textlink="">
      <xdr:nvSpPr>
        <xdr:cNvPr id="951" name="n_3mainValue【庁舎】&#10;一人当たり面積"/>
        <xdr:cNvSpPr txBox="1"/>
      </xdr:nvSpPr>
      <xdr:spPr>
        <a:xfrm>
          <a:off x="17386377" y="1668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27595</xdr:rowOff>
    </xdr:from>
    <xdr:ext cx="469744" cy="259045"/>
    <xdr:sp macro="" textlink="">
      <xdr:nvSpPr>
        <xdr:cNvPr id="952" name="n_4mainValue【庁舎】&#10;一人当たり面積"/>
        <xdr:cNvSpPr txBox="1"/>
      </xdr:nvSpPr>
      <xdr:spPr>
        <a:xfrm>
          <a:off x="16592627" y="167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広大な町域と人口減少問題を抱える当町においては、各施設の一人当たり面積や有形固定資産減価償却率が類似団体や県平均と比較して全体的に高い傾向にある。しかしながら、老朽化が進む保健センターについては、一人当たり面積も少ないことから、住民サービスの向上といった観点からも施設の更新が望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また、市民会館については、平成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年度に地域交流センターを建設したため、類似団体数値より低くなっている。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図書館については、令和元年度に揖斐川図書館の建て替えを行ったため、類似団体より低くなっている。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広大な区域における住民サービスの維持と、施設等の総量適正化についてバランスを図りつつ、「揖斐川町公共施設等総合管理計画」に基づき、長期的な視点を持って施設の更新・統廃合・長寿命化などを検討するなど、適正なマネジメントが求めら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20,862
20,639
803.44
15,174,287
14,627,077
358,028
9,284,807
14,534,282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人口の減少や全国平均を上回る高齢化率（</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令和元年度末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38.5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）に加え、町内に中心となる産業や大規模な事業所が少ないこと等により財政基盤が弱く、類似団体平均値をかなり下回っている（▲</a:t>
          </a:r>
          <a:r>
            <a:rPr kumimoji="1" lang="en-US" altLang="ja-JP" sz="1100">
              <a:latin typeface="ＭＳ Ｐゴシック" panose="020B0600070205080204" pitchFamily="50" charset="-128"/>
              <a:ea typeface="ＭＳ Ｐゴシック" panose="020B0600070205080204" pitchFamily="50" charset="-128"/>
            </a:rPr>
            <a:t>0.23</a:t>
          </a:r>
          <a:r>
            <a:rPr kumimoji="1" lang="ja-JP" altLang="en-US" sz="1100">
              <a:latin typeface="ＭＳ Ｐゴシック" panose="020B0600070205080204" pitchFamily="50" charset="-128"/>
              <a:ea typeface="ＭＳ Ｐゴシック" panose="020B0600070205080204" pitchFamily="50" charset="-128"/>
            </a:rPr>
            <a:t>）。そのため、企業誘致や定住促進対策を積極的に進め、法人税・住民税等の増収に努めている。一方、歳出は、合併により職員数が大幅増となった人件費のほか、公共施設等の維持管理経費に係る物件費の削減が課題であ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末に策定された「公共施設等総合管理計画」による類似施設の統廃合や採算性の低い施設の廃止など、徹底した行財政改革を進め、経常経費の縮減に努める。人件費については、定員適正化に基づく削減計画により削減を図っているが</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、今後は事務事業の効率化と見直しとともにバランスの取れた定員管理を行う必要がある。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17639</xdr:rowOff>
    </xdr:to>
    <xdr:cxnSp macro="">
      <xdr:nvCxnSpPr>
        <xdr:cNvPr id="69" name="直線コネクタ 68"/>
        <xdr:cNvCxnSpPr/>
      </xdr:nvCxnSpPr>
      <xdr:spPr>
        <a:xfrm flipV="1">
          <a:off x="4114800" y="75480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2" name="直線コネクタ 71"/>
        <xdr:cNvCxnSpPr/>
      </xdr:nvCxnSpPr>
      <xdr:spPr>
        <a:xfrm flipV="1">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71261</xdr:rowOff>
    </xdr:to>
    <xdr:cxnSp macro="">
      <xdr:nvCxnSpPr>
        <xdr:cNvPr id="75" name="直線コネクタ 74"/>
        <xdr:cNvCxnSpPr/>
      </xdr:nvCxnSpPr>
      <xdr:spPr>
        <a:xfrm flipV="1">
          <a:off x="2336800" y="75748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71261</xdr:rowOff>
    </xdr:from>
    <xdr:to>
      <xdr:col>11</xdr:col>
      <xdr:colOff>31750</xdr:colOff>
      <xdr:row>44</xdr:row>
      <xdr:rowOff>111478</xdr:rowOff>
    </xdr:to>
    <xdr:cxnSp macro="">
      <xdr:nvCxnSpPr>
        <xdr:cNvPr id="78" name="直線コネクタ 77"/>
        <xdr:cNvCxnSpPr/>
      </xdr:nvCxnSpPr>
      <xdr:spPr>
        <a:xfrm flipV="1">
          <a:off x="1447800" y="76150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60678</xdr:rowOff>
    </xdr:from>
    <xdr:to>
      <xdr:col>7</xdr:col>
      <xdr:colOff>31750</xdr:colOff>
      <xdr:row>44</xdr:row>
      <xdr:rowOff>162278</xdr:rowOff>
    </xdr:to>
    <xdr:sp macro="" textlink="">
      <xdr:nvSpPr>
        <xdr:cNvPr id="96" name="楕円 95"/>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147055</xdr:rowOff>
    </xdr:from>
    <xdr:ext cx="762000" cy="259045"/>
    <xdr:sp macro="" textlink="">
      <xdr:nvSpPr>
        <xdr:cNvPr id="97" name="テキスト ボックス 96"/>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人件費及び物件費の人口１人当たりの決算額は類似団体平均値を大幅に上回っているが、経常収支比率は類似団体平均値を</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ポイント下回っている。昨年度から</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減少した主な要因は、算出の分母となる地方交付税等の経常一般財源は減少したものの、分子となる経常経費充当一般財源のうち人件費や扶助費等の義務的経費に係る一般財源が減少したためである。今後も、人件費については削減に努め、物件費の多くを占める公共施設の維持管理経費については、「公共施設等総合管理計画」による類似施設の統廃合や採算性の低い施設の廃止など、徹底した行政改革や事務事業の見直しを進め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62</xdr:row>
      <xdr:rowOff>150622</xdr:rowOff>
    </xdr:to>
    <xdr:cxnSp macro="">
      <xdr:nvCxnSpPr>
        <xdr:cNvPr id="130" name="直線コネクタ 129"/>
        <xdr:cNvCxnSpPr/>
      </xdr:nvCxnSpPr>
      <xdr:spPr>
        <a:xfrm flipV="1">
          <a:off x="4114800" y="1071778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63</xdr:row>
      <xdr:rowOff>3302</xdr:rowOff>
    </xdr:to>
    <xdr:cxnSp macro="">
      <xdr:nvCxnSpPr>
        <xdr:cNvPr id="133" name="直線コネクタ 132"/>
        <xdr:cNvCxnSpPr/>
      </xdr:nvCxnSpPr>
      <xdr:spPr>
        <a:xfrm flipV="1">
          <a:off x="3225800" y="107805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133858</xdr:rowOff>
    </xdr:from>
    <xdr:to>
      <xdr:col>15</xdr:col>
      <xdr:colOff>82550</xdr:colOff>
      <xdr:row>63</xdr:row>
      <xdr:rowOff>3302</xdr:rowOff>
    </xdr:to>
    <xdr:cxnSp macro="">
      <xdr:nvCxnSpPr>
        <xdr:cNvPr id="136" name="直線コネクタ 135"/>
        <xdr:cNvCxnSpPr/>
      </xdr:nvCxnSpPr>
      <xdr:spPr>
        <a:xfrm>
          <a:off x="2336800" y="1059230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61</xdr:row>
      <xdr:rowOff>133858</xdr:rowOff>
    </xdr:to>
    <xdr:cxnSp macro="">
      <xdr:nvCxnSpPr>
        <xdr:cNvPr id="139" name="直線コネクタ 138"/>
        <xdr:cNvCxnSpPr/>
      </xdr:nvCxnSpPr>
      <xdr:spPr>
        <a:xfrm>
          <a:off x="1447800" y="1034618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49" name="楕円 148"/>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53611</xdr:rowOff>
    </xdr:from>
    <xdr:ext cx="762000" cy="259045"/>
    <xdr:sp macro="" textlink="">
      <xdr:nvSpPr>
        <xdr:cNvPr id="150" name="財政構造の弾力性該当値テキスト"/>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1" name="楕円 150"/>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40149</xdr:rowOff>
    </xdr:from>
    <xdr:ext cx="736600" cy="259045"/>
    <xdr:sp macro="" textlink="">
      <xdr:nvSpPr>
        <xdr:cNvPr id="152" name="テキスト ボックス 151"/>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3" name="楕円 152"/>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64279</xdr:rowOff>
    </xdr:from>
    <xdr:ext cx="762000" cy="259045"/>
    <xdr:sp macro="" textlink="">
      <xdr:nvSpPr>
        <xdr:cNvPr id="154" name="テキスト ボックス 153"/>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83058</xdr:rowOff>
    </xdr:from>
    <xdr:to>
      <xdr:col>11</xdr:col>
      <xdr:colOff>82550</xdr:colOff>
      <xdr:row>62</xdr:row>
      <xdr:rowOff>13208</xdr:rowOff>
    </xdr:to>
    <xdr:sp macro="" textlink="">
      <xdr:nvSpPr>
        <xdr:cNvPr id="155" name="楕円 154"/>
        <xdr:cNvSpPr/>
      </xdr:nvSpPr>
      <xdr:spPr>
        <a:xfrm>
          <a:off x="2286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56" name="テキスト ボックス 155"/>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8382</xdr:rowOff>
    </xdr:from>
    <xdr:to>
      <xdr:col>7</xdr:col>
      <xdr:colOff>31750</xdr:colOff>
      <xdr:row>60</xdr:row>
      <xdr:rowOff>109982</xdr:rowOff>
    </xdr:to>
    <xdr:sp macro="" textlink="">
      <xdr:nvSpPr>
        <xdr:cNvPr id="157" name="楕円 156"/>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120159</xdr:rowOff>
    </xdr:from>
    <xdr:ext cx="762000" cy="259045"/>
    <xdr:sp macro="" textlink="">
      <xdr:nvSpPr>
        <xdr:cNvPr id="158" name="テキスト ボックス 157"/>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に比べて大幅に上回っている。人件費は人員削減効果が出ているものの、物件費は依然として高い。合併団体であり広大な面積を持つ当町は公共施設の総量も多く、施設の維持管理に係る光熱水費等の需用費や指定管理料等の委託料が嵩むほか、老朽化に伴う修繕料等も多い。加えて令和元年度は、公共交通事業等の新規事業に係る物件費が増加したことが影響し、前年度を上回る決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更なる職員数の削減が限界に近づいているなか、公共施設の統廃合等を早急に進め、人件費・物件費等の抑制に努める。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83812</xdr:rowOff>
    </xdr:from>
    <xdr:to>
      <xdr:col>23</xdr:col>
      <xdr:colOff>133350</xdr:colOff>
      <xdr:row>89</xdr:row>
      <xdr:rowOff>50797</xdr:rowOff>
    </xdr:to>
    <xdr:cxnSp macro="">
      <xdr:nvCxnSpPr>
        <xdr:cNvPr id="197" name="直線コネクタ 196"/>
        <xdr:cNvCxnSpPr/>
      </xdr:nvCxnSpPr>
      <xdr:spPr>
        <a:xfrm>
          <a:off x="4114800" y="15171412"/>
          <a:ext cx="838200" cy="13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83812</xdr:rowOff>
    </xdr:from>
    <xdr:to>
      <xdr:col>19</xdr:col>
      <xdr:colOff>133350</xdr:colOff>
      <xdr:row>88</xdr:row>
      <xdr:rowOff>95605</xdr:rowOff>
    </xdr:to>
    <xdr:cxnSp macro="">
      <xdr:nvCxnSpPr>
        <xdr:cNvPr id="200" name="直線コネクタ 199"/>
        <xdr:cNvCxnSpPr/>
      </xdr:nvCxnSpPr>
      <xdr:spPr>
        <a:xfrm flipV="1">
          <a:off x="3225800" y="15171412"/>
          <a:ext cx="8890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47938</xdr:rowOff>
    </xdr:from>
    <xdr:to>
      <xdr:col>15</xdr:col>
      <xdr:colOff>82550</xdr:colOff>
      <xdr:row>88</xdr:row>
      <xdr:rowOff>95605</xdr:rowOff>
    </xdr:to>
    <xdr:cxnSp macro="">
      <xdr:nvCxnSpPr>
        <xdr:cNvPr id="203" name="直線コネクタ 202"/>
        <xdr:cNvCxnSpPr/>
      </xdr:nvCxnSpPr>
      <xdr:spPr>
        <a:xfrm>
          <a:off x="2336800" y="15135538"/>
          <a:ext cx="889000" cy="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20481</xdr:rowOff>
    </xdr:from>
    <xdr:to>
      <xdr:col>11</xdr:col>
      <xdr:colOff>31750</xdr:colOff>
      <xdr:row>88</xdr:row>
      <xdr:rowOff>47938</xdr:rowOff>
    </xdr:to>
    <xdr:cxnSp macro="">
      <xdr:nvCxnSpPr>
        <xdr:cNvPr id="206" name="直線コネクタ 205"/>
        <xdr:cNvCxnSpPr/>
      </xdr:nvCxnSpPr>
      <xdr:spPr>
        <a:xfrm>
          <a:off x="1447800" y="15108081"/>
          <a:ext cx="889000" cy="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25354</xdr:rowOff>
    </xdr:from>
    <xdr:ext cx="762000" cy="259045"/>
    <xdr:sp macro="" textlink="">
      <xdr:nvSpPr>
        <xdr:cNvPr id="208" name="テキスト ボックス 207"/>
        <xdr:cNvSpPr txBox="1"/>
      </xdr:nvSpPr>
      <xdr:spPr>
        <a:xfrm>
          <a:off x="1955800" y="142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171447</xdr:rowOff>
    </xdr:from>
    <xdr:to>
      <xdr:col>23</xdr:col>
      <xdr:colOff>184150</xdr:colOff>
      <xdr:row>89</xdr:row>
      <xdr:rowOff>101597</xdr:rowOff>
    </xdr:to>
    <xdr:sp macro="" textlink="">
      <xdr:nvSpPr>
        <xdr:cNvPr id="216" name="楕円 215"/>
        <xdr:cNvSpPr/>
      </xdr:nvSpPr>
      <xdr:spPr>
        <a:xfrm>
          <a:off x="4902200" y="152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67324</xdr:rowOff>
    </xdr:from>
    <xdr:ext cx="762000" cy="259045"/>
    <xdr:sp macro="" textlink="">
      <xdr:nvSpPr>
        <xdr:cNvPr id="217" name="人件費・物件費等の状況該当値テキスト"/>
        <xdr:cNvSpPr txBox="1"/>
      </xdr:nvSpPr>
      <xdr:spPr>
        <a:xfrm>
          <a:off x="5041900" y="1515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33012</xdr:rowOff>
    </xdr:from>
    <xdr:to>
      <xdr:col>19</xdr:col>
      <xdr:colOff>184150</xdr:colOff>
      <xdr:row>88</xdr:row>
      <xdr:rowOff>134612</xdr:rowOff>
    </xdr:to>
    <xdr:sp macro="" textlink="">
      <xdr:nvSpPr>
        <xdr:cNvPr id="218" name="楕円 217"/>
        <xdr:cNvSpPr/>
      </xdr:nvSpPr>
      <xdr:spPr>
        <a:xfrm>
          <a:off x="4064000" y="151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119389</xdr:rowOff>
    </xdr:from>
    <xdr:ext cx="736600" cy="259045"/>
    <xdr:sp macro="" textlink="">
      <xdr:nvSpPr>
        <xdr:cNvPr id="219" name="テキスト ボックス 218"/>
        <xdr:cNvSpPr txBox="1"/>
      </xdr:nvSpPr>
      <xdr:spPr>
        <a:xfrm>
          <a:off x="3733800" y="152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44805</xdr:rowOff>
    </xdr:from>
    <xdr:to>
      <xdr:col>15</xdr:col>
      <xdr:colOff>133350</xdr:colOff>
      <xdr:row>88</xdr:row>
      <xdr:rowOff>146405</xdr:rowOff>
    </xdr:to>
    <xdr:sp macro="" textlink="">
      <xdr:nvSpPr>
        <xdr:cNvPr id="220" name="楕円 219"/>
        <xdr:cNvSpPr/>
      </xdr:nvSpPr>
      <xdr:spPr>
        <a:xfrm>
          <a:off x="3175000" y="151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131182</xdr:rowOff>
    </xdr:from>
    <xdr:ext cx="762000" cy="259045"/>
    <xdr:sp macro="" textlink="">
      <xdr:nvSpPr>
        <xdr:cNvPr id="221" name="テキスト ボックス 220"/>
        <xdr:cNvSpPr txBox="1"/>
      </xdr:nvSpPr>
      <xdr:spPr>
        <a:xfrm>
          <a:off x="2844800" y="1521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168588</xdr:rowOff>
    </xdr:from>
    <xdr:to>
      <xdr:col>11</xdr:col>
      <xdr:colOff>82550</xdr:colOff>
      <xdr:row>88</xdr:row>
      <xdr:rowOff>98738</xdr:rowOff>
    </xdr:to>
    <xdr:sp macro="" textlink="">
      <xdr:nvSpPr>
        <xdr:cNvPr id="222" name="楕円 221"/>
        <xdr:cNvSpPr/>
      </xdr:nvSpPr>
      <xdr:spPr>
        <a:xfrm>
          <a:off x="2286000" y="150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83515</xdr:rowOff>
    </xdr:from>
    <xdr:ext cx="762000" cy="259045"/>
    <xdr:sp macro="" textlink="">
      <xdr:nvSpPr>
        <xdr:cNvPr id="223" name="テキスト ボックス 222"/>
        <xdr:cNvSpPr txBox="1"/>
      </xdr:nvSpPr>
      <xdr:spPr>
        <a:xfrm>
          <a:off x="1955800" y="1517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141131</xdr:rowOff>
    </xdr:from>
    <xdr:to>
      <xdr:col>7</xdr:col>
      <xdr:colOff>31750</xdr:colOff>
      <xdr:row>88</xdr:row>
      <xdr:rowOff>71281</xdr:rowOff>
    </xdr:to>
    <xdr:sp macro="" textlink="">
      <xdr:nvSpPr>
        <xdr:cNvPr id="224" name="楕円 223"/>
        <xdr:cNvSpPr/>
      </xdr:nvSpPr>
      <xdr:spPr>
        <a:xfrm>
          <a:off x="1397000" y="150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56058</xdr:rowOff>
    </xdr:from>
    <xdr:ext cx="762000" cy="259045"/>
    <xdr:sp macro="" textlink="">
      <xdr:nvSpPr>
        <xdr:cNvPr id="225" name="テキスト ボックス 224"/>
        <xdr:cNvSpPr txBox="1"/>
      </xdr:nvSpPr>
      <xdr:spPr>
        <a:xfrm>
          <a:off x="1066800" y="1514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類似団体平均値に比べて低い水準にあり、平均値を</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ポイント下回っている。平成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の国家公務員人件費削減措置の影響により指数自体は高くなったが、類似団体も同様の結果となっており、依然として低い水準となっている。これは、従来からの給与体系水準の低さや男女の昇任格差が要因であると考えられる。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年度から新たな昇給制度（勤務評定）により適正な給与の改正を図っており、また、地域の民間企業との給与格差についても適正に反映させたい。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45357</xdr:rowOff>
    </xdr:from>
    <xdr:to>
      <xdr:col>81</xdr:col>
      <xdr:colOff>44450</xdr:colOff>
      <xdr:row>81</xdr:row>
      <xdr:rowOff>62593</xdr:rowOff>
    </xdr:to>
    <xdr:cxnSp macro="">
      <xdr:nvCxnSpPr>
        <xdr:cNvPr id="261" name="直線コネクタ 260"/>
        <xdr:cNvCxnSpPr/>
      </xdr:nvCxnSpPr>
      <xdr:spPr>
        <a:xfrm>
          <a:off x="16179800" y="139328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45357</xdr:rowOff>
    </xdr:from>
    <xdr:to>
      <xdr:col>77</xdr:col>
      <xdr:colOff>44450</xdr:colOff>
      <xdr:row>81</xdr:row>
      <xdr:rowOff>62593</xdr:rowOff>
    </xdr:to>
    <xdr:cxnSp macro="">
      <xdr:nvCxnSpPr>
        <xdr:cNvPr id="264" name="直線コネクタ 263"/>
        <xdr:cNvCxnSpPr/>
      </xdr:nvCxnSpPr>
      <xdr:spPr>
        <a:xfrm flipV="1">
          <a:off x="15290800" y="1393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96157</xdr:rowOff>
    </xdr:from>
    <xdr:to>
      <xdr:col>72</xdr:col>
      <xdr:colOff>203200</xdr:colOff>
      <xdr:row>81</xdr:row>
      <xdr:rowOff>62593</xdr:rowOff>
    </xdr:to>
    <xdr:cxnSp macro="">
      <xdr:nvCxnSpPr>
        <xdr:cNvPr id="267" name="直線コネクタ 266"/>
        <xdr:cNvCxnSpPr/>
      </xdr:nvCxnSpPr>
      <xdr:spPr>
        <a:xfrm>
          <a:off x="14401800" y="138121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96157</xdr:rowOff>
    </xdr:from>
    <xdr:to>
      <xdr:col>68</xdr:col>
      <xdr:colOff>152400</xdr:colOff>
      <xdr:row>80</xdr:row>
      <xdr:rowOff>113393</xdr:rowOff>
    </xdr:to>
    <xdr:cxnSp macro="">
      <xdr:nvCxnSpPr>
        <xdr:cNvPr id="270" name="直線コネクタ 269"/>
        <xdr:cNvCxnSpPr/>
      </xdr:nvCxnSpPr>
      <xdr:spPr>
        <a:xfrm flipV="1">
          <a:off x="13512800" y="138121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80" name="楕円 279"/>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104520</xdr:rowOff>
    </xdr:from>
    <xdr:ext cx="762000" cy="259045"/>
    <xdr:sp macro="" textlink="">
      <xdr:nvSpPr>
        <xdr:cNvPr id="281" name="給与水準   （国との比較）該当値テキスト"/>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166007</xdr:rowOff>
    </xdr:from>
    <xdr:to>
      <xdr:col>77</xdr:col>
      <xdr:colOff>95250</xdr:colOff>
      <xdr:row>81</xdr:row>
      <xdr:rowOff>96157</xdr:rowOff>
    </xdr:to>
    <xdr:sp macro="" textlink="">
      <xdr:nvSpPr>
        <xdr:cNvPr id="282" name="楕円 281"/>
        <xdr:cNvSpPr/>
      </xdr:nvSpPr>
      <xdr:spPr>
        <a:xfrm>
          <a:off x="16129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106334</xdr:rowOff>
    </xdr:from>
    <xdr:ext cx="736600" cy="259045"/>
    <xdr:sp macro="" textlink="">
      <xdr:nvSpPr>
        <xdr:cNvPr id="283" name="テキスト ボックス 282"/>
        <xdr:cNvSpPr txBox="1"/>
      </xdr:nvSpPr>
      <xdr:spPr>
        <a:xfrm>
          <a:off x="15798800" y="1365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11793</xdr:rowOff>
    </xdr:from>
    <xdr:to>
      <xdr:col>73</xdr:col>
      <xdr:colOff>44450</xdr:colOff>
      <xdr:row>81</xdr:row>
      <xdr:rowOff>113393</xdr:rowOff>
    </xdr:to>
    <xdr:sp macro="" textlink="">
      <xdr:nvSpPr>
        <xdr:cNvPr id="284" name="楕円 283"/>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123570</xdr:rowOff>
    </xdr:from>
    <xdr:ext cx="762000" cy="259045"/>
    <xdr:sp macro="" textlink="">
      <xdr:nvSpPr>
        <xdr:cNvPr id="285" name="テキスト ボックス 284"/>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45357</xdr:rowOff>
    </xdr:from>
    <xdr:to>
      <xdr:col>68</xdr:col>
      <xdr:colOff>203200</xdr:colOff>
      <xdr:row>80</xdr:row>
      <xdr:rowOff>146957</xdr:rowOff>
    </xdr:to>
    <xdr:sp macro="" textlink="">
      <xdr:nvSpPr>
        <xdr:cNvPr id="286" name="楕円 285"/>
        <xdr:cNvSpPr/>
      </xdr:nvSpPr>
      <xdr:spPr>
        <a:xfrm>
          <a:off x="14351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157134</xdr:rowOff>
    </xdr:from>
    <xdr:ext cx="762000" cy="259045"/>
    <xdr:sp macro="" textlink="">
      <xdr:nvSpPr>
        <xdr:cNvPr id="287" name="テキスト ボックス 286"/>
        <xdr:cNvSpPr txBox="1"/>
      </xdr:nvSpPr>
      <xdr:spPr>
        <a:xfrm>
          <a:off x="14020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62593</xdr:rowOff>
    </xdr:from>
    <xdr:to>
      <xdr:col>64</xdr:col>
      <xdr:colOff>152400</xdr:colOff>
      <xdr:row>80</xdr:row>
      <xdr:rowOff>164193</xdr:rowOff>
    </xdr:to>
    <xdr:sp macro="" textlink="">
      <xdr:nvSpPr>
        <xdr:cNvPr id="288" name="楕円 287"/>
        <xdr:cNvSpPr/>
      </xdr:nvSpPr>
      <xdr:spPr>
        <a:xfrm>
          <a:off x="13462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2920</xdr:rowOff>
    </xdr:from>
    <xdr:ext cx="762000" cy="259045"/>
    <xdr:sp macro="" textlink="">
      <xdr:nvSpPr>
        <xdr:cNvPr id="289" name="テキスト ボックス 288"/>
        <xdr:cNvSpPr txBox="1"/>
      </xdr:nvSpPr>
      <xdr:spPr>
        <a:xfrm>
          <a:off x="13131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類似団体平均値に比べて</a:t>
          </a:r>
          <a:r>
            <a:rPr kumimoji="1" lang="en-US" altLang="ja-JP" sz="1100">
              <a:latin typeface="ＭＳ Ｐゴシック" panose="020B0600070205080204" pitchFamily="50" charset="-128"/>
              <a:ea typeface="ＭＳ Ｐゴシック" panose="020B0600070205080204" pitchFamily="50" charset="-128"/>
            </a:rPr>
            <a:t>3.93</a:t>
          </a:r>
          <a:r>
            <a:rPr kumimoji="1" lang="ja-JP" altLang="en-US" sz="1100">
              <a:latin typeface="ＭＳ Ｐゴシック" panose="020B0600070205080204" pitchFamily="50" charset="-128"/>
              <a:ea typeface="ＭＳ Ｐゴシック" panose="020B0600070205080204" pitchFamily="50" charset="-128"/>
            </a:rPr>
            <a:t>人上回っている。これは、合併により職員数が著しく多くなったことが要因である。令和元年度の職員数は</a:t>
          </a:r>
          <a:r>
            <a:rPr kumimoji="1" lang="en-US" altLang="ja-JP" sz="1100">
              <a:latin typeface="ＭＳ Ｐゴシック" panose="020B0600070205080204" pitchFamily="50" charset="-128"/>
              <a:ea typeface="ＭＳ Ｐゴシック" panose="020B0600070205080204" pitchFamily="50" charset="-128"/>
            </a:rPr>
            <a:t>239</a:t>
          </a:r>
          <a:r>
            <a:rPr kumimoji="1" lang="ja-JP" altLang="en-US" sz="1100">
              <a:latin typeface="ＭＳ Ｐゴシック" panose="020B0600070205080204" pitchFamily="50" charset="-128"/>
              <a:ea typeface="ＭＳ Ｐゴシック" panose="020B0600070205080204" pitchFamily="50" charset="-128"/>
            </a:rPr>
            <a:t>人であり、合併当初（</a:t>
          </a:r>
          <a:r>
            <a:rPr kumimoji="1" lang="en-US" altLang="ja-JP" sz="1100">
              <a:latin typeface="ＭＳ Ｐゴシック" panose="020B0600070205080204" pitchFamily="50" charset="-128"/>
              <a:ea typeface="ＭＳ Ｐゴシック" panose="020B0600070205080204" pitchFamily="50" charset="-128"/>
            </a:rPr>
            <a:t>H17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日）と比較すると</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人以上の減となっており、平成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策定された「定員管理適正化計画」以上の削減を図っているところであるが、住民サービスの低下を招く恐れもあるためバランスを図る必要がある。今後も引き続き事務効率化や指定管理者制度の導入による業務の外部委託などを進め、住民サービスの確保を図りつつ職員削減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74749</xdr:rowOff>
    </xdr:from>
    <xdr:to>
      <xdr:col>81</xdr:col>
      <xdr:colOff>44450</xdr:colOff>
      <xdr:row>65</xdr:row>
      <xdr:rowOff>109220</xdr:rowOff>
    </xdr:to>
    <xdr:cxnSp macro="">
      <xdr:nvCxnSpPr>
        <xdr:cNvPr id="326" name="直線コネクタ 325"/>
        <xdr:cNvCxnSpPr/>
      </xdr:nvCxnSpPr>
      <xdr:spPr>
        <a:xfrm flipV="1">
          <a:off x="16179800" y="1121899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109220</xdr:rowOff>
    </xdr:from>
    <xdr:to>
      <xdr:col>77</xdr:col>
      <xdr:colOff>44450</xdr:colOff>
      <xdr:row>66</xdr:row>
      <xdr:rowOff>11884</xdr:rowOff>
    </xdr:to>
    <xdr:cxnSp macro="">
      <xdr:nvCxnSpPr>
        <xdr:cNvPr id="329" name="直線コネクタ 328"/>
        <xdr:cNvCxnSpPr/>
      </xdr:nvCxnSpPr>
      <xdr:spPr>
        <a:xfrm flipV="1">
          <a:off x="15290800" y="11253470"/>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11884</xdr:rowOff>
    </xdr:from>
    <xdr:to>
      <xdr:col>72</xdr:col>
      <xdr:colOff>203200</xdr:colOff>
      <xdr:row>66</xdr:row>
      <xdr:rowOff>68762</xdr:rowOff>
    </xdr:to>
    <xdr:cxnSp macro="">
      <xdr:nvCxnSpPr>
        <xdr:cNvPr id="332" name="直線コネクタ 331"/>
        <xdr:cNvCxnSpPr/>
      </xdr:nvCxnSpPr>
      <xdr:spPr>
        <a:xfrm flipV="1">
          <a:off x="14401800" y="11327584"/>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68762</xdr:rowOff>
    </xdr:from>
    <xdr:to>
      <xdr:col>68</xdr:col>
      <xdr:colOff>152400</xdr:colOff>
      <xdr:row>66</xdr:row>
      <xdr:rowOff>113574</xdr:rowOff>
    </xdr:to>
    <xdr:cxnSp macro="">
      <xdr:nvCxnSpPr>
        <xdr:cNvPr id="335" name="直線コネクタ 334"/>
        <xdr:cNvCxnSpPr/>
      </xdr:nvCxnSpPr>
      <xdr:spPr>
        <a:xfrm flipV="1">
          <a:off x="13512800" y="11384462"/>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23949</xdr:rowOff>
    </xdr:from>
    <xdr:to>
      <xdr:col>81</xdr:col>
      <xdr:colOff>95250</xdr:colOff>
      <xdr:row>65</xdr:row>
      <xdr:rowOff>125549</xdr:rowOff>
    </xdr:to>
    <xdr:sp macro="" textlink="">
      <xdr:nvSpPr>
        <xdr:cNvPr id="345" name="楕円 344"/>
        <xdr:cNvSpPr/>
      </xdr:nvSpPr>
      <xdr:spPr>
        <a:xfrm>
          <a:off x="16967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167476</xdr:rowOff>
    </xdr:from>
    <xdr:ext cx="762000" cy="259045"/>
    <xdr:sp macro="" textlink="">
      <xdr:nvSpPr>
        <xdr:cNvPr id="346" name="定員管理の状況該当値テキスト"/>
        <xdr:cNvSpPr txBox="1"/>
      </xdr:nvSpPr>
      <xdr:spPr>
        <a:xfrm>
          <a:off x="17106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58420</xdr:rowOff>
    </xdr:from>
    <xdr:to>
      <xdr:col>77</xdr:col>
      <xdr:colOff>95250</xdr:colOff>
      <xdr:row>65</xdr:row>
      <xdr:rowOff>160020</xdr:rowOff>
    </xdr:to>
    <xdr:sp macro="" textlink="">
      <xdr:nvSpPr>
        <xdr:cNvPr id="347" name="楕円 346"/>
        <xdr:cNvSpPr/>
      </xdr:nvSpPr>
      <xdr:spPr>
        <a:xfrm>
          <a:off x="16129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144797</xdr:rowOff>
    </xdr:from>
    <xdr:ext cx="736600" cy="259045"/>
    <xdr:sp macro="" textlink="">
      <xdr:nvSpPr>
        <xdr:cNvPr id="348" name="テキスト ボックス 347"/>
        <xdr:cNvSpPr txBox="1"/>
      </xdr:nvSpPr>
      <xdr:spPr>
        <a:xfrm>
          <a:off x="15798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132534</xdr:rowOff>
    </xdr:from>
    <xdr:to>
      <xdr:col>73</xdr:col>
      <xdr:colOff>44450</xdr:colOff>
      <xdr:row>66</xdr:row>
      <xdr:rowOff>62684</xdr:rowOff>
    </xdr:to>
    <xdr:sp macro="" textlink="">
      <xdr:nvSpPr>
        <xdr:cNvPr id="349" name="楕円 348"/>
        <xdr:cNvSpPr/>
      </xdr:nvSpPr>
      <xdr:spPr>
        <a:xfrm>
          <a:off x="15240000" y="112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47461</xdr:rowOff>
    </xdr:from>
    <xdr:ext cx="762000" cy="259045"/>
    <xdr:sp macro="" textlink="">
      <xdr:nvSpPr>
        <xdr:cNvPr id="350" name="テキスト ボックス 349"/>
        <xdr:cNvSpPr txBox="1"/>
      </xdr:nvSpPr>
      <xdr:spPr>
        <a:xfrm>
          <a:off x="14909800" y="113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17962</xdr:rowOff>
    </xdr:from>
    <xdr:to>
      <xdr:col>68</xdr:col>
      <xdr:colOff>203200</xdr:colOff>
      <xdr:row>66</xdr:row>
      <xdr:rowOff>119562</xdr:rowOff>
    </xdr:to>
    <xdr:sp macro="" textlink="">
      <xdr:nvSpPr>
        <xdr:cNvPr id="351" name="楕円 350"/>
        <xdr:cNvSpPr/>
      </xdr:nvSpPr>
      <xdr:spPr>
        <a:xfrm>
          <a:off x="14351000" y="113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104339</xdr:rowOff>
    </xdr:from>
    <xdr:ext cx="762000" cy="259045"/>
    <xdr:sp macro="" textlink="">
      <xdr:nvSpPr>
        <xdr:cNvPr id="352" name="テキスト ボックス 351"/>
        <xdr:cNvSpPr txBox="1"/>
      </xdr:nvSpPr>
      <xdr:spPr>
        <a:xfrm>
          <a:off x="14020800" y="1142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62774</xdr:rowOff>
    </xdr:from>
    <xdr:to>
      <xdr:col>64</xdr:col>
      <xdr:colOff>152400</xdr:colOff>
      <xdr:row>66</xdr:row>
      <xdr:rowOff>164374</xdr:rowOff>
    </xdr:to>
    <xdr:sp macro="" textlink="">
      <xdr:nvSpPr>
        <xdr:cNvPr id="353" name="楕円 352"/>
        <xdr:cNvSpPr/>
      </xdr:nvSpPr>
      <xdr:spPr>
        <a:xfrm>
          <a:off x="13462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149151</xdr:rowOff>
    </xdr:from>
    <xdr:ext cx="762000" cy="259045"/>
    <xdr:sp macro="" textlink="">
      <xdr:nvSpPr>
        <xdr:cNvPr id="354" name="テキスト ボックス 353"/>
        <xdr:cNvSpPr txBox="1"/>
      </xdr:nvSpPr>
      <xdr:spPr>
        <a:xfrm>
          <a:off x="13131800" y="114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近年は、類似団体に比べ平均的な値で推移しているが、平成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年度からの推移を見ると大きく減少傾向にある（</a:t>
          </a:r>
          <a:r>
            <a:rPr kumimoji="1" lang="en-US" altLang="ja-JP" sz="1100">
              <a:latin typeface="ＭＳ Ｐゴシック" panose="020B0600070205080204" pitchFamily="50" charset="-128"/>
              <a:ea typeface="ＭＳ Ｐゴシック" panose="020B0600070205080204" pitchFamily="50" charset="-128"/>
            </a:rPr>
            <a:t>H17</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14.3</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元年度</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これは、合併に伴い旧町村の格差是正や新町の一体化を狙う投資的経費の財源としての地方債発行や、全町全域下水道化に向けた整備のための地方債発行を行いつつも、旧町村から承継した地方債の償還が進み、年度毎の償還額が減少してきたためである。また、地方債残高については、交付税措置等条件の有利なものが大半を占めている。しかしなが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年度以降は、算出の分母となる普通交付税の合併算定替適用期間が終了し、交付税額が大きく減少していることから、今後は実質公債費比率の増加が見込まれる。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85634</xdr:rowOff>
    </xdr:from>
    <xdr:to>
      <xdr:col>81</xdr:col>
      <xdr:colOff>44450</xdr:colOff>
      <xdr:row>40</xdr:row>
      <xdr:rowOff>120106</xdr:rowOff>
    </xdr:to>
    <xdr:cxnSp macro="">
      <xdr:nvCxnSpPr>
        <xdr:cNvPr id="389" name="直線コネクタ 388"/>
        <xdr:cNvCxnSpPr/>
      </xdr:nvCxnSpPr>
      <xdr:spPr>
        <a:xfrm flipV="1">
          <a:off x="16179800" y="694363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120106</xdr:rowOff>
    </xdr:from>
    <xdr:to>
      <xdr:col>77</xdr:col>
      <xdr:colOff>44450</xdr:colOff>
      <xdr:row>40</xdr:row>
      <xdr:rowOff>140788</xdr:rowOff>
    </xdr:to>
    <xdr:cxnSp macro="">
      <xdr:nvCxnSpPr>
        <xdr:cNvPr id="392" name="直線コネクタ 391"/>
        <xdr:cNvCxnSpPr/>
      </xdr:nvCxnSpPr>
      <xdr:spPr>
        <a:xfrm flipV="1">
          <a:off x="15290800" y="69781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140788</xdr:rowOff>
    </xdr:to>
    <xdr:cxnSp macro="">
      <xdr:nvCxnSpPr>
        <xdr:cNvPr id="395" name="直線コネクタ 394"/>
        <xdr:cNvCxnSpPr/>
      </xdr:nvCxnSpPr>
      <xdr:spPr>
        <a:xfrm>
          <a:off x="14401800" y="6950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71846</xdr:rowOff>
    </xdr:from>
    <xdr:to>
      <xdr:col>68</xdr:col>
      <xdr:colOff>152400</xdr:colOff>
      <xdr:row>40</xdr:row>
      <xdr:rowOff>92528</xdr:rowOff>
    </xdr:to>
    <xdr:cxnSp macro="">
      <xdr:nvCxnSpPr>
        <xdr:cNvPr id="398" name="直線コネクタ 397"/>
        <xdr:cNvCxnSpPr/>
      </xdr:nvCxnSpPr>
      <xdr:spPr>
        <a:xfrm>
          <a:off x="13512800" y="69298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408" name="楕円 407"/>
        <xdr:cNvSpPr/>
      </xdr:nvSpPr>
      <xdr:spPr>
        <a:xfrm>
          <a:off x="169672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6911</xdr:rowOff>
    </xdr:from>
    <xdr:ext cx="762000" cy="259045"/>
    <xdr:sp macro="" textlink="">
      <xdr:nvSpPr>
        <xdr:cNvPr id="409" name="公債費負担の状況該当値テキスト"/>
        <xdr:cNvSpPr txBox="1"/>
      </xdr:nvSpPr>
      <xdr:spPr>
        <a:xfrm>
          <a:off x="17106900" y="686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69306</xdr:rowOff>
    </xdr:from>
    <xdr:to>
      <xdr:col>77</xdr:col>
      <xdr:colOff>95250</xdr:colOff>
      <xdr:row>40</xdr:row>
      <xdr:rowOff>170906</xdr:rowOff>
    </xdr:to>
    <xdr:sp macro="" textlink="">
      <xdr:nvSpPr>
        <xdr:cNvPr id="410" name="楕円 409"/>
        <xdr:cNvSpPr/>
      </xdr:nvSpPr>
      <xdr:spPr>
        <a:xfrm>
          <a:off x="16129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155683</xdr:rowOff>
    </xdr:from>
    <xdr:ext cx="736600" cy="259045"/>
    <xdr:sp macro="" textlink="">
      <xdr:nvSpPr>
        <xdr:cNvPr id="411" name="テキスト ボックス 410"/>
        <xdr:cNvSpPr txBox="1"/>
      </xdr:nvSpPr>
      <xdr:spPr>
        <a:xfrm>
          <a:off x="15798800" y="701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89988</xdr:rowOff>
    </xdr:from>
    <xdr:to>
      <xdr:col>73</xdr:col>
      <xdr:colOff>44450</xdr:colOff>
      <xdr:row>41</xdr:row>
      <xdr:rowOff>20138</xdr:rowOff>
    </xdr:to>
    <xdr:sp macro="" textlink="">
      <xdr:nvSpPr>
        <xdr:cNvPr id="412" name="楕円 411"/>
        <xdr:cNvSpPr/>
      </xdr:nvSpPr>
      <xdr:spPr>
        <a:xfrm>
          <a:off x="15240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4915</xdr:rowOff>
    </xdr:from>
    <xdr:ext cx="762000" cy="259045"/>
    <xdr:sp macro="" textlink="">
      <xdr:nvSpPr>
        <xdr:cNvPr id="413" name="テキスト ボックス 412"/>
        <xdr:cNvSpPr txBox="1"/>
      </xdr:nvSpPr>
      <xdr:spPr>
        <a:xfrm>
          <a:off x="14909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14" name="楕円 413"/>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415" name="テキスト ボックス 414"/>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416" name="楕円 415"/>
        <xdr:cNvSpPr/>
      </xdr:nvSpPr>
      <xdr:spPr>
        <a:xfrm>
          <a:off x="13462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132823</xdr:rowOff>
    </xdr:from>
    <xdr:ext cx="762000" cy="259045"/>
    <xdr:sp macro="" textlink="">
      <xdr:nvSpPr>
        <xdr:cNvPr id="417" name="テキスト ボックス 416"/>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将来負担比率については、平成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％以降、平成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は「－％」となっている。しかしながら近年、算出の分母となる標準財政規模や算入公債費等の額が減少傾向にあることから、将来負担額を抑えるためにも地方債発行の抑制に努める必要がある。今後も長期的視野に立ち、後世への負担を少しでも軽減するよう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20,862
20,639
803.44
15,174,287
14,627,077
358,028
9,284,807
14,534,282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人件費に係る経常収支比率は「定員管理適正化計画」の効果もあり、前年度に続いて類似団体をやや下回っている。職員数については、合併当初</a:t>
          </a:r>
          <a:r>
            <a:rPr kumimoji="1" lang="en-US" altLang="ja-JP" sz="1100">
              <a:latin typeface="ＭＳ Ｐゴシック" panose="020B0600070205080204" pitchFamily="50" charset="-128"/>
              <a:ea typeface="ＭＳ Ｐゴシック" panose="020B0600070205080204" pitchFamily="50" charset="-128"/>
            </a:rPr>
            <a:t>(H17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日）に比べると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年で</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人の削減を行い、町が定めた目標を上回る削減を図った（計画においては</a:t>
          </a:r>
          <a:r>
            <a:rPr kumimoji="1" lang="en-US" altLang="ja-JP" sz="1100">
              <a:latin typeface="ＭＳ Ｐゴシック" panose="020B0600070205080204" pitchFamily="50" charset="-128"/>
              <a:ea typeface="ＭＳ Ｐゴシック" panose="020B0600070205080204" pitchFamily="50" charset="-128"/>
            </a:rPr>
            <a:t>H17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人の純減目標）。平成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月に改正された当計画（平成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年度）においては、令和元年度の職員数を</a:t>
          </a:r>
          <a:r>
            <a:rPr kumimoji="1" lang="en-US" altLang="ja-JP" sz="1100">
              <a:latin typeface="ＭＳ Ｐゴシック" panose="020B0600070205080204" pitchFamily="50" charset="-128"/>
              <a:ea typeface="ＭＳ Ｐゴシック" panose="020B0600070205080204" pitchFamily="50" charset="-128"/>
            </a:rPr>
            <a:t>281</a:t>
          </a:r>
          <a:r>
            <a:rPr kumimoji="1" lang="ja-JP" altLang="en-US" sz="1100">
              <a:latin typeface="ＭＳ Ｐゴシック" panose="020B0600070205080204" pitchFamily="50" charset="-128"/>
              <a:ea typeface="ＭＳ Ｐゴシック" panose="020B0600070205080204" pitchFamily="50" charset="-128"/>
            </a:rPr>
            <a:t>人としているところであるが、計画を大幅に上回る職員削減を実施している。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157480</xdr:rowOff>
    </xdr:to>
    <xdr:cxnSp macro="">
      <xdr:nvCxnSpPr>
        <xdr:cNvPr id="66" name="直線コネクタ 65"/>
        <xdr:cNvCxnSpPr/>
      </xdr:nvCxnSpPr>
      <xdr:spPr>
        <a:xfrm flipV="1">
          <a:off x="3987800" y="5910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24130</xdr:rowOff>
    </xdr:to>
    <xdr:cxnSp macro="">
      <xdr:nvCxnSpPr>
        <xdr:cNvPr id="69" name="直線コネクタ 68"/>
        <xdr:cNvCxnSpPr/>
      </xdr:nvCxnSpPr>
      <xdr:spPr>
        <a:xfrm flipV="1">
          <a:off x="3098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24130</xdr:rowOff>
    </xdr:to>
    <xdr:cxnSp macro="">
      <xdr:nvCxnSpPr>
        <xdr:cNvPr id="72" name="直線コネクタ 71"/>
        <xdr:cNvCxnSpPr/>
      </xdr:nvCxnSpPr>
      <xdr:spPr>
        <a:xfrm>
          <a:off x="2209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1270</xdr:rowOff>
    </xdr:to>
    <xdr:cxnSp macro="">
      <xdr:nvCxnSpPr>
        <xdr:cNvPr id="75" name="直線コネクタ 74"/>
        <xdr:cNvCxnSpPr/>
      </xdr:nvCxnSpPr>
      <xdr:spPr>
        <a:xfrm>
          <a:off x="1320800" y="596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47007</xdr:rowOff>
    </xdr:from>
    <xdr:ext cx="762000" cy="259045"/>
    <xdr:sp macro="" textlink="">
      <xdr:nvSpPr>
        <xdr:cNvPr id="86" name="人件費該当値テキスト"/>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物件費の令和元年度決算額は</a:t>
          </a:r>
          <a:r>
            <a:rPr kumimoji="1" lang="en-US" altLang="ja-JP" sz="1100">
              <a:latin typeface="ＭＳ Ｐゴシック" panose="020B0600070205080204" pitchFamily="50" charset="-128"/>
              <a:ea typeface="ＭＳ Ｐゴシック" panose="020B0600070205080204" pitchFamily="50" charset="-128"/>
            </a:rPr>
            <a:t>2,572</a:t>
          </a:r>
          <a:r>
            <a:rPr kumimoji="1" lang="ja-JP" altLang="en-US" sz="1100">
              <a:latin typeface="ＭＳ Ｐゴシック" panose="020B0600070205080204" pitchFamily="50" charset="-128"/>
              <a:ea typeface="ＭＳ Ｐゴシック" panose="020B0600070205080204" pitchFamily="50" charset="-128"/>
            </a:rPr>
            <a:t>百万円で、前年度に比べ</a:t>
          </a:r>
          <a:r>
            <a:rPr kumimoji="1" lang="en-US" altLang="ja-JP" sz="1100">
              <a:latin typeface="ＭＳ Ｐゴシック" panose="020B0600070205080204" pitchFamily="50" charset="-128"/>
              <a:ea typeface="ＭＳ Ｐゴシック" panose="020B0600070205080204" pitchFamily="50" charset="-128"/>
            </a:rPr>
            <a:t>286</a:t>
          </a:r>
          <a:r>
            <a:rPr kumimoji="1" lang="ja-JP" altLang="en-US" sz="1100">
              <a:latin typeface="ＭＳ Ｐゴシック" panose="020B0600070205080204" pitchFamily="50" charset="-128"/>
              <a:ea typeface="ＭＳ Ｐゴシック" panose="020B0600070205080204" pitchFamily="50" charset="-128"/>
            </a:rPr>
            <a:t>百万円の増となり、経常収支比率についても類似団体平均を</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ポイントに上回る結果となった。増加の要因は、公共交通体系の見直しを図ったことにより業務委託料が増加したことによる。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当町は合併により町域が広大となり公共施設の総量も多く、維持管理に係る経費や、老朽化に伴う臨時的な維持修繕等が今後増加すると考えられる。そのため、合併以降進めてきた用度等経常経費の見直しや縮減の徹底、及び「公共施設等総合管理計画」に基づく施設の統廃合や廃止を積極的に進めていくことで、今後の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50800</xdr:rowOff>
    </xdr:to>
    <xdr:cxnSp macro="">
      <xdr:nvCxnSpPr>
        <xdr:cNvPr id="127" name="直線コネクタ 126"/>
        <xdr:cNvCxnSpPr/>
      </xdr:nvCxnSpPr>
      <xdr:spPr>
        <a:xfrm>
          <a:off x="15671800" y="271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15</xdr:row>
      <xdr:rowOff>153670</xdr:rowOff>
    </xdr:to>
    <xdr:cxnSp macro="">
      <xdr:nvCxnSpPr>
        <xdr:cNvPr id="130" name="直線コネクタ 129"/>
        <xdr:cNvCxnSpPr/>
      </xdr:nvCxnSpPr>
      <xdr:spPr>
        <a:xfrm flipV="1">
          <a:off x="14782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119380</xdr:rowOff>
    </xdr:from>
    <xdr:to>
      <xdr:col>73</xdr:col>
      <xdr:colOff>180975</xdr:colOff>
      <xdr:row>15</xdr:row>
      <xdr:rowOff>153670</xdr:rowOff>
    </xdr:to>
    <xdr:cxnSp macro="">
      <xdr:nvCxnSpPr>
        <xdr:cNvPr id="133" name="直線コネクタ 132"/>
        <xdr:cNvCxnSpPr/>
      </xdr:nvCxnSpPr>
      <xdr:spPr>
        <a:xfrm>
          <a:off x="13893800" y="25196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96520</xdr:rowOff>
    </xdr:from>
    <xdr:to>
      <xdr:col>69</xdr:col>
      <xdr:colOff>92075</xdr:colOff>
      <xdr:row>14</xdr:row>
      <xdr:rowOff>119380</xdr:rowOff>
    </xdr:to>
    <xdr:cxnSp macro="">
      <xdr:nvCxnSpPr>
        <xdr:cNvPr id="136" name="直線コネクタ 135"/>
        <xdr:cNvCxnSpPr/>
      </xdr:nvCxnSpPr>
      <xdr:spPr>
        <a:xfrm>
          <a:off x="13004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7"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0" name="楕円 149"/>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17797</xdr:rowOff>
    </xdr:from>
    <xdr:ext cx="762000" cy="259045"/>
    <xdr:sp macro="" textlink="">
      <xdr:nvSpPr>
        <xdr:cNvPr id="151" name="テキスト ボックス 150"/>
        <xdr:cNvSpPr txBox="1"/>
      </xdr:nvSpPr>
      <xdr:spPr>
        <a:xfrm>
          <a:off x="14401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68580</xdr:rowOff>
    </xdr:from>
    <xdr:to>
      <xdr:col>69</xdr:col>
      <xdr:colOff>142875</xdr:colOff>
      <xdr:row>14</xdr:row>
      <xdr:rowOff>170180</xdr:rowOff>
    </xdr:to>
    <xdr:sp macro="" textlink="">
      <xdr:nvSpPr>
        <xdr:cNvPr id="152" name="楕円 151"/>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8907</xdr:rowOff>
    </xdr:from>
    <xdr:ext cx="762000" cy="259045"/>
    <xdr:sp macro="" textlink="">
      <xdr:nvSpPr>
        <xdr:cNvPr id="153" name="テキスト ボックス 152"/>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45720</xdr:rowOff>
    </xdr:from>
    <xdr:to>
      <xdr:col>65</xdr:col>
      <xdr:colOff>53975</xdr:colOff>
      <xdr:row>14</xdr:row>
      <xdr:rowOff>147320</xdr:rowOff>
    </xdr:to>
    <xdr:sp macro="" textlink="">
      <xdr:nvSpPr>
        <xdr:cNvPr id="154" name="楕円 153"/>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157497</xdr:rowOff>
    </xdr:from>
    <xdr:ext cx="762000" cy="259045"/>
    <xdr:sp macro="" textlink="">
      <xdr:nvSpPr>
        <xdr:cNvPr id="155" name="テキスト ボックス 154"/>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扶助費の令和元年度決算額は</a:t>
          </a:r>
          <a:r>
            <a:rPr kumimoji="1" lang="en-US" altLang="ja-JP" sz="1100">
              <a:latin typeface="ＭＳ Ｐゴシック" panose="020B0600070205080204" pitchFamily="50" charset="-128"/>
              <a:ea typeface="ＭＳ Ｐゴシック" panose="020B0600070205080204" pitchFamily="50" charset="-128"/>
            </a:rPr>
            <a:t>1,096</a:t>
          </a:r>
          <a:r>
            <a:rPr kumimoji="1" lang="ja-JP" altLang="en-US" sz="1100">
              <a:latin typeface="ＭＳ Ｐゴシック" panose="020B0600070205080204" pitchFamily="50" charset="-128"/>
              <a:ea typeface="ＭＳ Ｐゴシック" panose="020B0600070205080204" pitchFamily="50" charset="-128"/>
            </a:rPr>
            <a:t>百万円で、経常収支比率は</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となっている。財源としては特定財源の比率が高く、経常収支比率については例年、類似団体に比して低い率となっている。令和元年度は、幼児保育無償化の影響などにより前年度より比率が</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ポイント低下したが、扶助費については、高齢化や障がい福祉の充実、少子化対策などにより今後も増加が予想される。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127000</xdr:rowOff>
    </xdr:from>
    <xdr:to>
      <xdr:col>24</xdr:col>
      <xdr:colOff>25400</xdr:colOff>
      <xdr:row>53</xdr:row>
      <xdr:rowOff>37193</xdr:rowOff>
    </xdr:to>
    <xdr:cxnSp macro="">
      <xdr:nvCxnSpPr>
        <xdr:cNvPr id="190" name="直線コネクタ 189"/>
        <xdr:cNvCxnSpPr/>
      </xdr:nvCxnSpPr>
      <xdr:spPr>
        <a:xfrm flipV="1">
          <a:off x="3987800" y="90424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61685</xdr:rowOff>
    </xdr:from>
    <xdr:to>
      <xdr:col>19</xdr:col>
      <xdr:colOff>187325</xdr:colOff>
      <xdr:row>53</xdr:row>
      <xdr:rowOff>37193</xdr:rowOff>
    </xdr:to>
    <xdr:cxnSp macro="">
      <xdr:nvCxnSpPr>
        <xdr:cNvPr id="193" name="直線コネクタ 192"/>
        <xdr:cNvCxnSpPr/>
      </xdr:nvCxnSpPr>
      <xdr:spPr>
        <a:xfrm>
          <a:off x="3098800" y="89770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61685</xdr:rowOff>
    </xdr:from>
    <xdr:to>
      <xdr:col>15</xdr:col>
      <xdr:colOff>98425</xdr:colOff>
      <xdr:row>52</xdr:row>
      <xdr:rowOff>110672</xdr:rowOff>
    </xdr:to>
    <xdr:cxnSp macro="">
      <xdr:nvCxnSpPr>
        <xdr:cNvPr id="196" name="直線コネクタ 195"/>
        <xdr:cNvCxnSpPr/>
      </xdr:nvCxnSpPr>
      <xdr:spPr>
        <a:xfrm flipV="1">
          <a:off x="2209800" y="8977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78015</xdr:rowOff>
    </xdr:from>
    <xdr:to>
      <xdr:col>11</xdr:col>
      <xdr:colOff>9525</xdr:colOff>
      <xdr:row>52</xdr:row>
      <xdr:rowOff>110672</xdr:rowOff>
    </xdr:to>
    <xdr:cxnSp macro="">
      <xdr:nvCxnSpPr>
        <xdr:cNvPr id="199" name="直線コネクタ 198"/>
        <xdr:cNvCxnSpPr/>
      </xdr:nvCxnSpPr>
      <xdr:spPr>
        <a:xfrm>
          <a:off x="1320800" y="8993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76200</xdr:rowOff>
    </xdr:from>
    <xdr:to>
      <xdr:col>24</xdr:col>
      <xdr:colOff>76200</xdr:colOff>
      <xdr:row>53</xdr:row>
      <xdr:rowOff>6350</xdr:rowOff>
    </xdr:to>
    <xdr:sp macro="" textlink="">
      <xdr:nvSpPr>
        <xdr:cNvPr id="209" name="楕円 208"/>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156227</xdr:rowOff>
    </xdr:from>
    <xdr:ext cx="762000" cy="259045"/>
    <xdr:sp macro="" textlink="">
      <xdr:nvSpPr>
        <xdr:cNvPr id="210"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11" name="楕円 210"/>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12" name="テキスト ボックス 211"/>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10885</xdr:rowOff>
    </xdr:from>
    <xdr:to>
      <xdr:col>15</xdr:col>
      <xdr:colOff>149225</xdr:colOff>
      <xdr:row>52</xdr:row>
      <xdr:rowOff>112485</xdr:rowOff>
    </xdr:to>
    <xdr:sp macro="" textlink="">
      <xdr:nvSpPr>
        <xdr:cNvPr id="213" name="楕円 212"/>
        <xdr:cNvSpPr/>
      </xdr:nvSpPr>
      <xdr:spPr>
        <a:xfrm>
          <a:off x="3048000" y="89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122662</xdr:rowOff>
    </xdr:from>
    <xdr:ext cx="762000" cy="259045"/>
    <xdr:sp macro="" textlink="">
      <xdr:nvSpPr>
        <xdr:cNvPr id="214" name="テキスト ボックス 213"/>
        <xdr:cNvSpPr txBox="1"/>
      </xdr:nvSpPr>
      <xdr:spPr>
        <a:xfrm>
          <a:off x="2717800" y="869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59872</xdr:rowOff>
    </xdr:from>
    <xdr:to>
      <xdr:col>11</xdr:col>
      <xdr:colOff>60325</xdr:colOff>
      <xdr:row>52</xdr:row>
      <xdr:rowOff>161472</xdr:rowOff>
    </xdr:to>
    <xdr:sp macro="" textlink="">
      <xdr:nvSpPr>
        <xdr:cNvPr id="215" name="楕円 214"/>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199</xdr:rowOff>
    </xdr:from>
    <xdr:ext cx="762000" cy="259045"/>
    <xdr:sp macro="" textlink="">
      <xdr:nvSpPr>
        <xdr:cNvPr id="216" name="テキスト ボックス 215"/>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27215</xdr:rowOff>
    </xdr:from>
    <xdr:to>
      <xdr:col>6</xdr:col>
      <xdr:colOff>171450</xdr:colOff>
      <xdr:row>52</xdr:row>
      <xdr:rowOff>128815</xdr:rowOff>
    </xdr:to>
    <xdr:sp macro="" textlink="">
      <xdr:nvSpPr>
        <xdr:cNvPr id="217" name="楕円 216"/>
        <xdr:cNvSpPr/>
      </xdr:nvSpPr>
      <xdr:spPr>
        <a:xfrm>
          <a:off x="1270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138992</xdr:rowOff>
    </xdr:from>
    <xdr:ext cx="762000" cy="259045"/>
    <xdr:sp macro="" textlink="">
      <xdr:nvSpPr>
        <xdr:cNvPr id="218" name="テキスト ボックス 217"/>
        <xdr:cNvSpPr txBox="1"/>
      </xdr:nvSpPr>
      <xdr:spPr>
        <a:xfrm>
          <a:off x="939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繰出金の令和元年度決算額は</a:t>
          </a:r>
          <a:r>
            <a:rPr kumimoji="1" lang="en-US" altLang="ja-JP" sz="1100">
              <a:latin typeface="ＭＳ Ｐゴシック" panose="020B0600070205080204" pitchFamily="50" charset="-128"/>
              <a:ea typeface="ＭＳ Ｐゴシック" panose="020B0600070205080204" pitchFamily="50" charset="-128"/>
            </a:rPr>
            <a:t>1,867</a:t>
          </a:r>
          <a:r>
            <a:rPr kumimoji="1" lang="ja-JP" altLang="en-US" sz="1100">
              <a:latin typeface="ＭＳ Ｐゴシック" panose="020B0600070205080204" pitchFamily="50" charset="-128"/>
              <a:ea typeface="ＭＳ Ｐゴシック" panose="020B0600070205080204" pitchFamily="50" charset="-128"/>
            </a:rPr>
            <a:t>百万円で、前年度に比べ</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百万円の増となった。内訳は国保・介護保険などの事業会計への繰出金と、簡易水道、下水道等公営企業会計への繰出金が主なものである。増加要因は、下水道処理施設建設に伴う繰り出し金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下水道事業等の公営企業会計への繰出金については独立採算制の観点から繰出基準を明確にし、また、全体的に料金体系の抜本的な見直しを実施するよう指導をし、経営の健全化に努め、普通会計への圧迫を軽減させ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1270</xdr:rowOff>
    </xdr:to>
    <xdr:cxnSp macro="">
      <xdr:nvCxnSpPr>
        <xdr:cNvPr id="251" name="直線コネクタ 250"/>
        <xdr:cNvCxnSpPr/>
      </xdr:nvCxnSpPr>
      <xdr:spPr>
        <a:xfrm>
          <a:off x="15671800" y="96977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85090</xdr:rowOff>
    </xdr:to>
    <xdr:cxnSp macro="">
      <xdr:nvCxnSpPr>
        <xdr:cNvPr id="254" name="直線コネクタ 253"/>
        <xdr:cNvCxnSpPr/>
      </xdr:nvCxnSpPr>
      <xdr:spPr>
        <a:xfrm flipV="1">
          <a:off x="14782800" y="9697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85090</xdr:rowOff>
    </xdr:to>
    <xdr:cxnSp macro="">
      <xdr:nvCxnSpPr>
        <xdr:cNvPr id="257" name="直線コネクタ 256"/>
        <xdr:cNvCxnSpPr/>
      </xdr:nvCxnSpPr>
      <xdr:spPr>
        <a:xfrm>
          <a:off x="13893800" y="9743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142240</xdr:rowOff>
    </xdr:to>
    <xdr:cxnSp macro="">
      <xdr:nvCxnSpPr>
        <xdr:cNvPr id="260" name="直線コネクタ 259"/>
        <xdr:cNvCxnSpPr/>
      </xdr:nvCxnSpPr>
      <xdr:spPr>
        <a:xfrm>
          <a:off x="13004800" y="9591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71"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2" name="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3" name="テキスト ボックス 272"/>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4" name="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6" name="楕円 275"/>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7" name="テキスト ボックス 276"/>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8" name="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補助費等の令和元年度決算額は</a:t>
          </a:r>
          <a:r>
            <a:rPr kumimoji="1" lang="en-US" altLang="ja-JP" sz="1100">
              <a:latin typeface="ＭＳ Ｐゴシック" panose="020B0600070205080204" pitchFamily="50" charset="-128"/>
              <a:ea typeface="ＭＳ Ｐゴシック" panose="020B0600070205080204" pitchFamily="50" charset="-128"/>
            </a:rPr>
            <a:t>1,939</a:t>
          </a:r>
          <a:r>
            <a:rPr kumimoji="1" lang="ja-JP" altLang="en-US" sz="1100">
              <a:latin typeface="ＭＳ Ｐゴシック" panose="020B0600070205080204" pitchFamily="50" charset="-128"/>
              <a:ea typeface="ＭＳ Ｐゴシック" panose="020B0600070205080204" pitchFamily="50" charset="-128"/>
            </a:rPr>
            <a:t>百万円で、前年度に比べ</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百万円の減となった。これは、公共交通体系見直しに伴う自主運行バス負担金の減少によるものであり、それにより経常収支比率も前年度比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ポイント減少している。類似団体平均に比して</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低くはなっているが、補助費等には消防組合負担金や高齢者福祉関係の事務を行う社会福祉協議会や広域連合、し尿処理やごみ処理を行う一部事務組合への補助負担金、公共交通の要である養老鉄道・樽見鉄道などへの支援を含んでおり、必要不可欠な経費としてさらなる削減は容易ではない。これら各種団体への補助費等について、事業内容・費用対効果を検証しながら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149860</xdr:rowOff>
    </xdr:to>
    <xdr:cxnSp macro="">
      <xdr:nvCxnSpPr>
        <xdr:cNvPr id="309" name="直線コネクタ 308"/>
        <xdr:cNvCxnSpPr/>
      </xdr:nvCxnSpPr>
      <xdr:spPr>
        <a:xfrm flipV="1">
          <a:off x="15671800" y="62489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149860</xdr:rowOff>
    </xdr:to>
    <xdr:cxnSp macro="">
      <xdr:nvCxnSpPr>
        <xdr:cNvPr id="312" name="直線コネクタ 311"/>
        <xdr:cNvCxnSpPr/>
      </xdr:nvCxnSpPr>
      <xdr:spPr>
        <a:xfrm>
          <a:off x="14782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108712</xdr:rowOff>
    </xdr:to>
    <xdr:cxnSp macro="">
      <xdr:nvCxnSpPr>
        <xdr:cNvPr id="315" name="直線コネクタ 314"/>
        <xdr:cNvCxnSpPr/>
      </xdr:nvCxnSpPr>
      <xdr:spPr>
        <a:xfrm>
          <a:off x="13893800" y="61894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17272</xdr:rowOff>
    </xdr:to>
    <xdr:cxnSp macro="">
      <xdr:nvCxnSpPr>
        <xdr:cNvPr id="318" name="直線コネクタ 317"/>
        <xdr:cNvCxnSpPr/>
      </xdr:nvCxnSpPr>
      <xdr:spPr>
        <a:xfrm>
          <a:off x="13004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8" name="楕円 327"/>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9"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0" name="楕円 329"/>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1" name="テキスト ボックス 330"/>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2" name="楕円 33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3" name="テキスト ボックス 332"/>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4" name="楕円 333"/>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5" name="テキスト ボックス 334"/>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6" name="楕円 335"/>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7" name="テキスト ボックス 336"/>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公債費の経常収支比率は</a:t>
          </a:r>
          <a:r>
            <a:rPr kumimoji="1" lang="en-US" altLang="ja-JP" sz="1100">
              <a:latin typeface="ＭＳ Ｐゴシック" panose="020B0600070205080204" pitchFamily="50" charset="-128"/>
              <a:ea typeface="ＭＳ Ｐゴシック" panose="020B0600070205080204" pitchFamily="50" charset="-128"/>
            </a:rPr>
            <a:t>17.9%</a:t>
          </a:r>
          <a:r>
            <a:rPr kumimoji="1" lang="ja-JP" altLang="en-US" sz="1100">
              <a:latin typeface="ＭＳ Ｐゴシック" panose="020B0600070205080204" pitchFamily="50" charset="-128"/>
              <a:ea typeface="ＭＳ Ｐゴシック" panose="020B0600070205080204" pitchFamily="50" charset="-128"/>
            </a:rPr>
            <a:t>となっており、類似団体平均値に比べて</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ポイント上回っている。決算額については、平成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1,678</a:t>
          </a:r>
          <a:r>
            <a:rPr kumimoji="1" lang="ja-JP" altLang="en-US" sz="1100">
              <a:latin typeface="ＭＳ Ｐゴシック" panose="020B0600070205080204" pitchFamily="50" charset="-128"/>
              <a:ea typeface="ＭＳ Ｐゴシック" panose="020B0600070205080204" pitchFamily="50" charset="-128"/>
            </a:rPr>
            <a:t>百万円に対し令和元年度が</a:t>
          </a:r>
          <a:r>
            <a:rPr kumimoji="1" lang="en-US" altLang="ja-JP" sz="1100">
              <a:latin typeface="ＭＳ Ｐゴシック" panose="020B0600070205080204" pitchFamily="50" charset="-128"/>
              <a:ea typeface="ＭＳ Ｐゴシック" panose="020B0600070205080204" pitchFamily="50" charset="-128"/>
            </a:rPr>
            <a:t>1,641</a:t>
          </a:r>
          <a:r>
            <a:rPr kumimoji="1" lang="ja-JP" altLang="en-US" sz="1100">
              <a:latin typeface="ＭＳ Ｐゴシック" panose="020B0600070205080204" pitchFamily="50" charset="-128"/>
              <a:ea typeface="ＭＳ Ｐゴシック" panose="020B0600070205080204" pitchFamily="50" charset="-128"/>
            </a:rPr>
            <a:t>百万円と前年比</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百万円の減となっているが、これは合併町村から継承した起債の償還が進んだたためである。今後も、地方債発行の抑制や繰上償還を実施することにより、公債費負担の軽減を図る。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40132</xdr:rowOff>
    </xdr:to>
    <xdr:cxnSp macro="">
      <xdr:nvCxnSpPr>
        <xdr:cNvPr id="367" name="直線コネクタ 366"/>
        <xdr:cNvCxnSpPr/>
      </xdr:nvCxnSpPr>
      <xdr:spPr>
        <a:xfrm flipV="1">
          <a:off x="3987800" y="134040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40132</xdr:rowOff>
    </xdr:to>
    <xdr:cxnSp macro="">
      <xdr:nvCxnSpPr>
        <xdr:cNvPr id="370" name="直線コネクタ 369"/>
        <xdr:cNvCxnSpPr/>
      </xdr:nvCxnSpPr>
      <xdr:spPr>
        <a:xfrm>
          <a:off x="3098800" y="13394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104139</xdr:rowOff>
    </xdr:to>
    <xdr:cxnSp macro="">
      <xdr:nvCxnSpPr>
        <xdr:cNvPr id="373" name="直線コネクタ 372"/>
        <xdr:cNvCxnSpPr/>
      </xdr:nvCxnSpPr>
      <xdr:spPr>
        <a:xfrm flipV="1">
          <a:off x="2209800" y="133949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104139</xdr:rowOff>
    </xdr:to>
    <xdr:cxnSp macro="">
      <xdr:nvCxnSpPr>
        <xdr:cNvPr id="376" name="直線コネクタ 375"/>
        <xdr:cNvCxnSpPr/>
      </xdr:nvCxnSpPr>
      <xdr:spPr>
        <a:xfrm>
          <a:off x="1320800" y="134040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6" name="楕円 385"/>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7"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88" name="楕円 387"/>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89" name="テキスト ボックス 388"/>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90" name="楕円 389"/>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91" name="テキスト ボックス 390"/>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2" name="楕円 391"/>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3" name="テキスト ボックス 39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94" name="楕円 393"/>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95" name="テキスト ボックス 394"/>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の経常収支比率としては、類似団体平均値を大きく下回った。今後高齢化社会の益々の進展に伴う社会保障費等扶助費の増加や、高齢化や人口減少に伴う町税の減少等が予想されるため、その他の経常経費においても更なる抑制を図らなければならない。類似する公共施設の統廃合や人件費の削減など行政改革を積極的に進めることが不可欠で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75</xdr:row>
      <xdr:rowOff>28702</xdr:rowOff>
    </xdr:to>
    <xdr:cxnSp macro="">
      <xdr:nvCxnSpPr>
        <xdr:cNvPr id="426" name="直線コネクタ 425"/>
        <xdr:cNvCxnSpPr/>
      </xdr:nvCxnSpPr>
      <xdr:spPr>
        <a:xfrm flipV="1">
          <a:off x="15671800" y="128371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69850</xdr:rowOff>
    </xdr:to>
    <xdr:cxnSp macro="">
      <xdr:nvCxnSpPr>
        <xdr:cNvPr id="429" name="直線コネクタ 428"/>
        <xdr:cNvCxnSpPr/>
      </xdr:nvCxnSpPr>
      <xdr:spPr>
        <a:xfrm flipV="1">
          <a:off x="14782800" y="128874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129286</xdr:rowOff>
    </xdr:from>
    <xdr:to>
      <xdr:col>73</xdr:col>
      <xdr:colOff>180975</xdr:colOff>
      <xdr:row>75</xdr:row>
      <xdr:rowOff>69850</xdr:rowOff>
    </xdr:to>
    <xdr:cxnSp macro="">
      <xdr:nvCxnSpPr>
        <xdr:cNvPr id="432" name="直線コネクタ 431"/>
        <xdr:cNvCxnSpPr/>
      </xdr:nvCxnSpPr>
      <xdr:spPr>
        <a:xfrm>
          <a:off x="13893800" y="1264513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140716</xdr:rowOff>
    </xdr:from>
    <xdr:to>
      <xdr:col>69</xdr:col>
      <xdr:colOff>92075</xdr:colOff>
      <xdr:row>73</xdr:row>
      <xdr:rowOff>129286</xdr:rowOff>
    </xdr:to>
    <xdr:cxnSp macro="">
      <xdr:nvCxnSpPr>
        <xdr:cNvPr id="435" name="直線コネクタ 434"/>
        <xdr:cNvCxnSpPr/>
      </xdr:nvCxnSpPr>
      <xdr:spPr>
        <a:xfrm>
          <a:off x="13004800" y="1248511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45" name="楕円 444"/>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7637</xdr:rowOff>
    </xdr:from>
    <xdr:ext cx="762000" cy="259045"/>
    <xdr:sp macro="" textlink="">
      <xdr:nvSpPr>
        <xdr:cNvPr id="446" name="公債費以外該当値テキスト"/>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47" name="楕円 446"/>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48" name="テキスト ボックス 447"/>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49" name="楕円 448"/>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0" name="テキスト ボックス 449"/>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78486</xdr:rowOff>
    </xdr:from>
    <xdr:to>
      <xdr:col>69</xdr:col>
      <xdr:colOff>142875</xdr:colOff>
      <xdr:row>74</xdr:row>
      <xdr:rowOff>8636</xdr:rowOff>
    </xdr:to>
    <xdr:sp macro="" textlink="">
      <xdr:nvSpPr>
        <xdr:cNvPr id="451" name="楕円 450"/>
        <xdr:cNvSpPr/>
      </xdr:nvSpPr>
      <xdr:spPr>
        <a:xfrm>
          <a:off x="13843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18813</xdr:rowOff>
    </xdr:from>
    <xdr:ext cx="762000" cy="259045"/>
    <xdr:sp macro="" textlink="">
      <xdr:nvSpPr>
        <xdr:cNvPr id="452" name="テキスト ボックス 451"/>
        <xdr:cNvSpPr txBox="1"/>
      </xdr:nvSpPr>
      <xdr:spPr>
        <a:xfrm>
          <a:off x="13512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89916</xdr:rowOff>
    </xdr:from>
    <xdr:to>
      <xdr:col>65</xdr:col>
      <xdr:colOff>53975</xdr:colOff>
      <xdr:row>73</xdr:row>
      <xdr:rowOff>20066</xdr:rowOff>
    </xdr:to>
    <xdr:sp macro="" textlink="">
      <xdr:nvSpPr>
        <xdr:cNvPr id="453" name="楕円 452"/>
        <xdr:cNvSpPr/>
      </xdr:nvSpPr>
      <xdr:spPr>
        <a:xfrm>
          <a:off x="12954000" y="124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30243</xdr:rowOff>
    </xdr:from>
    <xdr:ext cx="762000" cy="259045"/>
    <xdr:sp macro="" textlink="">
      <xdr:nvSpPr>
        <xdr:cNvPr id="454" name="テキスト ボックス 453"/>
        <xdr:cNvSpPr txBox="1"/>
      </xdr:nvSpPr>
      <xdr:spPr>
        <a:xfrm>
          <a:off x="12623800" y="1220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39751</xdr:rowOff>
    </xdr:from>
    <xdr:to>
      <xdr:col>29</xdr:col>
      <xdr:colOff>127000</xdr:colOff>
      <xdr:row>13</xdr:row>
      <xdr:rowOff>51965</xdr:rowOff>
    </xdr:to>
    <xdr:cxnSp macro="">
      <xdr:nvCxnSpPr>
        <xdr:cNvPr id="52" name="直線コネクタ 51"/>
        <xdr:cNvCxnSpPr/>
      </xdr:nvCxnSpPr>
      <xdr:spPr bwMode="auto">
        <a:xfrm>
          <a:off x="5003800" y="2316226"/>
          <a:ext cx="647700" cy="12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39751</xdr:rowOff>
    </xdr:from>
    <xdr:to>
      <xdr:col>26</xdr:col>
      <xdr:colOff>50800</xdr:colOff>
      <xdr:row>13</xdr:row>
      <xdr:rowOff>70318</xdr:rowOff>
    </xdr:to>
    <xdr:cxnSp macro="">
      <xdr:nvCxnSpPr>
        <xdr:cNvPr id="55" name="直線コネクタ 54"/>
        <xdr:cNvCxnSpPr/>
      </xdr:nvCxnSpPr>
      <xdr:spPr bwMode="auto">
        <a:xfrm flipV="1">
          <a:off x="4305300" y="2316226"/>
          <a:ext cx="698500" cy="30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58431</xdr:rowOff>
    </xdr:from>
    <xdr:to>
      <xdr:col>22</xdr:col>
      <xdr:colOff>114300</xdr:colOff>
      <xdr:row>13</xdr:row>
      <xdr:rowOff>70318</xdr:rowOff>
    </xdr:to>
    <xdr:cxnSp macro="">
      <xdr:nvCxnSpPr>
        <xdr:cNvPr id="58" name="直線コネクタ 57"/>
        <xdr:cNvCxnSpPr/>
      </xdr:nvCxnSpPr>
      <xdr:spPr bwMode="auto">
        <a:xfrm>
          <a:off x="3606800" y="2334906"/>
          <a:ext cx="698500" cy="1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20320</xdr:rowOff>
    </xdr:from>
    <xdr:to>
      <xdr:col>18</xdr:col>
      <xdr:colOff>177800</xdr:colOff>
      <xdr:row>13</xdr:row>
      <xdr:rowOff>58431</xdr:rowOff>
    </xdr:to>
    <xdr:cxnSp macro="">
      <xdr:nvCxnSpPr>
        <xdr:cNvPr id="61" name="直線コネクタ 60"/>
        <xdr:cNvCxnSpPr/>
      </xdr:nvCxnSpPr>
      <xdr:spPr bwMode="auto">
        <a:xfrm>
          <a:off x="2908300" y="2296795"/>
          <a:ext cx="698500" cy="38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1165</xdr:rowOff>
    </xdr:from>
    <xdr:to>
      <xdr:col>29</xdr:col>
      <xdr:colOff>177800</xdr:colOff>
      <xdr:row>13</xdr:row>
      <xdr:rowOff>102765</xdr:rowOff>
    </xdr:to>
    <xdr:sp macro="" textlink="">
      <xdr:nvSpPr>
        <xdr:cNvPr id="71" name="楕円 70"/>
        <xdr:cNvSpPr/>
      </xdr:nvSpPr>
      <xdr:spPr bwMode="auto">
        <a:xfrm>
          <a:off x="5600700" y="227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17692</xdr:rowOff>
    </xdr:from>
    <xdr:ext cx="762000" cy="259045"/>
    <xdr:sp macro="" textlink="">
      <xdr:nvSpPr>
        <xdr:cNvPr id="72" name="人口1人当たり決算額の推移該当値テキスト130"/>
        <xdr:cNvSpPr txBox="1"/>
      </xdr:nvSpPr>
      <xdr:spPr>
        <a:xfrm>
          <a:off x="5740400" y="212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160401</xdr:rowOff>
    </xdr:from>
    <xdr:to>
      <xdr:col>26</xdr:col>
      <xdr:colOff>101600</xdr:colOff>
      <xdr:row>13</xdr:row>
      <xdr:rowOff>90551</xdr:rowOff>
    </xdr:to>
    <xdr:sp macro="" textlink="">
      <xdr:nvSpPr>
        <xdr:cNvPr id="73" name="楕円 72"/>
        <xdr:cNvSpPr/>
      </xdr:nvSpPr>
      <xdr:spPr bwMode="auto">
        <a:xfrm>
          <a:off x="4953000" y="226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100728</xdr:rowOff>
    </xdr:from>
    <xdr:ext cx="736600" cy="259045"/>
    <xdr:sp macro="" textlink="">
      <xdr:nvSpPr>
        <xdr:cNvPr id="74" name="テキスト ボックス 73"/>
        <xdr:cNvSpPr txBox="1"/>
      </xdr:nvSpPr>
      <xdr:spPr>
        <a:xfrm>
          <a:off x="4622800" y="203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19518</xdr:rowOff>
    </xdr:from>
    <xdr:to>
      <xdr:col>22</xdr:col>
      <xdr:colOff>165100</xdr:colOff>
      <xdr:row>13</xdr:row>
      <xdr:rowOff>121118</xdr:rowOff>
    </xdr:to>
    <xdr:sp macro="" textlink="">
      <xdr:nvSpPr>
        <xdr:cNvPr id="75" name="楕円 74"/>
        <xdr:cNvSpPr/>
      </xdr:nvSpPr>
      <xdr:spPr bwMode="auto">
        <a:xfrm>
          <a:off x="4254500" y="2295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131295</xdr:rowOff>
    </xdr:from>
    <xdr:ext cx="762000" cy="259045"/>
    <xdr:sp macro="" textlink="">
      <xdr:nvSpPr>
        <xdr:cNvPr id="76" name="テキスト ボックス 75"/>
        <xdr:cNvSpPr txBox="1"/>
      </xdr:nvSpPr>
      <xdr:spPr>
        <a:xfrm>
          <a:off x="3924300" y="206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7631</xdr:rowOff>
    </xdr:from>
    <xdr:to>
      <xdr:col>19</xdr:col>
      <xdr:colOff>38100</xdr:colOff>
      <xdr:row>13</xdr:row>
      <xdr:rowOff>109231</xdr:rowOff>
    </xdr:to>
    <xdr:sp macro="" textlink="">
      <xdr:nvSpPr>
        <xdr:cNvPr id="77" name="楕円 76"/>
        <xdr:cNvSpPr/>
      </xdr:nvSpPr>
      <xdr:spPr bwMode="auto">
        <a:xfrm>
          <a:off x="3556000" y="228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119408</xdr:rowOff>
    </xdr:from>
    <xdr:ext cx="762000" cy="259045"/>
    <xdr:sp macro="" textlink="">
      <xdr:nvSpPr>
        <xdr:cNvPr id="78" name="テキスト ボックス 77"/>
        <xdr:cNvSpPr txBox="1"/>
      </xdr:nvSpPr>
      <xdr:spPr>
        <a:xfrm>
          <a:off x="3225800" y="20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140970</xdr:rowOff>
    </xdr:from>
    <xdr:to>
      <xdr:col>15</xdr:col>
      <xdr:colOff>101600</xdr:colOff>
      <xdr:row>13</xdr:row>
      <xdr:rowOff>71120</xdr:rowOff>
    </xdr:to>
    <xdr:sp macro="" textlink="">
      <xdr:nvSpPr>
        <xdr:cNvPr id="79" name="楕円 78"/>
        <xdr:cNvSpPr/>
      </xdr:nvSpPr>
      <xdr:spPr bwMode="auto">
        <a:xfrm>
          <a:off x="2857500" y="224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81297</xdr:rowOff>
    </xdr:from>
    <xdr:ext cx="762000" cy="259045"/>
    <xdr:sp macro="" textlink="">
      <xdr:nvSpPr>
        <xdr:cNvPr id="80" name="テキスト ボックス 79"/>
        <xdr:cNvSpPr txBox="1"/>
      </xdr:nvSpPr>
      <xdr:spPr>
        <a:xfrm>
          <a:off x="2527300" y="2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327299</xdr:rowOff>
    </xdr:from>
    <xdr:to>
      <xdr:col>29</xdr:col>
      <xdr:colOff>127000</xdr:colOff>
      <xdr:row>35</xdr:row>
      <xdr:rowOff>334111</xdr:rowOff>
    </xdr:to>
    <xdr:cxnSp macro="">
      <xdr:nvCxnSpPr>
        <xdr:cNvPr id="112" name="直線コネクタ 111"/>
        <xdr:cNvCxnSpPr/>
      </xdr:nvCxnSpPr>
      <xdr:spPr bwMode="auto">
        <a:xfrm>
          <a:off x="5003800" y="6937649"/>
          <a:ext cx="647700" cy="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261600</xdr:rowOff>
    </xdr:from>
    <xdr:to>
      <xdr:col>26</xdr:col>
      <xdr:colOff>50800</xdr:colOff>
      <xdr:row>35</xdr:row>
      <xdr:rowOff>327299</xdr:rowOff>
    </xdr:to>
    <xdr:cxnSp macro="">
      <xdr:nvCxnSpPr>
        <xdr:cNvPr id="115" name="直線コネクタ 114"/>
        <xdr:cNvCxnSpPr/>
      </xdr:nvCxnSpPr>
      <xdr:spPr bwMode="auto">
        <a:xfrm>
          <a:off x="4305300" y="6871950"/>
          <a:ext cx="698500" cy="6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174160</xdr:rowOff>
    </xdr:from>
    <xdr:to>
      <xdr:col>22</xdr:col>
      <xdr:colOff>114300</xdr:colOff>
      <xdr:row>35</xdr:row>
      <xdr:rowOff>261600</xdr:rowOff>
    </xdr:to>
    <xdr:cxnSp macro="">
      <xdr:nvCxnSpPr>
        <xdr:cNvPr id="118" name="直線コネクタ 117"/>
        <xdr:cNvCxnSpPr/>
      </xdr:nvCxnSpPr>
      <xdr:spPr bwMode="auto">
        <a:xfrm>
          <a:off x="3606800" y="6784510"/>
          <a:ext cx="698500" cy="87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174160</xdr:rowOff>
    </xdr:from>
    <xdr:to>
      <xdr:col>18</xdr:col>
      <xdr:colOff>177800</xdr:colOff>
      <xdr:row>35</xdr:row>
      <xdr:rowOff>219194</xdr:rowOff>
    </xdr:to>
    <xdr:cxnSp macro="">
      <xdr:nvCxnSpPr>
        <xdr:cNvPr id="121" name="直線コネクタ 120"/>
        <xdr:cNvCxnSpPr/>
      </xdr:nvCxnSpPr>
      <xdr:spPr bwMode="auto">
        <a:xfrm flipV="1">
          <a:off x="2908300" y="6784510"/>
          <a:ext cx="698500" cy="45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283311</xdr:rowOff>
    </xdr:from>
    <xdr:to>
      <xdr:col>29</xdr:col>
      <xdr:colOff>177800</xdr:colOff>
      <xdr:row>36</xdr:row>
      <xdr:rowOff>42011</xdr:rowOff>
    </xdr:to>
    <xdr:sp macro="" textlink="">
      <xdr:nvSpPr>
        <xdr:cNvPr id="131" name="楕円 130"/>
        <xdr:cNvSpPr/>
      </xdr:nvSpPr>
      <xdr:spPr bwMode="auto">
        <a:xfrm>
          <a:off x="5600700" y="6893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128388</xdr:rowOff>
    </xdr:from>
    <xdr:ext cx="762000" cy="259045"/>
    <xdr:sp macro="" textlink="">
      <xdr:nvSpPr>
        <xdr:cNvPr id="132" name="人口1人当たり決算額の推移該当値テキスト445"/>
        <xdr:cNvSpPr txBox="1"/>
      </xdr:nvSpPr>
      <xdr:spPr>
        <a:xfrm>
          <a:off x="5740400" y="673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276499</xdr:rowOff>
    </xdr:from>
    <xdr:to>
      <xdr:col>26</xdr:col>
      <xdr:colOff>101600</xdr:colOff>
      <xdr:row>36</xdr:row>
      <xdr:rowOff>35199</xdr:rowOff>
    </xdr:to>
    <xdr:sp macro="" textlink="">
      <xdr:nvSpPr>
        <xdr:cNvPr id="133" name="楕円 132"/>
        <xdr:cNvSpPr/>
      </xdr:nvSpPr>
      <xdr:spPr bwMode="auto">
        <a:xfrm>
          <a:off x="4953000" y="688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45376</xdr:rowOff>
    </xdr:from>
    <xdr:ext cx="736600" cy="259045"/>
    <xdr:sp macro="" textlink="">
      <xdr:nvSpPr>
        <xdr:cNvPr id="134" name="テキスト ボックス 133"/>
        <xdr:cNvSpPr txBox="1"/>
      </xdr:nvSpPr>
      <xdr:spPr>
        <a:xfrm>
          <a:off x="4622800" y="665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210800</xdr:rowOff>
    </xdr:from>
    <xdr:to>
      <xdr:col>22</xdr:col>
      <xdr:colOff>165100</xdr:colOff>
      <xdr:row>35</xdr:row>
      <xdr:rowOff>312400</xdr:rowOff>
    </xdr:to>
    <xdr:sp macro="" textlink="">
      <xdr:nvSpPr>
        <xdr:cNvPr id="135" name="楕円 134"/>
        <xdr:cNvSpPr/>
      </xdr:nvSpPr>
      <xdr:spPr bwMode="auto">
        <a:xfrm>
          <a:off x="4254500" y="682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322577</xdr:rowOff>
    </xdr:from>
    <xdr:ext cx="762000" cy="259045"/>
    <xdr:sp macro="" textlink="">
      <xdr:nvSpPr>
        <xdr:cNvPr id="136" name="テキスト ボックス 135"/>
        <xdr:cNvSpPr txBox="1"/>
      </xdr:nvSpPr>
      <xdr:spPr>
        <a:xfrm>
          <a:off x="3924300" y="659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123360</xdr:rowOff>
    </xdr:from>
    <xdr:to>
      <xdr:col>19</xdr:col>
      <xdr:colOff>38100</xdr:colOff>
      <xdr:row>35</xdr:row>
      <xdr:rowOff>224960</xdr:rowOff>
    </xdr:to>
    <xdr:sp macro="" textlink="">
      <xdr:nvSpPr>
        <xdr:cNvPr id="137" name="楕円 136"/>
        <xdr:cNvSpPr/>
      </xdr:nvSpPr>
      <xdr:spPr bwMode="auto">
        <a:xfrm>
          <a:off x="3556000" y="673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235137</xdr:rowOff>
    </xdr:from>
    <xdr:ext cx="762000" cy="259045"/>
    <xdr:sp macro="" textlink="">
      <xdr:nvSpPr>
        <xdr:cNvPr id="138" name="テキスト ボックス 137"/>
        <xdr:cNvSpPr txBox="1"/>
      </xdr:nvSpPr>
      <xdr:spPr>
        <a:xfrm>
          <a:off x="3225800" y="65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168394</xdr:rowOff>
    </xdr:from>
    <xdr:to>
      <xdr:col>15</xdr:col>
      <xdr:colOff>101600</xdr:colOff>
      <xdr:row>35</xdr:row>
      <xdr:rowOff>269994</xdr:rowOff>
    </xdr:to>
    <xdr:sp macro="" textlink="">
      <xdr:nvSpPr>
        <xdr:cNvPr id="139" name="楕円 138"/>
        <xdr:cNvSpPr/>
      </xdr:nvSpPr>
      <xdr:spPr bwMode="auto">
        <a:xfrm>
          <a:off x="2857500" y="677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280171</xdr:rowOff>
    </xdr:from>
    <xdr:ext cx="762000" cy="259045"/>
    <xdr:sp macro="" textlink="">
      <xdr:nvSpPr>
        <xdr:cNvPr id="140" name="テキスト ボックス 139"/>
        <xdr:cNvSpPr txBox="1"/>
      </xdr:nvSpPr>
      <xdr:spPr>
        <a:xfrm>
          <a:off x="2527300" y="654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20,862
20,639
803.44
15,174,287
14,627,077
358,028
9,284,807
14,534,282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66417</xdr:rowOff>
    </xdr:from>
    <xdr:to>
      <xdr:col>24</xdr:col>
      <xdr:colOff>63500</xdr:colOff>
      <xdr:row>34</xdr:row>
      <xdr:rowOff>133299</xdr:rowOff>
    </xdr:to>
    <xdr:cxnSp macro="">
      <xdr:nvCxnSpPr>
        <xdr:cNvPr id="63" name="直線コネクタ 62"/>
        <xdr:cNvCxnSpPr/>
      </xdr:nvCxnSpPr>
      <xdr:spPr>
        <a:xfrm>
          <a:off x="3797300" y="5895717"/>
          <a:ext cx="838200" cy="6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35426</xdr:rowOff>
    </xdr:from>
    <xdr:to>
      <xdr:col>19</xdr:col>
      <xdr:colOff>177800</xdr:colOff>
      <xdr:row>34</xdr:row>
      <xdr:rowOff>66417</xdr:rowOff>
    </xdr:to>
    <xdr:cxnSp macro="">
      <xdr:nvCxnSpPr>
        <xdr:cNvPr id="66" name="直線コネクタ 65"/>
        <xdr:cNvCxnSpPr/>
      </xdr:nvCxnSpPr>
      <xdr:spPr>
        <a:xfrm>
          <a:off x="2908300" y="5864726"/>
          <a:ext cx="889000" cy="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35426</xdr:rowOff>
    </xdr:from>
    <xdr:to>
      <xdr:col>15</xdr:col>
      <xdr:colOff>50800</xdr:colOff>
      <xdr:row>34</xdr:row>
      <xdr:rowOff>36046</xdr:rowOff>
    </xdr:to>
    <xdr:cxnSp macro="">
      <xdr:nvCxnSpPr>
        <xdr:cNvPr id="69" name="直線コネクタ 68"/>
        <xdr:cNvCxnSpPr/>
      </xdr:nvCxnSpPr>
      <xdr:spPr>
        <a:xfrm flipV="1">
          <a:off x="2019300" y="5864726"/>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6018</xdr:rowOff>
    </xdr:from>
    <xdr:to>
      <xdr:col>10</xdr:col>
      <xdr:colOff>114300</xdr:colOff>
      <xdr:row>34</xdr:row>
      <xdr:rowOff>36046</xdr:rowOff>
    </xdr:to>
    <xdr:cxnSp macro="">
      <xdr:nvCxnSpPr>
        <xdr:cNvPr id="72" name="直線コネクタ 71"/>
        <xdr:cNvCxnSpPr/>
      </xdr:nvCxnSpPr>
      <xdr:spPr>
        <a:xfrm>
          <a:off x="1130300" y="5835318"/>
          <a:ext cx="889000" cy="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82499</xdr:rowOff>
    </xdr:from>
    <xdr:to>
      <xdr:col>24</xdr:col>
      <xdr:colOff>114300</xdr:colOff>
      <xdr:row>35</xdr:row>
      <xdr:rowOff>12649</xdr:rowOff>
    </xdr:to>
    <xdr:sp macro="" textlink="">
      <xdr:nvSpPr>
        <xdr:cNvPr id="82" name="楕円 81"/>
        <xdr:cNvSpPr/>
      </xdr:nvSpPr>
      <xdr:spPr>
        <a:xfrm>
          <a:off x="4584700" y="59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105376</xdr:rowOff>
    </xdr:from>
    <xdr:ext cx="534377" cy="259045"/>
    <xdr:sp macro="" textlink="">
      <xdr:nvSpPr>
        <xdr:cNvPr id="83" name="人件費該当値テキスト"/>
        <xdr:cNvSpPr txBox="1"/>
      </xdr:nvSpPr>
      <xdr:spPr>
        <a:xfrm>
          <a:off x="4686300" y="57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15617</xdr:rowOff>
    </xdr:from>
    <xdr:to>
      <xdr:col>20</xdr:col>
      <xdr:colOff>38100</xdr:colOff>
      <xdr:row>34</xdr:row>
      <xdr:rowOff>117217</xdr:rowOff>
    </xdr:to>
    <xdr:sp macro="" textlink="">
      <xdr:nvSpPr>
        <xdr:cNvPr id="84" name="楕円 83"/>
        <xdr:cNvSpPr/>
      </xdr:nvSpPr>
      <xdr:spPr>
        <a:xfrm>
          <a:off x="3746500" y="584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133744</xdr:rowOff>
    </xdr:from>
    <xdr:ext cx="534377" cy="259045"/>
    <xdr:sp macro="" textlink="">
      <xdr:nvSpPr>
        <xdr:cNvPr id="85" name="テキスト ボックス 84"/>
        <xdr:cNvSpPr txBox="1"/>
      </xdr:nvSpPr>
      <xdr:spPr>
        <a:xfrm>
          <a:off x="3530111" y="56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156076</xdr:rowOff>
    </xdr:from>
    <xdr:to>
      <xdr:col>15</xdr:col>
      <xdr:colOff>101600</xdr:colOff>
      <xdr:row>34</xdr:row>
      <xdr:rowOff>86226</xdr:rowOff>
    </xdr:to>
    <xdr:sp macro="" textlink="">
      <xdr:nvSpPr>
        <xdr:cNvPr id="86" name="楕円 85"/>
        <xdr:cNvSpPr/>
      </xdr:nvSpPr>
      <xdr:spPr>
        <a:xfrm>
          <a:off x="2857500" y="581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102753</xdr:rowOff>
    </xdr:from>
    <xdr:ext cx="534377" cy="259045"/>
    <xdr:sp macro="" textlink="">
      <xdr:nvSpPr>
        <xdr:cNvPr id="87" name="テキスト ボックス 86"/>
        <xdr:cNvSpPr txBox="1"/>
      </xdr:nvSpPr>
      <xdr:spPr>
        <a:xfrm>
          <a:off x="2641111" y="558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156696</xdr:rowOff>
    </xdr:from>
    <xdr:to>
      <xdr:col>10</xdr:col>
      <xdr:colOff>165100</xdr:colOff>
      <xdr:row>34</xdr:row>
      <xdr:rowOff>86846</xdr:rowOff>
    </xdr:to>
    <xdr:sp macro="" textlink="">
      <xdr:nvSpPr>
        <xdr:cNvPr id="88" name="楕円 87"/>
        <xdr:cNvSpPr/>
      </xdr:nvSpPr>
      <xdr:spPr>
        <a:xfrm>
          <a:off x="1968500" y="58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103373</xdr:rowOff>
    </xdr:from>
    <xdr:ext cx="534377" cy="259045"/>
    <xdr:sp macro="" textlink="">
      <xdr:nvSpPr>
        <xdr:cNvPr id="89" name="テキスト ボックス 88"/>
        <xdr:cNvSpPr txBox="1"/>
      </xdr:nvSpPr>
      <xdr:spPr>
        <a:xfrm>
          <a:off x="1752111" y="55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126668</xdr:rowOff>
    </xdr:from>
    <xdr:to>
      <xdr:col>6</xdr:col>
      <xdr:colOff>38100</xdr:colOff>
      <xdr:row>34</xdr:row>
      <xdr:rowOff>56818</xdr:rowOff>
    </xdr:to>
    <xdr:sp macro="" textlink="">
      <xdr:nvSpPr>
        <xdr:cNvPr id="90" name="楕円 89"/>
        <xdr:cNvSpPr/>
      </xdr:nvSpPr>
      <xdr:spPr>
        <a:xfrm>
          <a:off x="1079500" y="57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73345</xdr:rowOff>
    </xdr:from>
    <xdr:ext cx="534377" cy="259045"/>
    <xdr:sp macro="" textlink="">
      <xdr:nvSpPr>
        <xdr:cNvPr id="91" name="テキスト ボックス 90"/>
        <xdr:cNvSpPr txBox="1"/>
      </xdr:nvSpPr>
      <xdr:spPr>
        <a:xfrm>
          <a:off x="863111" y="55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597</xdr:rowOff>
    </xdr:from>
    <xdr:to>
      <xdr:col>24</xdr:col>
      <xdr:colOff>63500</xdr:colOff>
      <xdr:row>51</xdr:row>
      <xdr:rowOff>130632</xdr:rowOff>
    </xdr:to>
    <xdr:cxnSp macro="">
      <xdr:nvCxnSpPr>
        <xdr:cNvPr id="121" name="直線コネクタ 120"/>
        <xdr:cNvCxnSpPr/>
      </xdr:nvCxnSpPr>
      <xdr:spPr>
        <a:xfrm flipV="1">
          <a:off x="3797300" y="8573097"/>
          <a:ext cx="838200" cy="30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57309</xdr:rowOff>
    </xdr:from>
    <xdr:to>
      <xdr:col>19</xdr:col>
      <xdr:colOff>177800</xdr:colOff>
      <xdr:row>51</xdr:row>
      <xdr:rowOff>130632</xdr:rowOff>
    </xdr:to>
    <xdr:cxnSp macro="">
      <xdr:nvCxnSpPr>
        <xdr:cNvPr id="124" name="直線コネクタ 123"/>
        <xdr:cNvCxnSpPr/>
      </xdr:nvCxnSpPr>
      <xdr:spPr>
        <a:xfrm>
          <a:off x="2908300" y="8801259"/>
          <a:ext cx="889000" cy="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57309</xdr:rowOff>
    </xdr:from>
    <xdr:to>
      <xdr:col>15</xdr:col>
      <xdr:colOff>50800</xdr:colOff>
      <xdr:row>51</xdr:row>
      <xdr:rowOff>122898</xdr:rowOff>
    </xdr:to>
    <xdr:cxnSp macro="">
      <xdr:nvCxnSpPr>
        <xdr:cNvPr id="127" name="直線コネクタ 126"/>
        <xdr:cNvCxnSpPr/>
      </xdr:nvCxnSpPr>
      <xdr:spPr>
        <a:xfrm flipV="1">
          <a:off x="2019300" y="8801259"/>
          <a:ext cx="889000" cy="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122898</xdr:rowOff>
    </xdr:from>
    <xdr:to>
      <xdr:col>10</xdr:col>
      <xdr:colOff>114300</xdr:colOff>
      <xdr:row>52</xdr:row>
      <xdr:rowOff>48622</xdr:rowOff>
    </xdr:to>
    <xdr:cxnSp macro="">
      <xdr:nvCxnSpPr>
        <xdr:cNvPr id="130" name="直線コネクタ 129"/>
        <xdr:cNvCxnSpPr/>
      </xdr:nvCxnSpPr>
      <xdr:spPr>
        <a:xfrm flipV="1">
          <a:off x="1130300" y="8866848"/>
          <a:ext cx="889000" cy="9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168597</xdr:rowOff>
    </xdr:from>
    <xdr:ext cx="534377" cy="259045"/>
    <xdr:sp macro="" textlink="">
      <xdr:nvSpPr>
        <xdr:cNvPr id="132" name="テキスト ボックス 131"/>
        <xdr:cNvSpPr txBox="1"/>
      </xdr:nvSpPr>
      <xdr:spPr>
        <a:xfrm>
          <a:off x="1752111" y="94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36599</xdr:rowOff>
    </xdr:from>
    <xdr:ext cx="534377" cy="259045"/>
    <xdr:sp macro="" textlink="">
      <xdr:nvSpPr>
        <xdr:cNvPr id="134" name="テキスト ボックス 133"/>
        <xdr:cNvSpPr txBox="1"/>
      </xdr:nvSpPr>
      <xdr:spPr>
        <a:xfrm>
          <a:off x="863111" y="96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121247</xdr:rowOff>
    </xdr:from>
    <xdr:to>
      <xdr:col>24</xdr:col>
      <xdr:colOff>114300</xdr:colOff>
      <xdr:row>50</xdr:row>
      <xdr:rowOff>51397</xdr:rowOff>
    </xdr:to>
    <xdr:sp macro="" textlink="">
      <xdr:nvSpPr>
        <xdr:cNvPr id="140" name="楕円 139"/>
        <xdr:cNvSpPr/>
      </xdr:nvSpPr>
      <xdr:spPr>
        <a:xfrm>
          <a:off x="4584700" y="85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74274</xdr:rowOff>
    </xdr:from>
    <xdr:ext cx="599010" cy="259045"/>
    <xdr:sp macro="" textlink="">
      <xdr:nvSpPr>
        <xdr:cNvPr id="141" name="物件費該当値テキスト"/>
        <xdr:cNvSpPr txBox="1"/>
      </xdr:nvSpPr>
      <xdr:spPr>
        <a:xfrm>
          <a:off x="4686300" y="847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79832</xdr:rowOff>
    </xdr:from>
    <xdr:to>
      <xdr:col>20</xdr:col>
      <xdr:colOff>38100</xdr:colOff>
      <xdr:row>52</xdr:row>
      <xdr:rowOff>9982</xdr:rowOff>
    </xdr:to>
    <xdr:sp macro="" textlink="">
      <xdr:nvSpPr>
        <xdr:cNvPr id="142" name="楕円 141"/>
        <xdr:cNvSpPr/>
      </xdr:nvSpPr>
      <xdr:spPr>
        <a:xfrm>
          <a:off x="3746500" y="88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26509</xdr:rowOff>
    </xdr:from>
    <xdr:ext cx="599010" cy="259045"/>
    <xdr:sp macro="" textlink="">
      <xdr:nvSpPr>
        <xdr:cNvPr id="143" name="テキスト ボックス 142"/>
        <xdr:cNvSpPr txBox="1"/>
      </xdr:nvSpPr>
      <xdr:spPr>
        <a:xfrm>
          <a:off x="3497795" y="85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6509</xdr:rowOff>
    </xdr:from>
    <xdr:to>
      <xdr:col>15</xdr:col>
      <xdr:colOff>101600</xdr:colOff>
      <xdr:row>51</xdr:row>
      <xdr:rowOff>108109</xdr:rowOff>
    </xdr:to>
    <xdr:sp macro="" textlink="">
      <xdr:nvSpPr>
        <xdr:cNvPr id="144" name="楕円 143"/>
        <xdr:cNvSpPr/>
      </xdr:nvSpPr>
      <xdr:spPr>
        <a:xfrm>
          <a:off x="2857500" y="875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124636</xdr:rowOff>
    </xdr:from>
    <xdr:ext cx="599010" cy="259045"/>
    <xdr:sp macro="" textlink="">
      <xdr:nvSpPr>
        <xdr:cNvPr id="145" name="テキスト ボックス 144"/>
        <xdr:cNvSpPr txBox="1"/>
      </xdr:nvSpPr>
      <xdr:spPr>
        <a:xfrm>
          <a:off x="2608795" y="852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72098</xdr:rowOff>
    </xdr:from>
    <xdr:to>
      <xdr:col>10</xdr:col>
      <xdr:colOff>165100</xdr:colOff>
      <xdr:row>52</xdr:row>
      <xdr:rowOff>2248</xdr:rowOff>
    </xdr:to>
    <xdr:sp macro="" textlink="">
      <xdr:nvSpPr>
        <xdr:cNvPr id="146" name="楕円 145"/>
        <xdr:cNvSpPr/>
      </xdr:nvSpPr>
      <xdr:spPr>
        <a:xfrm>
          <a:off x="1968500" y="88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18775</xdr:rowOff>
    </xdr:from>
    <xdr:ext cx="599010" cy="259045"/>
    <xdr:sp macro="" textlink="">
      <xdr:nvSpPr>
        <xdr:cNvPr id="147" name="テキスト ボックス 146"/>
        <xdr:cNvSpPr txBox="1"/>
      </xdr:nvSpPr>
      <xdr:spPr>
        <a:xfrm>
          <a:off x="1719795" y="859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169272</xdr:rowOff>
    </xdr:from>
    <xdr:to>
      <xdr:col>6</xdr:col>
      <xdr:colOff>38100</xdr:colOff>
      <xdr:row>52</xdr:row>
      <xdr:rowOff>99422</xdr:rowOff>
    </xdr:to>
    <xdr:sp macro="" textlink="">
      <xdr:nvSpPr>
        <xdr:cNvPr id="148" name="楕円 147"/>
        <xdr:cNvSpPr/>
      </xdr:nvSpPr>
      <xdr:spPr>
        <a:xfrm>
          <a:off x="1079500" y="89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115949</xdr:rowOff>
    </xdr:from>
    <xdr:ext cx="599010" cy="259045"/>
    <xdr:sp macro="" textlink="">
      <xdr:nvSpPr>
        <xdr:cNvPr id="149" name="テキスト ボックス 148"/>
        <xdr:cNvSpPr txBox="1"/>
      </xdr:nvSpPr>
      <xdr:spPr>
        <a:xfrm>
          <a:off x="830795" y="868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63881</xdr:rowOff>
    </xdr:from>
    <xdr:to>
      <xdr:col>24</xdr:col>
      <xdr:colOff>63500</xdr:colOff>
      <xdr:row>72</xdr:row>
      <xdr:rowOff>64897</xdr:rowOff>
    </xdr:to>
    <xdr:cxnSp macro="">
      <xdr:nvCxnSpPr>
        <xdr:cNvPr id="178" name="直線コネクタ 177"/>
        <xdr:cNvCxnSpPr/>
      </xdr:nvCxnSpPr>
      <xdr:spPr>
        <a:xfrm>
          <a:off x="3797300" y="12408281"/>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63881</xdr:rowOff>
    </xdr:from>
    <xdr:to>
      <xdr:col>19</xdr:col>
      <xdr:colOff>177800</xdr:colOff>
      <xdr:row>75</xdr:row>
      <xdr:rowOff>58420</xdr:rowOff>
    </xdr:to>
    <xdr:cxnSp macro="">
      <xdr:nvCxnSpPr>
        <xdr:cNvPr id="181" name="直線コネクタ 180"/>
        <xdr:cNvCxnSpPr/>
      </xdr:nvCxnSpPr>
      <xdr:spPr>
        <a:xfrm flipV="1">
          <a:off x="2908300" y="12408281"/>
          <a:ext cx="889000" cy="50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58420</xdr:rowOff>
    </xdr:from>
    <xdr:to>
      <xdr:col>15</xdr:col>
      <xdr:colOff>50800</xdr:colOff>
      <xdr:row>77</xdr:row>
      <xdr:rowOff>30226</xdr:rowOff>
    </xdr:to>
    <xdr:cxnSp macro="">
      <xdr:nvCxnSpPr>
        <xdr:cNvPr id="184" name="直線コネクタ 183"/>
        <xdr:cNvCxnSpPr/>
      </xdr:nvCxnSpPr>
      <xdr:spPr>
        <a:xfrm flipV="1">
          <a:off x="2019300" y="12917170"/>
          <a:ext cx="889000" cy="3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164609</xdr:rowOff>
    </xdr:from>
    <xdr:ext cx="469744" cy="259045"/>
    <xdr:sp macro="" textlink="">
      <xdr:nvSpPr>
        <xdr:cNvPr id="186" name="テキスト ボックス 185"/>
        <xdr:cNvSpPr txBox="1"/>
      </xdr:nvSpPr>
      <xdr:spPr>
        <a:xfrm>
          <a:off x="2673428" y="130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134874</xdr:rowOff>
    </xdr:from>
    <xdr:to>
      <xdr:col>10</xdr:col>
      <xdr:colOff>114300</xdr:colOff>
      <xdr:row>77</xdr:row>
      <xdr:rowOff>30226</xdr:rowOff>
    </xdr:to>
    <xdr:cxnSp macro="">
      <xdr:nvCxnSpPr>
        <xdr:cNvPr id="187" name="直線コネクタ 186"/>
        <xdr:cNvCxnSpPr/>
      </xdr:nvCxnSpPr>
      <xdr:spPr>
        <a:xfrm>
          <a:off x="1130300" y="13165074"/>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14097</xdr:rowOff>
    </xdr:from>
    <xdr:to>
      <xdr:col>24</xdr:col>
      <xdr:colOff>114300</xdr:colOff>
      <xdr:row>72</xdr:row>
      <xdr:rowOff>115697</xdr:rowOff>
    </xdr:to>
    <xdr:sp macro="" textlink="">
      <xdr:nvSpPr>
        <xdr:cNvPr id="197" name="楕円 196"/>
        <xdr:cNvSpPr/>
      </xdr:nvSpPr>
      <xdr:spPr>
        <a:xfrm>
          <a:off x="4584700" y="123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36974</xdr:rowOff>
    </xdr:from>
    <xdr:ext cx="469744" cy="259045"/>
    <xdr:sp macro="" textlink="">
      <xdr:nvSpPr>
        <xdr:cNvPr id="198" name="維持補修費該当値テキスト"/>
        <xdr:cNvSpPr txBox="1"/>
      </xdr:nvSpPr>
      <xdr:spPr>
        <a:xfrm>
          <a:off x="4686300" y="1220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13081</xdr:rowOff>
    </xdr:from>
    <xdr:to>
      <xdr:col>20</xdr:col>
      <xdr:colOff>38100</xdr:colOff>
      <xdr:row>72</xdr:row>
      <xdr:rowOff>114681</xdr:rowOff>
    </xdr:to>
    <xdr:sp macro="" textlink="">
      <xdr:nvSpPr>
        <xdr:cNvPr id="199" name="楕円 198"/>
        <xdr:cNvSpPr/>
      </xdr:nvSpPr>
      <xdr:spPr>
        <a:xfrm>
          <a:off x="3746500" y="123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131208</xdr:rowOff>
    </xdr:from>
    <xdr:ext cx="469744" cy="259045"/>
    <xdr:sp macro="" textlink="">
      <xdr:nvSpPr>
        <xdr:cNvPr id="200" name="テキスト ボックス 199"/>
        <xdr:cNvSpPr txBox="1"/>
      </xdr:nvSpPr>
      <xdr:spPr>
        <a:xfrm>
          <a:off x="3562428" y="121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7620</xdr:rowOff>
    </xdr:from>
    <xdr:to>
      <xdr:col>15</xdr:col>
      <xdr:colOff>101600</xdr:colOff>
      <xdr:row>75</xdr:row>
      <xdr:rowOff>109220</xdr:rowOff>
    </xdr:to>
    <xdr:sp macro="" textlink="">
      <xdr:nvSpPr>
        <xdr:cNvPr id="201" name="楕円 200"/>
        <xdr:cNvSpPr/>
      </xdr:nvSpPr>
      <xdr:spPr>
        <a:xfrm>
          <a:off x="28575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125747</xdr:rowOff>
    </xdr:from>
    <xdr:ext cx="469744" cy="259045"/>
    <xdr:sp macro="" textlink="">
      <xdr:nvSpPr>
        <xdr:cNvPr id="202" name="テキスト ボックス 201"/>
        <xdr:cNvSpPr txBox="1"/>
      </xdr:nvSpPr>
      <xdr:spPr>
        <a:xfrm>
          <a:off x="2673428" y="1264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150876</xdr:rowOff>
    </xdr:from>
    <xdr:to>
      <xdr:col>10</xdr:col>
      <xdr:colOff>165100</xdr:colOff>
      <xdr:row>77</xdr:row>
      <xdr:rowOff>81026</xdr:rowOff>
    </xdr:to>
    <xdr:sp macro="" textlink="">
      <xdr:nvSpPr>
        <xdr:cNvPr id="203" name="楕円 202"/>
        <xdr:cNvSpPr/>
      </xdr:nvSpPr>
      <xdr:spPr>
        <a:xfrm>
          <a:off x="1968500" y="131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72153</xdr:rowOff>
    </xdr:from>
    <xdr:ext cx="469744" cy="259045"/>
    <xdr:sp macro="" textlink="">
      <xdr:nvSpPr>
        <xdr:cNvPr id="204" name="テキスト ボックス 203"/>
        <xdr:cNvSpPr txBox="1"/>
      </xdr:nvSpPr>
      <xdr:spPr>
        <a:xfrm>
          <a:off x="1784428" y="132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84074</xdr:rowOff>
    </xdr:from>
    <xdr:to>
      <xdr:col>6</xdr:col>
      <xdr:colOff>38100</xdr:colOff>
      <xdr:row>77</xdr:row>
      <xdr:rowOff>14224</xdr:rowOff>
    </xdr:to>
    <xdr:sp macro="" textlink="">
      <xdr:nvSpPr>
        <xdr:cNvPr id="205" name="楕円 204"/>
        <xdr:cNvSpPr/>
      </xdr:nvSpPr>
      <xdr:spPr>
        <a:xfrm>
          <a:off x="1079500" y="131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5351</xdr:rowOff>
    </xdr:from>
    <xdr:ext cx="469744" cy="259045"/>
    <xdr:sp macro="" textlink="">
      <xdr:nvSpPr>
        <xdr:cNvPr id="206" name="テキスト ボックス 205"/>
        <xdr:cNvSpPr txBox="1"/>
      </xdr:nvSpPr>
      <xdr:spPr>
        <a:xfrm>
          <a:off x="895428" y="1320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138291</xdr:rowOff>
    </xdr:from>
    <xdr:to>
      <xdr:col>24</xdr:col>
      <xdr:colOff>63500</xdr:colOff>
      <xdr:row>97</xdr:row>
      <xdr:rowOff>148749</xdr:rowOff>
    </xdr:to>
    <xdr:cxnSp macro="">
      <xdr:nvCxnSpPr>
        <xdr:cNvPr id="236" name="直線コネクタ 235"/>
        <xdr:cNvCxnSpPr/>
      </xdr:nvCxnSpPr>
      <xdr:spPr>
        <a:xfrm>
          <a:off x="3797300" y="16768941"/>
          <a:ext cx="8382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138291</xdr:rowOff>
    </xdr:from>
    <xdr:to>
      <xdr:col>19</xdr:col>
      <xdr:colOff>177800</xdr:colOff>
      <xdr:row>98</xdr:row>
      <xdr:rowOff>18904</xdr:rowOff>
    </xdr:to>
    <xdr:cxnSp macro="">
      <xdr:nvCxnSpPr>
        <xdr:cNvPr id="239" name="直線コネクタ 238"/>
        <xdr:cNvCxnSpPr/>
      </xdr:nvCxnSpPr>
      <xdr:spPr>
        <a:xfrm flipV="1">
          <a:off x="2908300" y="16768941"/>
          <a:ext cx="889000" cy="5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66167</xdr:rowOff>
    </xdr:from>
    <xdr:to>
      <xdr:col>15</xdr:col>
      <xdr:colOff>50800</xdr:colOff>
      <xdr:row>98</xdr:row>
      <xdr:rowOff>18904</xdr:rowOff>
    </xdr:to>
    <xdr:cxnSp macro="">
      <xdr:nvCxnSpPr>
        <xdr:cNvPr id="242" name="直線コネクタ 241"/>
        <xdr:cNvCxnSpPr/>
      </xdr:nvCxnSpPr>
      <xdr:spPr>
        <a:xfrm>
          <a:off x="2019300" y="16696817"/>
          <a:ext cx="889000" cy="1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66167</xdr:rowOff>
    </xdr:from>
    <xdr:to>
      <xdr:col>10</xdr:col>
      <xdr:colOff>114300</xdr:colOff>
      <xdr:row>98</xdr:row>
      <xdr:rowOff>59252</xdr:rowOff>
    </xdr:to>
    <xdr:cxnSp macro="">
      <xdr:nvCxnSpPr>
        <xdr:cNvPr id="245" name="直線コネクタ 244"/>
        <xdr:cNvCxnSpPr/>
      </xdr:nvCxnSpPr>
      <xdr:spPr>
        <a:xfrm flipV="1">
          <a:off x="1130300" y="16696817"/>
          <a:ext cx="889000" cy="16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97949</xdr:rowOff>
    </xdr:from>
    <xdr:to>
      <xdr:col>24</xdr:col>
      <xdr:colOff>114300</xdr:colOff>
      <xdr:row>98</xdr:row>
      <xdr:rowOff>28099</xdr:rowOff>
    </xdr:to>
    <xdr:sp macro="" textlink="">
      <xdr:nvSpPr>
        <xdr:cNvPr id="255" name="楕円 254"/>
        <xdr:cNvSpPr/>
      </xdr:nvSpPr>
      <xdr:spPr>
        <a:xfrm>
          <a:off x="4584700" y="167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76376</xdr:rowOff>
    </xdr:from>
    <xdr:ext cx="534377" cy="259045"/>
    <xdr:sp macro="" textlink="">
      <xdr:nvSpPr>
        <xdr:cNvPr id="256" name="扶助費該当値テキスト"/>
        <xdr:cNvSpPr txBox="1"/>
      </xdr:nvSpPr>
      <xdr:spPr>
        <a:xfrm>
          <a:off x="4686300" y="167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87491</xdr:rowOff>
    </xdr:from>
    <xdr:to>
      <xdr:col>20</xdr:col>
      <xdr:colOff>38100</xdr:colOff>
      <xdr:row>98</xdr:row>
      <xdr:rowOff>17641</xdr:rowOff>
    </xdr:to>
    <xdr:sp macro="" textlink="">
      <xdr:nvSpPr>
        <xdr:cNvPr id="257" name="楕円 256"/>
        <xdr:cNvSpPr/>
      </xdr:nvSpPr>
      <xdr:spPr>
        <a:xfrm>
          <a:off x="3746500" y="167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8768</xdr:rowOff>
    </xdr:from>
    <xdr:ext cx="534377" cy="259045"/>
    <xdr:sp macro="" textlink="">
      <xdr:nvSpPr>
        <xdr:cNvPr id="258" name="テキスト ボックス 257"/>
        <xdr:cNvSpPr txBox="1"/>
      </xdr:nvSpPr>
      <xdr:spPr>
        <a:xfrm>
          <a:off x="3530111" y="1681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139554</xdr:rowOff>
    </xdr:from>
    <xdr:to>
      <xdr:col>15</xdr:col>
      <xdr:colOff>101600</xdr:colOff>
      <xdr:row>98</xdr:row>
      <xdr:rowOff>69704</xdr:rowOff>
    </xdr:to>
    <xdr:sp macro="" textlink="">
      <xdr:nvSpPr>
        <xdr:cNvPr id="259" name="楕円 258"/>
        <xdr:cNvSpPr/>
      </xdr:nvSpPr>
      <xdr:spPr>
        <a:xfrm>
          <a:off x="2857500" y="167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60831</xdr:rowOff>
    </xdr:from>
    <xdr:ext cx="534377" cy="259045"/>
    <xdr:sp macro="" textlink="">
      <xdr:nvSpPr>
        <xdr:cNvPr id="260" name="テキスト ボックス 259"/>
        <xdr:cNvSpPr txBox="1"/>
      </xdr:nvSpPr>
      <xdr:spPr>
        <a:xfrm>
          <a:off x="2641111" y="168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15367</xdr:rowOff>
    </xdr:from>
    <xdr:to>
      <xdr:col>10</xdr:col>
      <xdr:colOff>165100</xdr:colOff>
      <xdr:row>97</xdr:row>
      <xdr:rowOff>116967</xdr:rowOff>
    </xdr:to>
    <xdr:sp macro="" textlink="">
      <xdr:nvSpPr>
        <xdr:cNvPr id="261" name="楕円 260"/>
        <xdr:cNvSpPr/>
      </xdr:nvSpPr>
      <xdr:spPr>
        <a:xfrm>
          <a:off x="1968500" y="166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108094</xdr:rowOff>
    </xdr:from>
    <xdr:ext cx="534377" cy="259045"/>
    <xdr:sp macro="" textlink="">
      <xdr:nvSpPr>
        <xdr:cNvPr id="262" name="テキスト ボックス 261"/>
        <xdr:cNvSpPr txBox="1"/>
      </xdr:nvSpPr>
      <xdr:spPr>
        <a:xfrm>
          <a:off x="1752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8452</xdr:rowOff>
    </xdr:from>
    <xdr:to>
      <xdr:col>6</xdr:col>
      <xdr:colOff>38100</xdr:colOff>
      <xdr:row>98</xdr:row>
      <xdr:rowOff>110052</xdr:rowOff>
    </xdr:to>
    <xdr:sp macro="" textlink="">
      <xdr:nvSpPr>
        <xdr:cNvPr id="263" name="楕円 262"/>
        <xdr:cNvSpPr/>
      </xdr:nvSpPr>
      <xdr:spPr>
        <a:xfrm>
          <a:off x="1079500" y="168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101179</xdr:rowOff>
    </xdr:from>
    <xdr:ext cx="534377" cy="259045"/>
    <xdr:sp macro="" textlink="">
      <xdr:nvSpPr>
        <xdr:cNvPr id="264" name="テキスト ボックス 263"/>
        <xdr:cNvSpPr txBox="1"/>
      </xdr:nvSpPr>
      <xdr:spPr>
        <a:xfrm>
          <a:off x="863111" y="169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103309</xdr:rowOff>
    </xdr:from>
    <xdr:to>
      <xdr:col>55</xdr:col>
      <xdr:colOff>0</xdr:colOff>
      <xdr:row>33</xdr:row>
      <xdr:rowOff>115599</xdr:rowOff>
    </xdr:to>
    <xdr:cxnSp macro="">
      <xdr:nvCxnSpPr>
        <xdr:cNvPr id="295" name="直線コネクタ 294"/>
        <xdr:cNvCxnSpPr/>
      </xdr:nvCxnSpPr>
      <xdr:spPr>
        <a:xfrm>
          <a:off x="9639300" y="5761159"/>
          <a:ext cx="838200" cy="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103309</xdr:rowOff>
    </xdr:from>
    <xdr:to>
      <xdr:col>50</xdr:col>
      <xdr:colOff>114300</xdr:colOff>
      <xdr:row>34</xdr:row>
      <xdr:rowOff>13012</xdr:rowOff>
    </xdr:to>
    <xdr:cxnSp macro="">
      <xdr:nvCxnSpPr>
        <xdr:cNvPr id="298" name="直線コネクタ 297"/>
        <xdr:cNvCxnSpPr/>
      </xdr:nvCxnSpPr>
      <xdr:spPr>
        <a:xfrm flipV="1">
          <a:off x="8750300" y="5761159"/>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13012</xdr:rowOff>
    </xdr:from>
    <xdr:to>
      <xdr:col>45</xdr:col>
      <xdr:colOff>177800</xdr:colOff>
      <xdr:row>34</xdr:row>
      <xdr:rowOff>45702</xdr:rowOff>
    </xdr:to>
    <xdr:cxnSp macro="">
      <xdr:nvCxnSpPr>
        <xdr:cNvPr id="301" name="直線コネクタ 300"/>
        <xdr:cNvCxnSpPr/>
      </xdr:nvCxnSpPr>
      <xdr:spPr>
        <a:xfrm flipV="1">
          <a:off x="7861300" y="5842312"/>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10280</xdr:rowOff>
    </xdr:from>
    <xdr:to>
      <xdr:col>41</xdr:col>
      <xdr:colOff>50800</xdr:colOff>
      <xdr:row>34</xdr:row>
      <xdr:rowOff>45702</xdr:rowOff>
    </xdr:to>
    <xdr:cxnSp macro="">
      <xdr:nvCxnSpPr>
        <xdr:cNvPr id="304" name="直線コネクタ 303"/>
        <xdr:cNvCxnSpPr/>
      </xdr:nvCxnSpPr>
      <xdr:spPr>
        <a:xfrm>
          <a:off x="6972300" y="5839580"/>
          <a:ext cx="889000" cy="3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64799</xdr:rowOff>
    </xdr:from>
    <xdr:to>
      <xdr:col>55</xdr:col>
      <xdr:colOff>50800</xdr:colOff>
      <xdr:row>33</xdr:row>
      <xdr:rowOff>166399</xdr:rowOff>
    </xdr:to>
    <xdr:sp macro="" textlink="">
      <xdr:nvSpPr>
        <xdr:cNvPr id="314" name="楕円 313"/>
        <xdr:cNvSpPr/>
      </xdr:nvSpPr>
      <xdr:spPr>
        <a:xfrm>
          <a:off x="10426700" y="57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87676</xdr:rowOff>
    </xdr:from>
    <xdr:ext cx="534377" cy="259045"/>
    <xdr:sp macro="" textlink="">
      <xdr:nvSpPr>
        <xdr:cNvPr id="315" name="補助費等該当値テキスト"/>
        <xdr:cNvSpPr txBox="1"/>
      </xdr:nvSpPr>
      <xdr:spPr>
        <a:xfrm>
          <a:off x="10528300" y="55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52509</xdr:rowOff>
    </xdr:from>
    <xdr:to>
      <xdr:col>50</xdr:col>
      <xdr:colOff>165100</xdr:colOff>
      <xdr:row>33</xdr:row>
      <xdr:rowOff>154109</xdr:rowOff>
    </xdr:to>
    <xdr:sp macro="" textlink="">
      <xdr:nvSpPr>
        <xdr:cNvPr id="316" name="楕円 315"/>
        <xdr:cNvSpPr/>
      </xdr:nvSpPr>
      <xdr:spPr>
        <a:xfrm>
          <a:off x="9588500" y="571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170636</xdr:rowOff>
    </xdr:from>
    <xdr:ext cx="534377" cy="259045"/>
    <xdr:sp macro="" textlink="">
      <xdr:nvSpPr>
        <xdr:cNvPr id="317" name="テキスト ボックス 316"/>
        <xdr:cNvSpPr txBox="1"/>
      </xdr:nvSpPr>
      <xdr:spPr>
        <a:xfrm>
          <a:off x="9372111" y="548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133662</xdr:rowOff>
    </xdr:from>
    <xdr:to>
      <xdr:col>46</xdr:col>
      <xdr:colOff>38100</xdr:colOff>
      <xdr:row>34</xdr:row>
      <xdr:rowOff>63812</xdr:rowOff>
    </xdr:to>
    <xdr:sp macro="" textlink="">
      <xdr:nvSpPr>
        <xdr:cNvPr id="318" name="楕円 317"/>
        <xdr:cNvSpPr/>
      </xdr:nvSpPr>
      <xdr:spPr>
        <a:xfrm>
          <a:off x="8699500" y="57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80339</xdr:rowOff>
    </xdr:from>
    <xdr:ext cx="534377" cy="259045"/>
    <xdr:sp macro="" textlink="">
      <xdr:nvSpPr>
        <xdr:cNvPr id="319" name="テキスト ボックス 318"/>
        <xdr:cNvSpPr txBox="1"/>
      </xdr:nvSpPr>
      <xdr:spPr>
        <a:xfrm>
          <a:off x="8483111" y="556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166352</xdr:rowOff>
    </xdr:from>
    <xdr:to>
      <xdr:col>41</xdr:col>
      <xdr:colOff>101600</xdr:colOff>
      <xdr:row>34</xdr:row>
      <xdr:rowOff>96502</xdr:rowOff>
    </xdr:to>
    <xdr:sp macro="" textlink="">
      <xdr:nvSpPr>
        <xdr:cNvPr id="320" name="楕円 319"/>
        <xdr:cNvSpPr/>
      </xdr:nvSpPr>
      <xdr:spPr>
        <a:xfrm>
          <a:off x="7810500" y="582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113029</xdr:rowOff>
    </xdr:from>
    <xdr:ext cx="534377" cy="259045"/>
    <xdr:sp macro="" textlink="">
      <xdr:nvSpPr>
        <xdr:cNvPr id="321" name="テキスト ボックス 320"/>
        <xdr:cNvSpPr txBox="1"/>
      </xdr:nvSpPr>
      <xdr:spPr>
        <a:xfrm>
          <a:off x="7594111" y="55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130930</xdr:rowOff>
    </xdr:from>
    <xdr:to>
      <xdr:col>36</xdr:col>
      <xdr:colOff>165100</xdr:colOff>
      <xdr:row>34</xdr:row>
      <xdr:rowOff>61080</xdr:rowOff>
    </xdr:to>
    <xdr:sp macro="" textlink="">
      <xdr:nvSpPr>
        <xdr:cNvPr id="322" name="楕円 321"/>
        <xdr:cNvSpPr/>
      </xdr:nvSpPr>
      <xdr:spPr>
        <a:xfrm>
          <a:off x="6921500" y="57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77607</xdr:rowOff>
    </xdr:from>
    <xdr:ext cx="534377" cy="259045"/>
    <xdr:sp macro="" textlink="">
      <xdr:nvSpPr>
        <xdr:cNvPr id="323" name="テキスト ボックス 322"/>
        <xdr:cNvSpPr txBox="1"/>
      </xdr:nvSpPr>
      <xdr:spPr>
        <a:xfrm>
          <a:off x="6705111" y="556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137468</xdr:rowOff>
    </xdr:from>
    <xdr:to>
      <xdr:col>55</xdr:col>
      <xdr:colOff>0</xdr:colOff>
      <xdr:row>53</xdr:row>
      <xdr:rowOff>162898</xdr:rowOff>
    </xdr:to>
    <xdr:cxnSp macro="">
      <xdr:nvCxnSpPr>
        <xdr:cNvPr id="354" name="直線コネクタ 353"/>
        <xdr:cNvCxnSpPr/>
      </xdr:nvCxnSpPr>
      <xdr:spPr>
        <a:xfrm flipV="1">
          <a:off x="9639300" y="8709968"/>
          <a:ext cx="838200" cy="53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162898</xdr:rowOff>
    </xdr:from>
    <xdr:to>
      <xdr:col>50</xdr:col>
      <xdr:colOff>114300</xdr:colOff>
      <xdr:row>54</xdr:row>
      <xdr:rowOff>116230</xdr:rowOff>
    </xdr:to>
    <xdr:cxnSp macro="">
      <xdr:nvCxnSpPr>
        <xdr:cNvPr id="357" name="直線コネクタ 356"/>
        <xdr:cNvCxnSpPr/>
      </xdr:nvCxnSpPr>
      <xdr:spPr>
        <a:xfrm flipV="1">
          <a:off x="8750300" y="9249748"/>
          <a:ext cx="889000" cy="12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9" name="テキスト ボックス 358"/>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153481</xdr:rowOff>
    </xdr:from>
    <xdr:to>
      <xdr:col>45</xdr:col>
      <xdr:colOff>177800</xdr:colOff>
      <xdr:row>54</xdr:row>
      <xdr:rowOff>116230</xdr:rowOff>
    </xdr:to>
    <xdr:cxnSp macro="">
      <xdr:nvCxnSpPr>
        <xdr:cNvPr id="360" name="直線コネクタ 359"/>
        <xdr:cNvCxnSpPr/>
      </xdr:nvCxnSpPr>
      <xdr:spPr>
        <a:xfrm>
          <a:off x="7861300" y="8554531"/>
          <a:ext cx="889000" cy="81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94307</xdr:rowOff>
    </xdr:from>
    <xdr:to>
      <xdr:col>41</xdr:col>
      <xdr:colOff>50800</xdr:colOff>
      <xdr:row>49</xdr:row>
      <xdr:rowOff>153481</xdr:rowOff>
    </xdr:to>
    <xdr:cxnSp macro="">
      <xdr:nvCxnSpPr>
        <xdr:cNvPr id="363" name="直線コネクタ 362"/>
        <xdr:cNvCxnSpPr/>
      </xdr:nvCxnSpPr>
      <xdr:spPr>
        <a:xfrm>
          <a:off x="6972300" y="8495357"/>
          <a:ext cx="889000" cy="5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86668</xdr:rowOff>
    </xdr:from>
    <xdr:to>
      <xdr:col>55</xdr:col>
      <xdr:colOff>50800</xdr:colOff>
      <xdr:row>51</xdr:row>
      <xdr:rowOff>16818</xdr:rowOff>
    </xdr:to>
    <xdr:sp macro="" textlink="">
      <xdr:nvSpPr>
        <xdr:cNvPr id="373" name="楕円 372"/>
        <xdr:cNvSpPr/>
      </xdr:nvSpPr>
      <xdr:spPr>
        <a:xfrm>
          <a:off x="10426700" y="86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109545</xdr:rowOff>
    </xdr:from>
    <xdr:ext cx="599010" cy="259045"/>
    <xdr:sp macro="" textlink="">
      <xdr:nvSpPr>
        <xdr:cNvPr id="374" name="普通建設事業費該当値テキスト"/>
        <xdr:cNvSpPr txBox="1"/>
      </xdr:nvSpPr>
      <xdr:spPr>
        <a:xfrm>
          <a:off x="10528300" y="851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112098</xdr:rowOff>
    </xdr:from>
    <xdr:to>
      <xdr:col>50</xdr:col>
      <xdr:colOff>165100</xdr:colOff>
      <xdr:row>54</xdr:row>
      <xdr:rowOff>42248</xdr:rowOff>
    </xdr:to>
    <xdr:sp macro="" textlink="">
      <xdr:nvSpPr>
        <xdr:cNvPr id="375" name="楕円 374"/>
        <xdr:cNvSpPr/>
      </xdr:nvSpPr>
      <xdr:spPr>
        <a:xfrm>
          <a:off x="9588500" y="91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58775</xdr:rowOff>
    </xdr:from>
    <xdr:ext cx="534377" cy="259045"/>
    <xdr:sp macro="" textlink="">
      <xdr:nvSpPr>
        <xdr:cNvPr id="376" name="テキスト ボックス 375"/>
        <xdr:cNvSpPr txBox="1"/>
      </xdr:nvSpPr>
      <xdr:spPr>
        <a:xfrm>
          <a:off x="9372111" y="897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65430</xdr:rowOff>
    </xdr:from>
    <xdr:to>
      <xdr:col>46</xdr:col>
      <xdr:colOff>38100</xdr:colOff>
      <xdr:row>54</xdr:row>
      <xdr:rowOff>167030</xdr:rowOff>
    </xdr:to>
    <xdr:sp macro="" textlink="">
      <xdr:nvSpPr>
        <xdr:cNvPr id="377" name="楕円 376"/>
        <xdr:cNvSpPr/>
      </xdr:nvSpPr>
      <xdr:spPr>
        <a:xfrm>
          <a:off x="8699500" y="93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12107</xdr:rowOff>
    </xdr:from>
    <xdr:ext cx="534377" cy="259045"/>
    <xdr:sp macro="" textlink="">
      <xdr:nvSpPr>
        <xdr:cNvPr id="378" name="テキスト ボックス 377"/>
        <xdr:cNvSpPr txBox="1"/>
      </xdr:nvSpPr>
      <xdr:spPr>
        <a:xfrm>
          <a:off x="8483111" y="90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102681</xdr:rowOff>
    </xdr:from>
    <xdr:to>
      <xdr:col>41</xdr:col>
      <xdr:colOff>101600</xdr:colOff>
      <xdr:row>50</xdr:row>
      <xdr:rowOff>32831</xdr:rowOff>
    </xdr:to>
    <xdr:sp macro="" textlink="">
      <xdr:nvSpPr>
        <xdr:cNvPr id="379" name="楕円 378"/>
        <xdr:cNvSpPr/>
      </xdr:nvSpPr>
      <xdr:spPr>
        <a:xfrm>
          <a:off x="7810500" y="85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49358</xdr:rowOff>
    </xdr:from>
    <xdr:ext cx="599010" cy="259045"/>
    <xdr:sp macro="" textlink="">
      <xdr:nvSpPr>
        <xdr:cNvPr id="380" name="テキスト ボックス 379"/>
        <xdr:cNvSpPr txBox="1"/>
      </xdr:nvSpPr>
      <xdr:spPr>
        <a:xfrm>
          <a:off x="7561795" y="827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43507</xdr:rowOff>
    </xdr:from>
    <xdr:to>
      <xdr:col>36</xdr:col>
      <xdr:colOff>165100</xdr:colOff>
      <xdr:row>49</xdr:row>
      <xdr:rowOff>145107</xdr:rowOff>
    </xdr:to>
    <xdr:sp macro="" textlink="">
      <xdr:nvSpPr>
        <xdr:cNvPr id="381" name="楕円 380"/>
        <xdr:cNvSpPr/>
      </xdr:nvSpPr>
      <xdr:spPr>
        <a:xfrm>
          <a:off x="6921500" y="84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47</xdr:row>
      <xdr:rowOff>161634</xdr:rowOff>
    </xdr:from>
    <xdr:ext cx="599010" cy="259045"/>
    <xdr:sp macro="" textlink="">
      <xdr:nvSpPr>
        <xdr:cNvPr id="382" name="テキスト ボックス 381"/>
        <xdr:cNvSpPr txBox="1"/>
      </xdr:nvSpPr>
      <xdr:spPr>
        <a:xfrm>
          <a:off x="6672795" y="821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54824</xdr:rowOff>
    </xdr:from>
    <xdr:to>
      <xdr:col>55</xdr:col>
      <xdr:colOff>0</xdr:colOff>
      <xdr:row>76</xdr:row>
      <xdr:rowOff>171279</xdr:rowOff>
    </xdr:to>
    <xdr:cxnSp macro="">
      <xdr:nvCxnSpPr>
        <xdr:cNvPr id="413" name="直線コネクタ 412"/>
        <xdr:cNvCxnSpPr/>
      </xdr:nvCxnSpPr>
      <xdr:spPr>
        <a:xfrm flipV="1">
          <a:off x="9639300" y="12913574"/>
          <a:ext cx="838200" cy="28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171279</xdr:rowOff>
    </xdr:from>
    <xdr:to>
      <xdr:col>50</xdr:col>
      <xdr:colOff>114300</xdr:colOff>
      <xdr:row>78</xdr:row>
      <xdr:rowOff>36275</xdr:rowOff>
    </xdr:to>
    <xdr:cxnSp macro="">
      <xdr:nvCxnSpPr>
        <xdr:cNvPr id="416" name="直線コネクタ 415"/>
        <xdr:cNvCxnSpPr/>
      </xdr:nvCxnSpPr>
      <xdr:spPr>
        <a:xfrm flipV="1">
          <a:off x="8750300" y="13201479"/>
          <a:ext cx="889000" cy="20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73026</xdr:rowOff>
    </xdr:from>
    <xdr:ext cx="534377" cy="259045"/>
    <xdr:sp macro="" textlink="">
      <xdr:nvSpPr>
        <xdr:cNvPr id="418" name="テキスト ボックス 417"/>
        <xdr:cNvSpPr txBox="1"/>
      </xdr:nvSpPr>
      <xdr:spPr>
        <a:xfrm>
          <a:off x="9372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106276</xdr:rowOff>
    </xdr:from>
    <xdr:to>
      <xdr:col>45</xdr:col>
      <xdr:colOff>177800</xdr:colOff>
      <xdr:row>78</xdr:row>
      <xdr:rowOff>36275</xdr:rowOff>
    </xdr:to>
    <xdr:cxnSp macro="">
      <xdr:nvCxnSpPr>
        <xdr:cNvPr id="419" name="直線コネクタ 418"/>
        <xdr:cNvCxnSpPr/>
      </xdr:nvCxnSpPr>
      <xdr:spPr>
        <a:xfrm>
          <a:off x="7861300" y="13307926"/>
          <a:ext cx="889000" cy="10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110113</xdr:rowOff>
    </xdr:from>
    <xdr:to>
      <xdr:col>41</xdr:col>
      <xdr:colOff>50800</xdr:colOff>
      <xdr:row>77</xdr:row>
      <xdr:rowOff>106276</xdr:rowOff>
    </xdr:to>
    <xdr:cxnSp macro="">
      <xdr:nvCxnSpPr>
        <xdr:cNvPr id="422" name="直線コネクタ 421"/>
        <xdr:cNvCxnSpPr/>
      </xdr:nvCxnSpPr>
      <xdr:spPr>
        <a:xfrm>
          <a:off x="6972300" y="12283063"/>
          <a:ext cx="889000" cy="102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6" name="テキスト ボックス 425"/>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4024</xdr:rowOff>
    </xdr:from>
    <xdr:to>
      <xdr:col>55</xdr:col>
      <xdr:colOff>50800</xdr:colOff>
      <xdr:row>75</xdr:row>
      <xdr:rowOff>105624</xdr:rowOff>
    </xdr:to>
    <xdr:sp macro="" textlink="">
      <xdr:nvSpPr>
        <xdr:cNvPr id="432" name="楕円 431"/>
        <xdr:cNvSpPr/>
      </xdr:nvSpPr>
      <xdr:spPr>
        <a:xfrm>
          <a:off x="10426700" y="128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26901</xdr:rowOff>
    </xdr:from>
    <xdr:ext cx="534377" cy="259045"/>
    <xdr:sp macro="" textlink="">
      <xdr:nvSpPr>
        <xdr:cNvPr id="433" name="普通建設事業費 （ うち新規整備　）該当値テキスト"/>
        <xdr:cNvSpPr txBox="1"/>
      </xdr:nvSpPr>
      <xdr:spPr>
        <a:xfrm>
          <a:off x="10528300" y="127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120479</xdr:rowOff>
    </xdr:from>
    <xdr:to>
      <xdr:col>50</xdr:col>
      <xdr:colOff>165100</xdr:colOff>
      <xdr:row>77</xdr:row>
      <xdr:rowOff>50629</xdr:rowOff>
    </xdr:to>
    <xdr:sp macro="" textlink="">
      <xdr:nvSpPr>
        <xdr:cNvPr id="434" name="楕円 433"/>
        <xdr:cNvSpPr/>
      </xdr:nvSpPr>
      <xdr:spPr>
        <a:xfrm>
          <a:off x="9588500" y="131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67156</xdr:rowOff>
    </xdr:from>
    <xdr:ext cx="534377" cy="259045"/>
    <xdr:sp macro="" textlink="">
      <xdr:nvSpPr>
        <xdr:cNvPr id="435" name="テキスト ボックス 434"/>
        <xdr:cNvSpPr txBox="1"/>
      </xdr:nvSpPr>
      <xdr:spPr>
        <a:xfrm>
          <a:off x="9372111" y="129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156925</xdr:rowOff>
    </xdr:from>
    <xdr:to>
      <xdr:col>46</xdr:col>
      <xdr:colOff>38100</xdr:colOff>
      <xdr:row>78</xdr:row>
      <xdr:rowOff>87075</xdr:rowOff>
    </xdr:to>
    <xdr:sp macro="" textlink="">
      <xdr:nvSpPr>
        <xdr:cNvPr id="436" name="楕円 435"/>
        <xdr:cNvSpPr/>
      </xdr:nvSpPr>
      <xdr:spPr>
        <a:xfrm>
          <a:off x="8699500" y="133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78202</xdr:rowOff>
    </xdr:from>
    <xdr:ext cx="534377" cy="259045"/>
    <xdr:sp macro="" textlink="">
      <xdr:nvSpPr>
        <xdr:cNvPr id="437" name="テキスト ボックス 436"/>
        <xdr:cNvSpPr txBox="1"/>
      </xdr:nvSpPr>
      <xdr:spPr>
        <a:xfrm>
          <a:off x="8483111" y="1345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55476</xdr:rowOff>
    </xdr:from>
    <xdr:to>
      <xdr:col>41</xdr:col>
      <xdr:colOff>101600</xdr:colOff>
      <xdr:row>77</xdr:row>
      <xdr:rowOff>157076</xdr:rowOff>
    </xdr:to>
    <xdr:sp macro="" textlink="">
      <xdr:nvSpPr>
        <xdr:cNvPr id="438" name="楕円 437"/>
        <xdr:cNvSpPr/>
      </xdr:nvSpPr>
      <xdr:spPr>
        <a:xfrm>
          <a:off x="7810500" y="132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2153</xdr:rowOff>
    </xdr:from>
    <xdr:ext cx="534377" cy="259045"/>
    <xdr:sp macro="" textlink="">
      <xdr:nvSpPr>
        <xdr:cNvPr id="439" name="テキスト ボックス 438"/>
        <xdr:cNvSpPr txBox="1"/>
      </xdr:nvSpPr>
      <xdr:spPr>
        <a:xfrm>
          <a:off x="7594111" y="130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59313</xdr:rowOff>
    </xdr:from>
    <xdr:to>
      <xdr:col>36</xdr:col>
      <xdr:colOff>165100</xdr:colOff>
      <xdr:row>71</xdr:row>
      <xdr:rowOff>160913</xdr:rowOff>
    </xdr:to>
    <xdr:sp macro="" textlink="">
      <xdr:nvSpPr>
        <xdr:cNvPr id="440" name="楕円 439"/>
        <xdr:cNvSpPr/>
      </xdr:nvSpPr>
      <xdr:spPr>
        <a:xfrm>
          <a:off x="6921500" y="122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5990</xdr:rowOff>
    </xdr:from>
    <xdr:ext cx="534377" cy="259045"/>
    <xdr:sp macro="" textlink="">
      <xdr:nvSpPr>
        <xdr:cNvPr id="441" name="テキスト ボックス 440"/>
        <xdr:cNvSpPr txBox="1"/>
      </xdr:nvSpPr>
      <xdr:spPr>
        <a:xfrm>
          <a:off x="6705111" y="1200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26815</xdr:rowOff>
    </xdr:from>
    <xdr:to>
      <xdr:col>55</xdr:col>
      <xdr:colOff>0</xdr:colOff>
      <xdr:row>96</xdr:row>
      <xdr:rowOff>104277</xdr:rowOff>
    </xdr:to>
    <xdr:cxnSp macro="">
      <xdr:nvCxnSpPr>
        <xdr:cNvPr id="472" name="直線コネクタ 471"/>
        <xdr:cNvCxnSpPr/>
      </xdr:nvCxnSpPr>
      <xdr:spPr>
        <a:xfrm flipV="1">
          <a:off x="9639300" y="16143115"/>
          <a:ext cx="838200" cy="4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56631</xdr:rowOff>
    </xdr:from>
    <xdr:to>
      <xdr:col>50</xdr:col>
      <xdr:colOff>114300</xdr:colOff>
      <xdr:row>96</xdr:row>
      <xdr:rowOff>104277</xdr:rowOff>
    </xdr:to>
    <xdr:cxnSp macro="">
      <xdr:nvCxnSpPr>
        <xdr:cNvPr id="475" name="直線コネクタ 474"/>
        <xdr:cNvCxnSpPr/>
      </xdr:nvCxnSpPr>
      <xdr:spPr>
        <a:xfrm>
          <a:off x="8750300" y="16515831"/>
          <a:ext cx="889000" cy="4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7" name="テキスト ボックス 476"/>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141998</xdr:rowOff>
    </xdr:from>
    <xdr:to>
      <xdr:col>45</xdr:col>
      <xdr:colOff>177800</xdr:colOff>
      <xdr:row>96</xdr:row>
      <xdr:rowOff>56631</xdr:rowOff>
    </xdr:to>
    <xdr:cxnSp macro="">
      <xdr:nvCxnSpPr>
        <xdr:cNvPr id="478" name="直線コネクタ 477"/>
        <xdr:cNvCxnSpPr/>
      </xdr:nvCxnSpPr>
      <xdr:spPr>
        <a:xfrm>
          <a:off x="7861300" y="15915398"/>
          <a:ext cx="889000" cy="60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141998</xdr:rowOff>
    </xdr:from>
    <xdr:to>
      <xdr:col>41</xdr:col>
      <xdr:colOff>50800</xdr:colOff>
      <xdr:row>95</xdr:row>
      <xdr:rowOff>148746</xdr:rowOff>
    </xdr:to>
    <xdr:cxnSp macro="">
      <xdr:nvCxnSpPr>
        <xdr:cNvPr id="481" name="直線コネクタ 480"/>
        <xdr:cNvCxnSpPr/>
      </xdr:nvCxnSpPr>
      <xdr:spPr>
        <a:xfrm flipV="1">
          <a:off x="6972300" y="15915398"/>
          <a:ext cx="889000" cy="52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3" name="テキスト ボックス 482"/>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147465</xdr:rowOff>
    </xdr:from>
    <xdr:to>
      <xdr:col>55</xdr:col>
      <xdr:colOff>50800</xdr:colOff>
      <xdr:row>94</xdr:row>
      <xdr:rowOff>77615</xdr:rowOff>
    </xdr:to>
    <xdr:sp macro="" textlink="">
      <xdr:nvSpPr>
        <xdr:cNvPr id="491" name="楕円 490"/>
        <xdr:cNvSpPr/>
      </xdr:nvSpPr>
      <xdr:spPr>
        <a:xfrm>
          <a:off x="10426700" y="1609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170342</xdr:rowOff>
    </xdr:from>
    <xdr:ext cx="534377" cy="259045"/>
    <xdr:sp macro="" textlink="">
      <xdr:nvSpPr>
        <xdr:cNvPr id="492" name="普通建設事業費 （ うち更新整備　）該当値テキスト"/>
        <xdr:cNvSpPr txBox="1"/>
      </xdr:nvSpPr>
      <xdr:spPr>
        <a:xfrm>
          <a:off x="10528300" y="1594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53477</xdr:rowOff>
    </xdr:from>
    <xdr:to>
      <xdr:col>50</xdr:col>
      <xdr:colOff>165100</xdr:colOff>
      <xdr:row>96</xdr:row>
      <xdr:rowOff>155077</xdr:rowOff>
    </xdr:to>
    <xdr:sp macro="" textlink="">
      <xdr:nvSpPr>
        <xdr:cNvPr id="493" name="楕円 492"/>
        <xdr:cNvSpPr/>
      </xdr:nvSpPr>
      <xdr:spPr>
        <a:xfrm>
          <a:off x="9588500" y="165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154</xdr:rowOff>
    </xdr:from>
    <xdr:ext cx="534377" cy="259045"/>
    <xdr:sp macro="" textlink="">
      <xdr:nvSpPr>
        <xdr:cNvPr id="494" name="テキスト ボックス 493"/>
        <xdr:cNvSpPr txBox="1"/>
      </xdr:nvSpPr>
      <xdr:spPr>
        <a:xfrm>
          <a:off x="9372111" y="162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5831</xdr:rowOff>
    </xdr:from>
    <xdr:to>
      <xdr:col>46</xdr:col>
      <xdr:colOff>38100</xdr:colOff>
      <xdr:row>96</xdr:row>
      <xdr:rowOff>107431</xdr:rowOff>
    </xdr:to>
    <xdr:sp macro="" textlink="">
      <xdr:nvSpPr>
        <xdr:cNvPr id="495" name="楕円 494"/>
        <xdr:cNvSpPr/>
      </xdr:nvSpPr>
      <xdr:spPr>
        <a:xfrm>
          <a:off x="8699500" y="164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123958</xdr:rowOff>
    </xdr:from>
    <xdr:ext cx="534377" cy="259045"/>
    <xdr:sp macro="" textlink="">
      <xdr:nvSpPr>
        <xdr:cNvPr id="496" name="テキスト ボックス 495"/>
        <xdr:cNvSpPr txBox="1"/>
      </xdr:nvSpPr>
      <xdr:spPr>
        <a:xfrm>
          <a:off x="8483111" y="1624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91198</xdr:rowOff>
    </xdr:from>
    <xdr:to>
      <xdr:col>41</xdr:col>
      <xdr:colOff>101600</xdr:colOff>
      <xdr:row>93</xdr:row>
      <xdr:rowOff>21348</xdr:rowOff>
    </xdr:to>
    <xdr:sp macro="" textlink="">
      <xdr:nvSpPr>
        <xdr:cNvPr id="497" name="楕円 496"/>
        <xdr:cNvSpPr/>
      </xdr:nvSpPr>
      <xdr:spPr>
        <a:xfrm>
          <a:off x="7810500" y="158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37875</xdr:rowOff>
    </xdr:from>
    <xdr:ext cx="599010" cy="259045"/>
    <xdr:sp macro="" textlink="">
      <xdr:nvSpPr>
        <xdr:cNvPr id="498" name="テキスト ボックス 497"/>
        <xdr:cNvSpPr txBox="1"/>
      </xdr:nvSpPr>
      <xdr:spPr>
        <a:xfrm>
          <a:off x="7561795" y="1563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97946</xdr:rowOff>
    </xdr:from>
    <xdr:to>
      <xdr:col>36</xdr:col>
      <xdr:colOff>165100</xdr:colOff>
      <xdr:row>96</xdr:row>
      <xdr:rowOff>28096</xdr:rowOff>
    </xdr:to>
    <xdr:sp macro="" textlink="">
      <xdr:nvSpPr>
        <xdr:cNvPr id="499" name="楕円 498"/>
        <xdr:cNvSpPr/>
      </xdr:nvSpPr>
      <xdr:spPr>
        <a:xfrm>
          <a:off x="6921500" y="163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44623</xdr:rowOff>
    </xdr:from>
    <xdr:ext cx="534377" cy="259045"/>
    <xdr:sp macro="" textlink="">
      <xdr:nvSpPr>
        <xdr:cNvPr id="500" name="テキスト ボックス 499"/>
        <xdr:cNvSpPr txBox="1"/>
      </xdr:nvSpPr>
      <xdr:spPr>
        <a:xfrm>
          <a:off x="6705111" y="1616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113914</xdr:rowOff>
    </xdr:from>
    <xdr:to>
      <xdr:col>85</xdr:col>
      <xdr:colOff>127000</xdr:colOff>
      <xdr:row>37</xdr:row>
      <xdr:rowOff>145164</xdr:rowOff>
    </xdr:to>
    <xdr:cxnSp macro="">
      <xdr:nvCxnSpPr>
        <xdr:cNvPr id="527" name="直線コネクタ 526"/>
        <xdr:cNvCxnSpPr/>
      </xdr:nvCxnSpPr>
      <xdr:spPr>
        <a:xfrm flipV="1">
          <a:off x="15481300" y="6457564"/>
          <a:ext cx="838200" cy="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156161</xdr:rowOff>
    </xdr:from>
    <xdr:ext cx="469744" cy="259045"/>
    <xdr:sp macro="" textlink="">
      <xdr:nvSpPr>
        <xdr:cNvPr id="528" name="災害復旧事業費平均値テキスト"/>
        <xdr:cNvSpPr txBox="1"/>
      </xdr:nvSpPr>
      <xdr:spPr>
        <a:xfrm>
          <a:off x="16370300" y="64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145164</xdr:rowOff>
    </xdr:from>
    <xdr:to>
      <xdr:col>81</xdr:col>
      <xdr:colOff>50800</xdr:colOff>
      <xdr:row>38</xdr:row>
      <xdr:rowOff>52375</xdr:rowOff>
    </xdr:to>
    <xdr:cxnSp macro="">
      <xdr:nvCxnSpPr>
        <xdr:cNvPr id="530" name="直線コネクタ 529"/>
        <xdr:cNvCxnSpPr/>
      </xdr:nvCxnSpPr>
      <xdr:spPr>
        <a:xfrm flipV="1">
          <a:off x="14592300" y="6488814"/>
          <a:ext cx="889000" cy="7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128409</xdr:rowOff>
    </xdr:from>
    <xdr:ext cx="469744" cy="259045"/>
    <xdr:sp macro="" textlink="">
      <xdr:nvSpPr>
        <xdr:cNvPr id="532" name="テキスト ボックス 531"/>
        <xdr:cNvSpPr txBox="1"/>
      </xdr:nvSpPr>
      <xdr:spPr>
        <a:xfrm>
          <a:off x="15246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52375</xdr:rowOff>
    </xdr:from>
    <xdr:to>
      <xdr:col>76</xdr:col>
      <xdr:colOff>114300</xdr:colOff>
      <xdr:row>38</xdr:row>
      <xdr:rowOff>113960</xdr:rowOff>
    </xdr:to>
    <xdr:cxnSp macro="">
      <xdr:nvCxnSpPr>
        <xdr:cNvPr id="533" name="直線コネクタ 532"/>
        <xdr:cNvCxnSpPr/>
      </xdr:nvCxnSpPr>
      <xdr:spPr>
        <a:xfrm flipV="1">
          <a:off x="13703300" y="6567475"/>
          <a:ext cx="889000" cy="6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142011</xdr:rowOff>
    </xdr:from>
    <xdr:ext cx="469744" cy="259045"/>
    <xdr:sp macro="" textlink="">
      <xdr:nvSpPr>
        <xdr:cNvPr id="535" name="テキスト ボックス 534"/>
        <xdr:cNvSpPr txBox="1"/>
      </xdr:nvSpPr>
      <xdr:spPr>
        <a:xfrm>
          <a:off x="14357428" y="66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24006</xdr:rowOff>
    </xdr:from>
    <xdr:to>
      <xdr:col>71</xdr:col>
      <xdr:colOff>177800</xdr:colOff>
      <xdr:row>38</xdr:row>
      <xdr:rowOff>113960</xdr:rowOff>
    </xdr:to>
    <xdr:cxnSp macro="">
      <xdr:nvCxnSpPr>
        <xdr:cNvPr id="536" name="直線コネクタ 535"/>
        <xdr:cNvCxnSpPr/>
      </xdr:nvCxnSpPr>
      <xdr:spPr>
        <a:xfrm>
          <a:off x="12814300" y="6539106"/>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168322</xdr:rowOff>
    </xdr:from>
    <xdr:ext cx="378565" cy="259045"/>
    <xdr:sp macro="" textlink="">
      <xdr:nvSpPr>
        <xdr:cNvPr id="540" name="テキスト ボックス 539"/>
        <xdr:cNvSpPr txBox="1"/>
      </xdr:nvSpPr>
      <xdr:spPr>
        <a:xfrm>
          <a:off x="12625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63114</xdr:rowOff>
    </xdr:from>
    <xdr:to>
      <xdr:col>85</xdr:col>
      <xdr:colOff>177800</xdr:colOff>
      <xdr:row>37</xdr:row>
      <xdr:rowOff>164714</xdr:rowOff>
    </xdr:to>
    <xdr:sp macro="" textlink="">
      <xdr:nvSpPr>
        <xdr:cNvPr id="546" name="楕円 545"/>
        <xdr:cNvSpPr/>
      </xdr:nvSpPr>
      <xdr:spPr>
        <a:xfrm>
          <a:off x="16268700" y="640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85991</xdr:rowOff>
    </xdr:from>
    <xdr:ext cx="469744" cy="259045"/>
    <xdr:sp macro="" textlink="">
      <xdr:nvSpPr>
        <xdr:cNvPr id="547" name="災害復旧事業費該当値テキスト"/>
        <xdr:cNvSpPr txBox="1"/>
      </xdr:nvSpPr>
      <xdr:spPr>
        <a:xfrm>
          <a:off x="16370300" y="625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94364</xdr:rowOff>
    </xdr:from>
    <xdr:to>
      <xdr:col>81</xdr:col>
      <xdr:colOff>101600</xdr:colOff>
      <xdr:row>38</xdr:row>
      <xdr:rowOff>24513</xdr:rowOff>
    </xdr:to>
    <xdr:sp macro="" textlink="">
      <xdr:nvSpPr>
        <xdr:cNvPr id="548" name="楕円 547"/>
        <xdr:cNvSpPr/>
      </xdr:nvSpPr>
      <xdr:spPr>
        <a:xfrm>
          <a:off x="15430500" y="6438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41041</xdr:rowOff>
    </xdr:from>
    <xdr:ext cx="469744" cy="259045"/>
    <xdr:sp macro="" textlink="">
      <xdr:nvSpPr>
        <xdr:cNvPr id="549" name="テキスト ボックス 548"/>
        <xdr:cNvSpPr txBox="1"/>
      </xdr:nvSpPr>
      <xdr:spPr>
        <a:xfrm>
          <a:off x="15246428" y="621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1575</xdr:rowOff>
    </xdr:from>
    <xdr:to>
      <xdr:col>76</xdr:col>
      <xdr:colOff>165100</xdr:colOff>
      <xdr:row>38</xdr:row>
      <xdr:rowOff>103175</xdr:rowOff>
    </xdr:to>
    <xdr:sp macro="" textlink="">
      <xdr:nvSpPr>
        <xdr:cNvPr id="550" name="楕円 549"/>
        <xdr:cNvSpPr/>
      </xdr:nvSpPr>
      <xdr:spPr>
        <a:xfrm>
          <a:off x="14541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119702</xdr:rowOff>
    </xdr:from>
    <xdr:ext cx="469744" cy="259045"/>
    <xdr:sp macro="" textlink="">
      <xdr:nvSpPr>
        <xdr:cNvPr id="551" name="テキスト ボックス 550"/>
        <xdr:cNvSpPr txBox="1"/>
      </xdr:nvSpPr>
      <xdr:spPr>
        <a:xfrm>
          <a:off x="14357428" y="62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63160</xdr:rowOff>
    </xdr:from>
    <xdr:to>
      <xdr:col>72</xdr:col>
      <xdr:colOff>38100</xdr:colOff>
      <xdr:row>38</xdr:row>
      <xdr:rowOff>164760</xdr:rowOff>
    </xdr:to>
    <xdr:sp macro="" textlink="">
      <xdr:nvSpPr>
        <xdr:cNvPr id="552" name="楕円 551"/>
        <xdr:cNvSpPr/>
      </xdr:nvSpPr>
      <xdr:spPr>
        <a:xfrm>
          <a:off x="13652500" y="657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155887</xdr:rowOff>
    </xdr:from>
    <xdr:ext cx="469744" cy="259045"/>
    <xdr:sp macro="" textlink="">
      <xdr:nvSpPr>
        <xdr:cNvPr id="553" name="テキスト ボックス 552"/>
        <xdr:cNvSpPr txBox="1"/>
      </xdr:nvSpPr>
      <xdr:spPr>
        <a:xfrm>
          <a:off x="13468428" y="667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144656</xdr:rowOff>
    </xdr:from>
    <xdr:to>
      <xdr:col>67</xdr:col>
      <xdr:colOff>101600</xdr:colOff>
      <xdr:row>38</xdr:row>
      <xdr:rowOff>74806</xdr:rowOff>
    </xdr:to>
    <xdr:sp macro="" textlink="">
      <xdr:nvSpPr>
        <xdr:cNvPr id="554" name="楕円 553"/>
        <xdr:cNvSpPr/>
      </xdr:nvSpPr>
      <xdr:spPr>
        <a:xfrm>
          <a:off x="12763500" y="64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91333</xdr:rowOff>
    </xdr:from>
    <xdr:ext cx="469744" cy="259045"/>
    <xdr:sp macro="" textlink="">
      <xdr:nvSpPr>
        <xdr:cNvPr id="555" name="テキスト ボックス 554"/>
        <xdr:cNvSpPr txBox="1"/>
      </xdr:nvSpPr>
      <xdr:spPr>
        <a:xfrm>
          <a:off x="12579428" y="626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110994</xdr:rowOff>
    </xdr:from>
    <xdr:to>
      <xdr:col>85</xdr:col>
      <xdr:colOff>126364</xdr:colOff>
      <xdr:row>78</xdr:row>
      <xdr:rowOff>134931</xdr:rowOff>
    </xdr:to>
    <xdr:cxnSp macro="">
      <xdr:nvCxnSpPr>
        <xdr:cNvPr id="630" name="直線コネクタ 629"/>
        <xdr:cNvCxnSpPr/>
      </xdr:nvCxnSpPr>
      <xdr:spPr>
        <a:xfrm flipV="1">
          <a:off x="16317595" y="12283944"/>
          <a:ext cx="1269" cy="1224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138758</xdr:rowOff>
    </xdr:from>
    <xdr:ext cx="469744" cy="259045"/>
    <xdr:sp macro="" textlink="">
      <xdr:nvSpPr>
        <xdr:cNvPr id="631" name="公債費最小値テキスト"/>
        <xdr:cNvSpPr txBox="1"/>
      </xdr:nvSpPr>
      <xdr:spPr>
        <a:xfrm>
          <a:off x="16370300" y="135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134931</xdr:rowOff>
    </xdr:from>
    <xdr:to>
      <xdr:col>86</xdr:col>
      <xdr:colOff>25400</xdr:colOff>
      <xdr:row>78</xdr:row>
      <xdr:rowOff>134931</xdr:rowOff>
    </xdr:to>
    <xdr:cxnSp macro="">
      <xdr:nvCxnSpPr>
        <xdr:cNvPr id="632" name="直線コネクタ 631"/>
        <xdr:cNvCxnSpPr/>
      </xdr:nvCxnSpPr>
      <xdr:spPr>
        <a:xfrm>
          <a:off x="16230600" y="135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57671</xdr:rowOff>
    </xdr:from>
    <xdr:ext cx="534377" cy="259045"/>
    <xdr:sp macro="" textlink="">
      <xdr:nvSpPr>
        <xdr:cNvPr id="633" name="公債費最大値テキスト"/>
        <xdr:cNvSpPr txBox="1"/>
      </xdr:nvSpPr>
      <xdr:spPr>
        <a:xfrm>
          <a:off x="16370300" y="1205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110994</xdr:rowOff>
    </xdr:from>
    <xdr:to>
      <xdr:col>86</xdr:col>
      <xdr:colOff>25400</xdr:colOff>
      <xdr:row>71</xdr:row>
      <xdr:rowOff>110994</xdr:rowOff>
    </xdr:to>
    <xdr:cxnSp macro="">
      <xdr:nvCxnSpPr>
        <xdr:cNvPr id="634" name="直線コネクタ 633"/>
        <xdr:cNvCxnSpPr/>
      </xdr:nvCxnSpPr>
      <xdr:spPr>
        <a:xfrm>
          <a:off x="16230600" y="122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10868</xdr:rowOff>
    </xdr:from>
    <xdr:to>
      <xdr:col>85</xdr:col>
      <xdr:colOff>127000</xdr:colOff>
      <xdr:row>72</xdr:row>
      <xdr:rowOff>14509</xdr:rowOff>
    </xdr:to>
    <xdr:cxnSp macro="">
      <xdr:nvCxnSpPr>
        <xdr:cNvPr id="635" name="直線コネクタ 634"/>
        <xdr:cNvCxnSpPr/>
      </xdr:nvCxnSpPr>
      <xdr:spPr>
        <a:xfrm>
          <a:off x="15481300" y="12355268"/>
          <a:ext cx="8382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141361</xdr:rowOff>
    </xdr:from>
    <xdr:ext cx="534377" cy="259045"/>
    <xdr:sp macro="" textlink="">
      <xdr:nvSpPr>
        <xdr:cNvPr id="636" name="公債費平均値テキスト"/>
        <xdr:cNvSpPr txBox="1"/>
      </xdr:nvSpPr>
      <xdr:spPr>
        <a:xfrm>
          <a:off x="16370300" y="1300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162934</xdr:rowOff>
    </xdr:from>
    <xdr:to>
      <xdr:col>85</xdr:col>
      <xdr:colOff>177800</xdr:colOff>
      <xdr:row>76</xdr:row>
      <xdr:rowOff>93084</xdr:rowOff>
    </xdr:to>
    <xdr:sp macro="" textlink="">
      <xdr:nvSpPr>
        <xdr:cNvPr id="637" name="フローチャート: 判断 636"/>
        <xdr:cNvSpPr/>
      </xdr:nvSpPr>
      <xdr:spPr>
        <a:xfrm>
          <a:off x="162687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10868</xdr:rowOff>
    </xdr:from>
    <xdr:to>
      <xdr:col>81</xdr:col>
      <xdr:colOff>50800</xdr:colOff>
      <xdr:row>72</xdr:row>
      <xdr:rowOff>29287</xdr:rowOff>
    </xdr:to>
    <xdr:cxnSp macro="">
      <xdr:nvCxnSpPr>
        <xdr:cNvPr id="638" name="直線コネクタ 637"/>
        <xdr:cNvCxnSpPr/>
      </xdr:nvCxnSpPr>
      <xdr:spPr>
        <a:xfrm flipV="1">
          <a:off x="14592300" y="12355268"/>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157823</xdr:rowOff>
    </xdr:from>
    <xdr:to>
      <xdr:col>81</xdr:col>
      <xdr:colOff>101600</xdr:colOff>
      <xdr:row>76</xdr:row>
      <xdr:rowOff>87973</xdr:rowOff>
    </xdr:to>
    <xdr:sp macro="" textlink="">
      <xdr:nvSpPr>
        <xdr:cNvPr id="639" name="フローチャート: 判断 638"/>
        <xdr:cNvSpPr/>
      </xdr:nvSpPr>
      <xdr:spPr>
        <a:xfrm>
          <a:off x="15430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79100</xdr:rowOff>
    </xdr:from>
    <xdr:ext cx="534377" cy="259045"/>
    <xdr:sp macro="" textlink="">
      <xdr:nvSpPr>
        <xdr:cNvPr id="640" name="テキスト ボックス 639"/>
        <xdr:cNvSpPr txBox="1"/>
      </xdr:nvSpPr>
      <xdr:spPr>
        <a:xfrm>
          <a:off x="15214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85848</xdr:rowOff>
    </xdr:from>
    <xdr:to>
      <xdr:col>76</xdr:col>
      <xdr:colOff>114300</xdr:colOff>
      <xdr:row>72</xdr:row>
      <xdr:rowOff>29287</xdr:rowOff>
    </xdr:to>
    <xdr:cxnSp macro="">
      <xdr:nvCxnSpPr>
        <xdr:cNvPr id="641" name="直線コネクタ 640"/>
        <xdr:cNvCxnSpPr/>
      </xdr:nvCxnSpPr>
      <xdr:spPr>
        <a:xfrm>
          <a:off x="13703300" y="12087348"/>
          <a:ext cx="889000" cy="28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152451</xdr:rowOff>
    </xdr:from>
    <xdr:to>
      <xdr:col>76</xdr:col>
      <xdr:colOff>165100</xdr:colOff>
      <xdr:row>76</xdr:row>
      <xdr:rowOff>82601</xdr:rowOff>
    </xdr:to>
    <xdr:sp macro="" textlink="">
      <xdr:nvSpPr>
        <xdr:cNvPr id="642" name="フローチャート: 判断 641"/>
        <xdr:cNvSpPr/>
      </xdr:nvSpPr>
      <xdr:spPr>
        <a:xfrm>
          <a:off x="14541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73728</xdr:rowOff>
    </xdr:from>
    <xdr:ext cx="534377" cy="259045"/>
    <xdr:sp macro="" textlink="">
      <xdr:nvSpPr>
        <xdr:cNvPr id="643" name="テキスト ボックス 642"/>
        <xdr:cNvSpPr txBox="1"/>
      </xdr:nvSpPr>
      <xdr:spPr>
        <a:xfrm>
          <a:off x="14325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85848</xdr:rowOff>
    </xdr:from>
    <xdr:to>
      <xdr:col>71</xdr:col>
      <xdr:colOff>177800</xdr:colOff>
      <xdr:row>71</xdr:row>
      <xdr:rowOff>79659</xdr:rowOff>
    </xdr:to>
    <xdr:cxnSp macro="">
      <xdr:nvCxnSpPr>
        <xdr:cNvPr id="644" name="直線コネクタ 643"/>
        <xdr:cNvCxnSpPr/>
      </xdr:nvCxnSpPr>
      <xdr:spPr>
        <a:xfrm flipV="1">
          <a:off x="12814300" y="12087348"/>
          <a:ext cx="889000" cy="16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156125</xdr:rowOff>
    </xdr:from>
    <xdr:to>
      <xdr:col>72</xdr:col>
      <xdr:colOff>38100</xdr:colOff>
      <xdr:row>76</xdr:row>
      <xdr:rowOff>86275</xdr:rowOff>
    </xdr:to>
    <xdr:sp macro="" textlink="">
      <xdr:nvSpPr>
        <xdr:cNvPr id="645" name="フローチャート: 判断 644"/>
        <xdr:cNvSpPr/>
      </xdr:nvSpPr>
      <xdr:spPr>
        <a:xfrm>
          <a:off x="13652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77402</xdr:rowOff>
    </xdr:from>
    <xdr:ext cx="534377" cy="259045"/>
    <xdr:sp macro="" textlink="">
      <xdr:nvSpPr>
        <xdr:cNvPr id="646" name="テキスト ボックス 645"/>
        <xdr:cNvSpPr txBox="1"/>
      </xdr:nvSpPr>
      <xdr:spPr>
        <a:xfrm>
          <a:off x="13436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148369</xdr:rowOff>
    </xdr:from>
    <xdr:to>
      <xdr:col>67</xdr:col>
      <xdr:colOff>101600</xdr:colOff>
      <xdr:row>76</xdr:row>
      <xdr:rowOff>78519</xdr:rowOff>
    </xdr:to>
    <xdr:sp macro="" textlink="">
      <xdr:nvSpPr>
        <xdr:cNvPr id="647" name="フローチャート: 判断 646"/>
        <xdr:cNvSpPr/>
      </xdr:nvSpPr>
      <xdr:spPr>
        <a:xfrm>
          <a:off x="12763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69646</xdr:rowOff>
    </xdr:from>
    <xdr:ext cx="534377" cy="259045"/>
    <xdr:sp macro="" textlink="">
      <xdr:nvSpPr>
        <xdr:cNvPr id="648" name="テキスト ボックス 647"/>
        <xdr:cNvSpPr txBox="1"/>
      </xdr:nvSpPr>
      <xdr:spPr>
        <a:xfrm>
          <a:off x="12547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135159</xdr:rowOff>
    </xdr:from>
    <xdr:to>
      <xdr:col>85</xdr:col>
      <xdr:colOff>177800</xdr:colOff>
      <xdr:row>72</xdr:row>
      <xdr:rowOff>65309</xdr:rowOff>
    </xdr:to>
    <xdr:sp macro="" textlink="">
      <xdr:nvSpPr>
        <xdr:cNvPr id="654" name="楕円 653"/>
        <xdr:cNvSpPr/>
      </xdr:nvSpPr>
      <xdr:spPr>
        <a:xfrm>
          <a:off x="16268700" y="123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50086</xdr:rowOff>
    </xdr:from>
    <xdr:ext cx="534377" cy="259045"/>
    <xdr:sp macro="" textlink="">
      <xdr:nvSpPr>
        <xdr:cNvPr id="655" name="公債費該当値テキスト"/>
        <xdr:cNvSpPr txBox="1"/>
      </xdr:nvSpPr>
      <xdr:spPr>
        <a:xfrm>
          <a:off x="16370300" y="122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131518</xdr:rowOff>
    </xdr:from>
    <xdr:to>
      <xdr:col>81</xdr:col>
      <xdr:colOff>101600</xdr:colOff>
      <xdr:row>72</xdr:row>
      <xdr:rowOff>61668</xdr:rowOff>
    </xdr:to>
    <xdr:sp macro="" textlink="">
      <xdr:nvSpPr>
        <xdr:cNvPr id="656" name="楕円 655"/>
        <xdr:cNvSpPr/>
      </xdr:nvSpPr>
      <xdr:spPr>
        <a:xfrm>
          <a:off x="15430500" y="123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78195</xdr:rowOff>
    </xdr:from>
    <xdr:ext cx="534377" cy="259045"/>
    <xdr:sp macro="" textlink="">
      <xdr:nvSpPr>
        <xdr:cNvPr id="657" name="テキスト ボックス 656"/>
        <xdr:cNvSpPr txBox="1"/>
      </xdr:nvSpPr>
      <xdr:spPr>
        <a:xfrm>
          <a:off x="15214111" y="1207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149937</xdr:rowOff>
    </xdr:from>
    <xdr:to>
      <xdr:col>76</xdr:col>
      <xdr:colOff>165100</xdr:colOff>
      <xdr:row>72</xdr:row>
      <xdr:rowOff>80087</xdr:rowOff>
    </xdr:to>
    <xdr:sp macro="" textlink="">
      <xdr:nvSpPr>
        <xdr:cNvPr id="658" name="楕円 657"/>
        <xdr:cNvSpPr/>
      </xdr:nvSpPr>
      <xdr:spPr>
        <a:xfrm>
          <a:off x="14541500" y="123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96614</xdr:rowOff>
    </xdr:from>
    <xdr:ext cx="534377" cy="259045"/>
    <xdr:sp macro="" textlink="">
      <xdr:nvSpPr>
        <xdr:cNvPr id="659" name="テキスト ボックス 658"/>
        <xdr:cNvSpPr txBox="1"/>
      </xdr:nvSpPr>
      <xdr:spPr>
        <a:xfrm>
          <a:off x="14325111" y="1209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35048</xdr:rowOff>
    </xdr:from>
    <xdr:to>
      <xdr:col>72</xdr:col>
      <xdr:colOff>38100</xdr:colOff>
      <xdr:row>70</xdr:row>
      <xdr:rowOff>136648</xdr:rowOff>
    </xdr:to>
    <xdr:sp macro="" textlink="">
      <xdr:nvSpPr>
        <xdr:cNvPr id="660" name="楕円 659"/>
        <xdr:cNvSpPr/>
      </xdr:nvSpPr>
      <xdr:spPr>
        <a:xfrm>
          <a:off x="13652500" y="120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153175</xdr:rowOff>
    </xdr:from>
    <xdr:ext cx="534377" cy="259045"/>
    <xdr:sp macro="" textlink="">
      <xdr:nvSpPr>
        <xdr:cNvPr id="661" name="テキスト ボックス 660"/>
        <xdr:cNvSpPr txBox="1"/>
      </xdr:nvSpPr>
      <xdr:spPr>
        <a:xfrm>
          <a:off x="13436111" y="118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28859</xdr:rowOff>
    </xdr:from>
    <xdr:to>
      <xdr:col>67</xdr:col>
      <xdr:colOff>101600</xdr:colOff>
      <xdr:row>71</xdr:row>
      <xdr:rowOff>130459</xdr:rowOff>
    </xdr:to>
    <xdr:sp macro="" textlink="">
      <xdr:nvSpPr>
        <xdr:cNvPr id="662" name="楕円 661"/>
        <xdr:cNvSpPr/>
      </xdr:nvSpPr>
      <xdr:spPr>
        <a:xfrm>
          <a:off x="12763500" y="122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146986</xdr:rowOff>
    </xdr:from>
    <xdr:ext cx="534377" cy="259045"/>
    <xdr:sp macro="" textlink="">
      <xdr:nvSpPr>
        <xdr:cNvPr id="663" name="テキスト ボックス 662"/>
        <xdr:cNvSpPr txBox="1"/>
      </xdr:nvSpPr>
      <xdr:spPr>
        <a:xfrm>
          <a:off x="12547111" y="119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7" name="直線コネクタ 686"/>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8"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9" name="直線コネクタ 688"/>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90"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91" name="直線コネクタ 690"/>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101245</xdr:rowOff>
    </xdr:from>
    <xdr:to>
      <xdr:col>85</xdr:col>
      <xdr:colOff>127000</xdr:colOff>
      <xdr:row>98</xdr:row>
      <xdr:rowOff>35561</xdr:rowOff>
    </xdr:to>
    <xdr:cxnSp macro="">
      <xdr:nvCxnSpPr>
        <xdr:cNvPr id="692" name="直線コネクタ 691"/>
        <xdr:cNvCxnSpPr/>
      </xdr:nvCxnSpPr>
      <xdr:spPr>
        <a:xfrm>
          <a:off x="15481300" y="16731895"/>
          <a:ext cx="838200" cy="1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3"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4" name="フローチャート: 判断 693"/>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101245</xdr:rowOff>
    </xdr:from>
    <xdr:to>
      <xdr:col>81</xdr:col>
      <xdr:colOff>50800</xdr:colOff>
      <xdr:row>98</xdr:row>
      <xdr:rowOff>4648</xdr:rowOff>
    </xdr:to>
    <xdr:cxnSp macro="">
      <xdr:nvCxnSpPr>
        <xdr:cNvPr id="695" name="直線コネクタ 694"/>
        <xdr:cNvCxnSpPr/>
      </xdr:nvCxnSpPr>
      <xdr:spPr>
        <a:xfrm flipV="1">
          <a:off x="14592300" y="16731895"/>
          <a:ext cx="889000" cy="7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6" name="フローチャート: 判断 695"/>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7" name="テキスト ボックス 696"/>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4648</xdr:rowOff>
    </xdr:from>
    <xdr:to>
      <xdr:col>76</xdr:col>
      <xdr:colOff>114300</xdr:colOff>
      <xdr:row>99</xdr:row>
      <xdr:rowOff>21819</xdr:rowOff>
    </xdr:to>
    <xdr:cxnSp macro="">
      <xdr:nvCxnSpPr>
        <xdr:cNvPr id="698" name="直線コネクタ 697"/>
        <xdr:cNvCxnSpPr/>
      </xdr:nvCxnSpPr>
      <xdr:spPr>
        <a:xfrm flipV="1">
          <a:off x="13703300" y="16806748"/>
          <a:ext cx="889000" cy="1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9" name="フローチャート: 判断 698"/>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700" name="テキスト ボックス 699"/>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48107</xdr:rowOff>
    </xdr:from>
    <xdr:to>
      <xdr:col>71</xdr:col>
      <xdr:colOff>177800</xdr:colOff>
      <xdr:row>99</xdr:row>
      <xdr:rowOff>21819</xdr:rowOff>
    </xdr:to>
    <xdr:cxnSp macro="">
      <xdr:nvCxnSpPr>
        <xdr:cNvPr id="701" name="直線コネクタ 700"/>
        <xdr:cNvCxnSpPr/>
      </xdr:nvCxnSpPr>
      <xdr:spPr>
        <a:xfrm>
          <a:off x="12814300" y="16850207"/>
          <a:ext cx="889000" cy="14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2" name="フローチャート: 判断 701"/>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3" name="テキスト ボックス 702"/>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4" name="フローチャート: 判断 703"/>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5" name="テキスト ボックス 704"/>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156211</xdr:rowOff>
    </xdr:from>
    <xdr:to>
      <xdr:col>85</xdr:col>
      <xdr:colOff>177800</xdr:colOff>
      <xdr:row>98</xdr:row>
      <xdr:rowOff>86361</xdr:rowOff>
    </xdr:to>
    <xdr:sp macro="" textlink="">
      <xdr:nvSpPr>
        <xdr:cNvPr id="711" name="楕円 710"/>
        <xdr:cNvSpPr/>
      </xdr:nvSpPr>
      <xdr:spPr>
        <a:xfrm>
          <a:off x="16268700" y="167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134638</xdr:rowOff>
    </xdr:from>
    <xdr:ext cx="534377" cy="259045"/>
    <xdr:sp macro="" textlink="">
      <xdr:nvSpPr>
        <xdr:cNvPr id="712" name="積立金該当値テキスト"/>
        <xdr:cNvSpPr txBox="1"/>
      </xdr:nvSpPr>
      <xdr:spPr>
        <a:xfrm>
          <a:off x="16370300" y="167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50445</xdr:rowOff>
    </xdr:from>
    <xdr:to>
      <xdr:col>81</xdr:col>
      <xdr:colOff>101600</xdr:colOff>
      <xdr:row>97</xdr:row>
      <xdr:rowOff>152045</xdr:rowOff>
    </xdr:to>
    <xdr:sp macro="" textlink="">
      <xdr:nvSpPr>
        <xdr:cNvPr id="713" name="楕円 712"/>
        <xdr:cNvSpPr/>
      </xdr:nvSpPr>
      <xdr:spPr>
        <a:xfrm>
          <a:off x="15430500" y="166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168572</xdr:rowOff>
    </xdr:from>
    <xdr:ext cx="534377" cy="259045"/>
    <xdr:sp macro="" textlink="">
      <xdr:nvSpPr>
        <xdr:cNvPr id="714" name="テキスト ボックス 713"/>
        <xdr:cNvSpPr txBox="1"/>
      </xdr:nvSpPr>
      <xdr:spPr>
        <a:xfrm>
          <a:off x="15214111" y="1645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125298</xdr:rowOff>
    </xdr:from>
    <xdr:to>
      <xdr:col>76</xdr:col>
      <xdr:colOff>165100</xdr:colOff>
      <xdr:row>98</xdr:row>
      <xdr:rowOff>55448</xdr:rowOff>
    </xdr:to>
    <xdr:sp macro="" textlink="">
      <xdr:nvSpPr>
        <xdr:cNvPr id="715" name="楕円 714"/>
        <xdr:cNvSpPr/>
      </xdr:nvSpPr>
      <xdr:spPr>
        <a:xfrm>
          <a:off x="14541500" y="167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71975</xdr:rowOff>
    </xdr:from>
    <xdr:ext cx="534377" cy="259045"/>
    <xdr:sp macro="" textlink="">
      <xdr:nvSpPr>
        <xdr:cNvPr id="716" name="テキスト ボックス 715"/>
        <xdr:cNvSpPr txBox="1"/>
      </xdr:nvSpPr>
      <xdr:spPr>
        <a:xfrm>
          <a:off x="14325111" y="165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142469</xdr:rowOff>
    </xdr:from>
    <xdr:to>
      <xdr:col>72</xdr:col>
      <xdr:colOff>38100</xdr:colOff>
      <xdr:row>99</xdr:row>
      <xdr:rowOff>72619</xdr:rowOff>
    </xdr:to>
    <xdr:sp macro="" textlink="">
      <xdr:nvSpPr>
        <xdr:cNvPr id="717" name="楕円 716"/>
        <xdr:cNvSpPr/>
      </xdr:nvSpPr>
      <xdr:spPr>
        <a:xfrm>
          <a:off x="13652500" y="169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63746</xdr:rowOff>
    </xdr:from>
    <xdr:ext cx="469744" cy="259045"/>
    <xdr:sp macro="" textlink="">
      <xdr:nvSpPr>
        <xdr:cNvPr id="718" name="テキスト ボックス 717"/>
        <xdr:cNvSpPr txBox="1"/>
      </xdr:nvSpPr>
      <xdr:spPr>
        <a:xfrm>
          <a:off x="13468428" y="1703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168757</xdr:rowOff>
    </xdr:from>
    <xdr:to>
      <xdr:col>67</xdr:col>
      <xdr:colOff>101600</xdr:colOff>
      <xdr:row>98</xdr:row>
      <xdr:rowOff>98907</xdr:rowOff>
    </xdr:to>
    <xdr:sp macro="" textlink="">
      <xdr:nvSpPr>
        <xdr:cNvPr id="719" name="楕円 718"/>
        <xdr:cNvSpPr/>
      </xdr:nvSpPr>
      <xdr:spPr>
        <a:xfrm>
          <a:off x="12763500" y="1679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90034</xdr:rowOff>
    </xdr:from>
    <xdr:ext cx="534377" cy="259045"/>
    <xdr:sp macro="" textlink="">
      <xdr:nvSpPr>
        <xdr:cNvPr id="720" name="テキスト ボックス 719"/>
        <xdr:cNvSpPr txBox="1"/>
      </xdr:nvSpPr>
      <xdr:spPr>
        <a:xfrm>
          <a:off x="12547111" y="1689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6" name="直線コネクタ 745"/>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9"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50" name="直線コネクタ 749"/>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74168</xdr:rowOff>
    </xdr:from>
    <xdr:to>
      <xdr:col>116</xdr:col>
      <xdr:colOff>63500</xdr:colOff>
      <xdr:row>37</xdr:row>
      <xdr:rowOff>154722</xdr:rowOff>
    </xdr:to>
    <xdr:cxnSp macro="">
      <xdr:nvCxnSpPr>
        <xdr:cNvPr id="751" name="直線コネクタ 750"/>
        <xdr:cNvCxnSpPr/>
      </xdr:nvCxnSpPr>
      <xdr:spPr>
        <a:xfrm flipV="1">
          <a:off x="21323300" y="6417818"/>
          <a:ext cx="8382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2" name="投資及び出資金平均値テキスト"/>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3" name="フローチャート: 判断 752"/>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50328</xdr:rowOff>
    </xdr:from>
    <xdr:to>
      <xdr:col>111</xdr:col>
      <xdr:colOff>177800</xdr:colOff>
      <xdr:row>37</xdr:row>
      <xdr:rowOff>154722</xdr:rowOff>
    </xdr:to>
    <xdr:cxnSp macro="">
      <xdr:nvCxnSpPr>
        <xdr:cNvPr id="754" name="直線コネクタ 753"/>
        <xdr:cNvCxnSpPr/>
      </xdr:nvCxnSpPr>
      <xdr:spPr>
        <a:xfrm>
          <a:off x="20434300" y="6222528"/>
          <a:ext cx="889000" cy="2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5" name="フローチャート: 判断 754"/>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26288</xdr:rowOff>
    </xdr:from>
    <xdr:ext cx="469744" cy="259045"/>
    <xdr:sp macro="" textlink="">
      <xdr:nvSpPr>
        <xdr:cNvPr id="756" name="テキスト ボックス 755"/>
        <xdr:cNvSpPr txBox="1"/>
      </xdr:nvSpPr>
      <xdr:spPr>
        <a:xfrm>
          <a:off x="21088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50328</xdr:rowOff>
    </xdr:from>
    <xdr:to>
      <xdr:col>107</xdr:col>
      <xdr:colOff>50800</xdr:colOff>
      <xdr:row>36</xdr:row>
      <xdr:rowOff>82115</xdr:rowOff>
    </xdr:to>
    <xdr:cxnSp macro="">
      <xdr:nvCxnSpPr>
        <xdr:cNvPr id="757" name="直線コネクタ 756"/>
        <xdr:cNvCxnSpPr/>
      </xdr:nvCxnSpPr>
      <xdr:spPr>
        <a:xfrm flipV="1">
          <a:off x="19545300" y="6222528"/>
          <a:ext cx="889000" cy="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8" name="フローチャート: 判断 757"/>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37936</xdr:rowOff>
    </xdr:from>
    <xdr:ext cx="378565" cy="259045"/>
    <xdr:sp macro="" textlink="">
      <xdr:nvSpPr>
        <xdr:cNvPr id="759" name="テキスト ボックス 758"/>
        <xdr:cNvSpPr txBox="1"/>
      </xdr:nvSpPr>
      <xdr:spPr>
        <a:xfrm>
          <a:off x="20245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82115</xdr:rowOff>
    </xdr:from>
    <xdr:to>
      <xdr:col>102</xdr:col>
      <xdr:colOff>114300</xdr:colOff>
      <xdr:row>37</xdr:row>
      <xdr:rowOff>101927</xdr:rowOff>
    </xdr:to>
    <xdr:cxnSp macro="">
      <xdr:nvCxnSpPr>
        <xdr:cNvPr id="760" name="直線コネクタ 759"/>
        <xdr:cNvCxnSpPr/>
      </xdr:nvCxnSpPr>
      <xdr:spPr>
        <a:xfrm flipV="1">
          <a:off x="18656300" y="6254315"/>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61" name="フローチャート: 判断 760"/>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38262</xdr:rowOff>
    </xdr:from>
    <xdr:ext cx="378565" cy="259045"/>
    <xdr:sp macro="" textlink="">
      <xdr:nvSpPr>
        <xdr:cNvPr id="762" name="テキスト ボックス 761"/>
        <xdr:cNvSpPr txBox="1"/>
      </xdr:nvSpPr>
      <xdr:spPr>
        <a:xfrm>
          <a:off x="19356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3" name="フローチャート: 判断 762"/>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55244</xdr:rowOff>
    </xdr:from>
    <xdr:ext cx="378565" cy="259045"/>
    <xdr:sp macro="" textlink="">
      <xdr:nvSpPr>
        <xdr:cNvPr id="764" name="テキスト ボックス 763"/>
        <xdr:cNvSpPr txBox="1"/>
      </xdr:nvSpPr>
      <xdr:spPr>
        <a:xfrm>
          <a:off x="18467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23368</xdr:rowOff>
    </xdr:from>
    <xdr:to>
      <xdr:col>116</xdr:col>
      <xdr:colOff>114300</xdr:colOff>
      <xdr:row>37</xdr:row>
      <xdr:rowOff>124968</xdr:rowOff>
    </xdr:to>
    <xdr:sp macro="" textlink="">
      <xdr:nvSpPr>
        <xdr:cNvPr id="770" name="楕円 769"/>
        <xdr:cNvSpPr/>
      </xdr:nvSpPr>
      <xdr:spPr>
        <a:xfrm>
          <a:off x="22110700" y="63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46245</xdr:rowOff>
    </xdr:from>
    <xdr:ext cx="469744" cy="259045"/>
    <xdr:sp macro="" textlink="">
      <xdr:nvSpPr>
        <xdr:cNvPr id="771" name="投資及び出資金該当値テキスト"/>
        <xdr:cNvSpPr txBox="1"/>
      </xdr:nvSpPr>
      <xdr:spPr>
        <a:xfrm>
          <a:off x="22212300"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103922</xdr:rowOff>
    </xdr:from>
    <xdr:to>
      <xdr:col>112</xdr:col>
      <xdr:colOff>38100</xdr:colOff>
      <xdr:row>38</xdr:row>
      <xdr:rowOff>34072</xdr:rowOff>
    </xdr:to>
    <xdr:sp macro="" textlink="">
      <xdr:nvSpPr>
        <xdr:cNvPr id="772" name="楕円 771"/>
        <xdr:cNvSpPr/>
      </xdr:nvSpPr>
      <xdr:spPr>
        <a:xfrm>
          <a:off x="21272500" y="64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50599</xdr:rowOff>
    </xdr:from>
    <xdr:ext cx="469744" cy="259045"/>
    <xdr:sp macro="" textlink="">
      <xdr:nvSpPr>
        <xdr:cNvPr id="773" name="テキスト ボックス 772"/>
        <xdr:cNvSpPr txBox="1"/>
      </xdr:nvSpPr>
      <xdr:spPr>
        <a:xfrm>
          <a:off x="21088428" y="622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170978</xdr:rowOff>
    </xdr:from>
    <xdr:to>
      <xdr:col>107</xdr:col>
      <xdr:colOff>101600</xdr:colOff>
      <xdr:row>36</xdr:row>
      <xdr:rowOff>101128</xdr:rowOff>
    </xdr:to>
    <xdr:sp macro="" textlink="">
      <xdr:nvSpPr>
        <xdr:cNvPr id="774" name="楕円 773"/>
        <xdr:cNvSpPr/>
      </xdr:nvSpPr>
      <xdr:spPr>
        <a:xfrm>
          <a:off x="20383500" y="61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117655</xdr:rowOff>
    </xdr:from>
    <xdr:ext cx="469744" cy="259045"/>
    <xdr:sp macro="" textlink="">
      <xdr:nvSpPr>
        <xdr:cNvPr id="775" name="テキスト ボックス 774"/>
        <xdr:cNvSpPr txBox="1"/>
      </xdr:nvSpPr>
      <xdr:spPr>
        <a:xfrm>
          <a:off x="20199428" y="594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31315</xdr:rowOff>
    </xdr:from>
    <xdr:to>
      <xdr:col>102</xdr:col>
      <xdr:colOff>165100</xdr:colOff>
      <xdr:row>36</xdr:row>
      <xdr:rowOff>132915</xdr:rowOff>
    </xdr:to>
    <xdr:sp macro="" textlink="">
      <xdr:nvSpPr>
        <xdr:cNvPr id="776" name="楕円 775"/>
        <xdr:cNvSpPr/>
      </xdr:nvSpPr>
      <xdr:spPr>
        <a:xfrm>
          <a:off x="19494500" y="62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149442</xdr:rowOff>
    </xdr:from>
    <xdr:ext cx="469744" cy="259045"/>
    <xdr:sp macro="" textlink="">
      <xdr:nvSpPr>
        <xdr:cNvPr id="777" name="テキスト ボックス 776"/>
        <xdr:cNvSpPr txBox="1"/>
      </xdr:nvSpPr>
      <xdr:spPr>
        <a:xfrm>
          <a:off x="19310428" y="597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51127</xdr:rowOff>
    </xdr:from>
    <xdr:to>
      <xdr:col>98</xdr:col>
      <xdr:colOff>38100</xdr:colOff>
      <xdr:row>37</xdr:row>
      <xdr:rowOff>152727</xdr:rowOff>
    </xdr:to>
    <xdr:sp macro="" textlink="">
      <xdr:nvSpPr>
        <xdr:cNvPr id="778" name="楕円 777"/>
        <xdr:cNvSpPr/>
      </xdr:nvSpPr>
      <xdr:spPr>
        <a:xfrm>
          <a:off x="18605500" y="63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169254</xdr:rowOff>
    </xdr:from>
    <xdr:ext cx="469744" cy="259045"/>
    <xdr:sp macro="" textlink="">
      <xdr:nvSpPr>
        <xdr:cNvPr id="779" name="テキスト ボックス 778"/>
        <xdr:cNvSpPr txBox="1"/>
      </xdr:nvSpPr>
      <xdr:spPr>
        <a:xfrm>
          <a:off x="18421428" y="617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3" name="テキスト ボックス 79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5" name="テキスト ボックス 79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7" name="テキスト ボックス 79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3" name="直線コネクタ 802"/>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6"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7" name="直線コネクタ 806"/>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32258</xdr:rowOff>
    </xdr:from>
    <xdr:to>
      <xdr:col>116</xdr:col>
      <xdr:colOff>63500</xdr:colOff>
      <xdr:row>59</xdr:row>
      <xdr:rowOff>32512</xdr:rowOff>
    </xdr:to>
    <xdr:cxnSp macro="">
      <xdr:nvCxnSpPr>
        <xdr:cNvPr id="808" name="直線コネクタ 807"/>
        <xdr:cNvCxnSpPr/>
      </xdr:nvCxnSpPr>
      <xdr:spPr>
        <a:xfrm flipV="1">
          <a:off x="21323300" y="10147808"/>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9"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10" name="フローチャート: 判断 809"/>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32512</xdr:rowOff>
    </xdr:from>
    <xdr:to>
      <xdr:col>111</xdr:col>
      <xdr:colOff>177800</xdr:colOff>
      <xdr:row>59</xdr:row>
      <xdr:rowOff>32766</xdr:rowOff>
    </xdr:to>
    <xdr:cxnSp macro="">
      <xdr:nvCxnSpPr>
        <xdr:cNvPr id="811" name="直線コネクタ 810"/>
        <xdr:cNvCxnSpPr/>
      </xdr:nvCxnSpPr>
      <xdr:spPr>
        <a:xfrm flipV="1">
          <a:off x="20434300" y="10148062"/>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2" name="フローチャート: 判断 811"/>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3" name="テキスト ボックス 812"/>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32766</xdr:rowOff>
    </xdr:from>
    <xdr:to>
      <xdr:col>107</xdr:col>
      <xdr:colOff>50800</xdr:colOff>
      <xdr:row>59</xdr:row>
      <xdr:rowOff>33020</xdr:rowOff>
    </xdr:to>
    <xdr:cxnSp macro="">
      <xdr:nvCxnSpPr>
        <xdr:cNvPr id="814" name="直線コネクタ 813"/>
        <xdr:cNvCxnSpPr/>
      </xdr:nvCxnSpPr>
      <xdr:spPr>
        <a:xfrm flipV="1">
          <a:off x="19545300" y="1014831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5" name="フローチャート: 判断 814"/>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6" name="テキスト ボックス 815"/>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33020</xdr:rowOff>
    </xdr:from>
    <xdr:to>
      <xdr:col>102</xdr:col>
      <xdr:colOff>114300</xdr:colOff>
      <xdr:row>59</xdr:row>
      <xdr:rowOff>33147</xdr:rowOff>
    </xdr:to>
    <xdr:cxnSp macro="">
      <xdr:nvCxnSpPr>
        <xdr:cNvPr id="817" name="直線コネクタ 816"/>
        <xdr:cNvCxnSpPr/>
      </xdr:nvCxnSpPr>
      <xdr:spPr>
        <a:xfrm flipV="1">
          <a:off x="18656300" y="1014857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8" name="フローチャート: 判断 817"/>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9" name="テキスト ボックス 818"/>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20" name="フローチャート: 判断 819"/>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21" name="テキスト ボックス 820"/>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152908</xdr:rowOff>
    </xdr:from>
    <xdr:to>
      <xdr:col>116</xdr:col>
      <xdr:colOff>114300</xdr:colOff>
      <xdr:row>59</xdr:row>
      <xdr:rowOff>83058</xdr:rowOff>
    </xdr:to>
    <xdr:sp macro="" textlink="">
      <xdr:nvSpPr>
        <xdr:cNvPr id="827" name="楕円 826"/>
        <xdr:cNvSpPr/>
      </xdr:nvSpPr>
      <xdr:spPr>
        <a:xfrm>
          <a:off x="22110700" y="10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67835</xdr:rowOff>
    </xdr:from>
    <xdr:ext cx="313932" cy="259045"/>
    <xdr:sp macro="" textlink="">
      <xdr:nvSpPr>
        <xdr:cNvPr id="828" name="貸付金該当値テキスト"/>
        <xdr:cNvSpPr txBox="1"/>
      </xdr:nvSpPr>
      <xdr:spPr>
        <a:xfrm>
          <a:off x="22212300" y="10011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153162</xdr:rowOff>
    </xdr:from>
    <xdr:to>
      <xdr:col>112</xdr:col>
      <xdr:colOff>38100</xdr:colOff>
      <xdr:row>59</xdr:row>
      <xdr:rowOff>83312</xdr:rowOff>
    </xdr:to>
    <xdr:sp macro="" textlink="">
      <xdr:nvSpPr>
        <xdr:cNvPr id="829" name="楕円 828"/>
        <xdr:cNvSpPr/>
      </xdr:nvSpPr>
      <xdr:spPr>
        <a:xfrm>
          <a:off x="21272500" y="100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74439</xdr:rowOff>
    </xdr:from>
    <xdr:ext cx="313932" cy="259045"/>
    <xdr:sp macro="" textlink="">
      <xdr:nvSpPr>
        <xdr:cNvPr id="830" name="テキスト ボックス 829"/>
        <xdr:cNvSpPr txBox="1"/>
      </xdr:nvSpPr>
      <xdr:spPr>
        <a:xfrm>
          <a:off x="21166333" y="1018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153416</xdr:rowOff>
    </xdr:from>
    <xdr:to>
      <xdr:col>107</xdr:col>
      <xdr:colOff>101600</xdr:colOff>
      <xdr:row>59</xdr:row>
      <xdr:rowOff>83566</xdr:rowOff>
    </xdr:to>
    <xdr:sp macro="" textlink="">
      <xdr:nvSpPr>
        <xdr:cNvPr id="831" name="楕円 830"/>
        <xdr:cNvSpPr/>
      </xdr:nvSpPr>
      <xdr:spPr>
        <a:xfrm>
          <a:off x="203835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74693</xdr:rowOff>
    </xdr:from>
    <xdr:ext cx="313932" cy="259045"/>
    <xdr:sp macro="" textlink="">
      <xdr:nvSpPr>
        <xdr:cNvPr id="832" name="テキスト ボックス 831"/>
        <xdr:cNvSpPr txBox="1"/>
      </xdr:nvSpPr>
      <xdr:spPr>
        <a:xfrm>
          <a:off x="20277333" y="10190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153670</xdr:rowOff>
    </xdr:from>
    <xdr:to>
      <xdr:col>102</xdr:col>
      <xdr:colOff>165100</xdr:colOff>
      <xdr:row>59</xdr:row>
      <xdr:rowOff>83820</xdr:rowOff>
    </xdr:to>
    <xdr:sp macro="" textlink="">
      <xdr:nvSpPr>
        <xdr:cNvPr id="833" name="楕円 832"/>
        <xdr:cNvSpPr/>
      </xdr:nvSpPr>
      <xdr:spPr>
        <a:xfrm>
          <a:off x="19494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74947</xdr:rowOff>
    </xdr:from>
    <xdr:ext cx="313932" cy="259045"/>
    <xdr:sp macro="" textlink="">
      <xdr:nvSpPr>
        <xdr:cNvPr id="834" name="テキスト ボックス 833"/>
        <xdr:cNvSpPr txBox="1"/>
      </xdr:nvSpPr>
      <xdr:spPr>
        <a:xfrm>
          <a:off x="19388333" y="10190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153797</xdr:rowOff>
    </xdr:from>
    <xdr:to>
      <xdr:col>98</xdr:col>
      <xdr:colOff>38100</xdr:colOff>
      <xdr:row>59</xdr:row>
      <xdr:rowOff>83947</xdr:rowOff>
    </xdr:to>
    <xdr:sp macro="" textlink="">
      <xdr:nvSpPr>
        <xdr:cNvPr id="835" name="楕円 834"/>
        <xdr:cNvSpPr/>
      </xdr:nvSpPr>
      <xdr:spPr>
        <a:xfrm>
          <a:off x="18605500" y="100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75074</xdr:rowOff>
    </xdr:from>
    <xdr:ext cx="313932" cy="259045"/>
    <xdr:sp macro="" textlink="">
      <xdr:nvSpPr>
        <xdr:cNvPr id="836" name="テキスト ボックス 835"/>
        <xdr:cNvSpPr txBox="1"/>
      </xdr:nvSpPr>
      <xdr:spPr>
        <a:xfrm>
          <a:off x="18499333" y="10190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7" name="テキスト ボックス 84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7" name="テキスト ボックス 85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9" name="テキスト ボックス 85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61" name="直線コネクタ 860"/>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2"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3" name="直線コネクタ 862"/>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4"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5" name="直線コネクタ 864"/>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92266</xdr:rowOff>
    </xdr:from>
    <xdr:to>
      <xdr:col>116</xdr:col>
      <xdr:colOff>63500</xdr:colOff>
      <xdr:row>72</xdr:row>
      <xdr:rowOff>42278</xdr:rowOff>
    </xdr:to>
    <xdr:cxnSp macro="">
      <xdr:nvCxnSpPr>
        <xdr:cNvPr id="866" name="直線コネクタ 865"/>
        <xdr:cNvCxnSpPr/>
      </xdr:nvCxnSpPr>
      <xdr:spPr>
        <a:xfrm flipV="1">
          <a:off x="21323300" y="12265216"/>
          <a:ext cx="838200" cy="1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7"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8" name="フローチャート: 判断 867"/>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166484</xdr:rowOff>
    </xdr:from>
    <xdr:to>
      <xdr:col>111</xdr:col>
      <xdr:colOff>177800</xdr:colOff>
      <xdr:row>72</xdr:row>
      <xdr:rowOff>42278</xdr:rowOff>
    </xdr:to>
    <xdr:cxnSp macro="">
      <xdr:nvCxnSpPr>
        <xdr:cNvPr id="869" name="直線コネクタ 868"/>
        <xdr:cNvCxnSpPr/>
      </xdr:nvCxnSpPr>
      <xdr:spPr>
        <a:xfrm>
          <a:off x="20434300" y="12339434"/>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70" name="フローチャート: 判断 869"/>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71" name="テキスト ボックス 870"/>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166484</xdr:rowOff>
    </xdr:from>
    <xdr:to>
      <xdr:col>107</xdr:col>
      <xdr:colOff>50800</xdr:colOff>
      <xdr:row>72</xdr:row>
      <xdr:rowOff>14675</xdr:rowOff>
    </xdr:to>
    <xdr:cxnSp macro="">
      <xdr:nvCxnSpPr>
        <xdr:cNvPr id="872" name="直線コネクタ 871"/>
        <xdr:cNvCxnSpPr/>
      </xdr:nvCxnSpPr>
      <xdr:spPr>
        <a:xfrm flipV="1">
          <a:off x="19545300" y="12339434"/>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3" name="フローチャート: 判断 872"/>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4" name="テキスト ボックス 873"/>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14675</xdr:rowOff>
    </xdr:from>
    <xdr:to>
      <xdr:col>102</xdr:col>
      <xdr:colOff>114300</xdr:colOff>
      <xdr:row>72</xdr:row>
      <xdr:rowOff>72778</xdr:rowOff>
    </xdr:to>
    <xdr:cxnSp macro="">
      <xdr:nvCxnSpPr>
        <xdr:cNvPr id="875" name="直線コネクタ 874"/>
        <xdr:cNvCxnSpPr/>
      </xdr:nvCxnSpPr>
      <xdr:spPr>
        <a:xfrm flipV="1">
          <a:off x="18656300" y="12359075"/>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6" name="フローチャート: 判断 875"/>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7" name="テキスト ボックス 876"/>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8" name="フローチャート: 判断 877"/>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9" name="テキスト ボックス 878"/>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41466</xdr:rowOff>
    </xdr:from>
    <xdr:to>
      <xdr:col>116</xdr:col>
      <xdr:colOff>114300</xdr:colOff>
      <xdr:row>71</xdr:row>
      <xdr:rowOff>143066</xdr:rowOff>
    </xdr:to>
    <xdr:sp macro="" textlink="">
      <xdr:nvSpPr>
        <xdr:cNvPr id="885" name="楕円 884"/>
        <xdr:cNvSpPr/>
      </xdr:nvSpPr>
      <xdr:spPr>
        <a:xfrm>
          <a:off x="22110700" y="122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127843</xdr:rowOff>
    </xdr:from>
    <xdr:ext cx="534377" cy="259045"/>
    <xdr:sp macro="" textlink="">
      <xdr:nvSpPr>
        <xdr:cNvPr id="886" name="繰出金該当値テキスト"/>
        <xdr:cNvSpPr txBox="1"/>
      </xdr:nvSpPr>
      <xdr:spPr>
        <a:xfrm>
          <a:off x="22212300" y="1212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162928</xdr:rowOff>
    </xdr:from>
    <xdr:to>
      <xdr:col>112</xdr:col>
      <xdr:colOff>38100</xdr:colOff>
      <xdr:row>72</xdr:row>
      <xdr:rowOff>93078</xdr:rowOff>
    </xdr:to>
    <xdr:sp macro="" textlink="">
      <xdr:nvSpPr>
        <xdr:cNvPr id="887" name="楕円 886"/>
        <xdr:cNvSpPr/>
      </xdr:nvSpPr>
      <xdr:spPr>
        <a:xfrm>
          <a:off x="21272500" y="123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109605</xdr:rowOff>
    </xdr:from>
    <xdr:ext cx="534377" cy="259045"/>
    <xdr:sp macro="" textlink="">
      <xdr:nvSpPr>
        <xdr:cNvPr id="888" name="テキスト ボックス 887"/>
        <xdr:cNvSpPr txBox="1"/>
      </xdr:nvSpPr>
      <xdr:spPr>
        <a:xfrm>
          <a:off x="21056111" y="121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115684</xdr:rowOff>
    </xdr:from>
    <xdr:to>
      <xdr:col>107</xdr:col>
      <xdr:colOff>101600</xdr:colOff>
      <xdr:row>72</xdr:row>
      <xdr:rowOff>45834</xdr:rowOff>
    </xdr:to>
    <xdr:sp macro="" textlink="">
      <xdr:nvSpPr>
        <xdr:cNvPr id="889" name="楕円 888"/>
        <xdr:cNvSpPr/>
      </xdr:nvSpPr>
      <xdr:spPr>
        <a:xfrm>
          <a:off x="20383500" y="122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62361</xdr:rowOff>
    </xdr:from>
    <xdr:ext cx="534377" cy="259045"/>
    <xdr:sp macro="" textlink="">
      <xdr:nvSpPr>
        <xdr:cNvPr id="890" name="テキスト ボックス 889"/>
        <xdr:cNvSpPr txBox="1"/>
      </xdr:nvSpPr>
      <xdr:spPr>
        <a:xfrm>
          <a:off x="20167111" y="120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135325</xdr:rowOff>
    </xdr:from>
    <xdr:to>
      <xdr:col>102</xdr:col>
      <xdr:colOff>165100</xdr:colOff>
      <xdr:row>72</xdr:row>
      <xdr:rowOff>65475</xdr:rowOff>
    </xdr:to>
    <xdr:sp macro="" textlink="">
      <xdr:nvSpPr>
        <xdr:cNvPr id="891" name="楕円 890"/>
        <xdr:cNvSpPr/>
      </xdr:nvSpPr>
      <xdr:spPr>
        <a:xfrm>
          <a:off x="19494500" y="123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82002</xdr:rowOff>
    </xdr:from>
    <xdr:ext cx="534377" cy="259045"/>
    <xdr:sp macro="" textlink="">
      <xdr:nvSpPr>
        <xdr:cNvPr id="892" name="テキスト ボックス 891"/>
        <xdr:cNvSpPr txBox="1"/>
      </xdr:nvSpPr>
      <xdr:spPr>
        <a:xfrm>
          <a:off x="19278111" y="1208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21978</xdr:rowOff>
    </xdr:from>
    <xdr:to>
      <xdr:col>98</xdr:col>
      <xdr:colOff>38100</xdr:colOff>
      <xdr:row>72</xdr:row>
      <xdr:rowOff>123578</xdr:rowOff>
    </xdr:to>
    <xdr:sp macro="" textlink="">
      <xdr:nvSpPr>
        <xdr:cNvPr id="893" name="楕円 892"/>
        <xdr:cNvSpPr/>
      </xdr:nvSpPr>
      <xdr:spPr>
        <a:xfrm>
          <a:off x="18605500" y="1236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140105</xdr:rowOff>
    </xdr:from>
    <xdr:ext cx="534377" cy="259045"/>
    <xdr:sp macro="" textlink="">
      <xdr:nvSpPr>
        <xdr:cNvPr id="894" name="テキスト ボックス 893"/>
        <xdr:cNvSpPr txBox="1"/>
      </xdr:nvSpPr>
      <xdr:spPr>
        <a:xfrm>
          <a:off x="18389111" y="121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全体的な傾向</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年の町村合併により、県域の</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％と広大な面積（</a:t>
          </a:r>
          <a:r>
            <a:rPr kumimoji="1" lang="en-US" altLang="ja-JP" sz="1100">
              <a:latin typeface="ＭＳ Ｐゴシック" panose="020B0600070205080204" pitchFamily="50" charset="-128"/>
              <a:ea typeface="ＭＳ Ｐゴシック" panose="020B0600070205080204" pitchFamily="50" charset="-128"/>
            </a:rPr>
            <a:t>803.44</a:t>
          </a:r>
          <a:r>
            <a:rPr kumimoji="1" lang="ja-JP" altLang="en-US" sz="1100">
              <a:latin typeface="ＭＳ Ｐゴシック" panose="020B0600070205080204" pitchFamily="50" charset="-128"/>
              <a:ea typeface="ＭＳ Ｐゴシック" panose="020B0600070205080204" pitchFamily="50" charset="-128"/>
            </a:rPr>
            <a:t>ｋ㎡）を有することとなったが、一方、人口については、県の</a:t>
          </a:r>
          <a:r>
            <a:rPr kumimoji="1" lang="en-US" altLang="ja-JP" sz="1100">
              <a:latin typeface="ＭＳ Ｐゴシック" panose="020B0600070205080204" pitchFamily="50" charset="-128"/>
              <a:ea typeface="ＭＳ Ｐゴシック" panose="020B0600070205080204" pitchFamily="50" charset="-128"/>
            </a:rPr>
            <a:t>2,032,533</a:t>
          </a:r>
          <a:r>
            <a:rPr kumimoji="1" lang="ja-JP" altLang="en-US" sz="1100">
              <a:latin typeface="ＭＳ Ｐゴシック" panose="020B0600070205080204" pitchFamily="50" charset="-128"/>
              <a:ea typeface="ＭＳ Ｐゴシック" panose="020B0600070205080204" pitchFamily="50" charset="-128"/>
            </a:rPr>
            <a:t>人に対し</a:t>
          </a:r>
          <a:r>
            <a:rPr kumimoji="1" lang="en-US" altLang="ja-JP" sz="1100">
              <a:latin typeface="ＭＳ Ｐゴシック" panose="020B0600070205080204" pitchFamily="50" charset="-128"/>
              <a:ea typeface="ＭＳ Ｐゴシック" panose="020B0600070205080204" pitchFamily="50" charset="-128"/>
            </a:rPr>
            <a:t>21,503</a:t>
          </a:r>
          <a:r>
            <a:rPr kumimoji="1" lang="ja-JP" altLang="en-US" sz="1100">
              <a:latin typeface="ＭＳ Ｐゴシック" panose="020B0600070205080204" pitchFamily="50" charset="-128"/>
              <a:ea typeface="ＭＳ Ｐゴシック" panose="020B0600070205080204" pitchFamily="50" charset="-128"/>
            </a:rPr>
            <a:t>人（ともに</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年国調人口）と</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％の構成比となっており、「住民一人当たりのコスト」については、広大な区域における住民サービスの維持という側面もあり、類似団体内順位等、全体的に高い傾向にある。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特記事項（性質別）</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100">
              <a:latin typeface="ＭＳ Ｐゴシック" panose="020B0600070205080204" pitchFamily="50" charset="-128"/>
              <a:ea typeface="ＭＳ Ｐゴシック" panose="020B0600070205080204" pitchFamily="50" charset="-128"/>
            </a:rPr>
            <a:t>90,392</a:t>
          </a:r>
          <a:r>
            <a:rPr kumimoji="1" lang="ja-JP" altLang="en-US" sz="1100">
              <a:latin typeface="ＭＳ Ｐゴシック" panose="020B0600070205080204" pitchFamily="50" charset="-128"/>
              <a:ea typeface="ＭＳ Ｐゴシック" panose="020B0600070205080204" pitchFamily="50" charset="-128"/>
            </a:rPr>
            <a:t>円となっており、類似団体内５位で、全国平均・岐阜県平均と比べてもかなり高くなっている。合併当初に比べ</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人以上の人員削減を行っているが、今後も引き続き職員数の削減を進めていく。</a:t>
          </a:r>
        </a:p>
        <a:p>
          <a:r>
            <a:rPr kumimoji="1" lang="ja-JP" altLang="en-US" sz="1100">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100">
              <a:latin typeface="ＭＳ Ｐゴシック" panose="020B0600070205080204" pitchFamily="50" charset="-128"/>
              <a:ea typeface="ＭＳ Ｐゴシック" panose="020B0600070205080204" pitchFamily="50" charset="-128"/>
            </a:rPr>
            <a:t>138,205</a:t>
          </a:r>
          <a:r>
            <a:rPr kumimoji="1" lang="ja-JP" altLang="en-US" sz="1100">
              <a:latin typeface="ＭＳ Ｐゴシック" panose="020B0600070205080204" pitchFamily="50" charset="-128"/>
              <a:ea typeface="ＭＳ Ｐゴシック" panose="020B0600070205080204" pitchFamily="50" charset="-128"/>
            </a:rPr>
            <a:t>円となっており、高い水準にある。これは合併に伴う旧町村の格差是正や新町の一体化を目指す目的から支出される投資的経費が多いことによる。また、それらの財源として発行した地方債により、公債費についても一人当たりコストが非常に高くなっている。</a:t>
          </a:r>
        </a:p>
        <a:p>
          <a:r>
            <a:rPr kumimoji="1" lang="ja-JP" altLang="en-US" sz="1100">
              <a:latin typeface="ＭＳ Ｐゴシック" panose="020B0600070205080204" pitchFamily="50" charset="-128"/>
              <a:ea typeface="ＭＳ Ｐゴシック" panose="020B0600070205080204" pitchFamily="50" charset="-128"/>
            </a:rPr>
            <a:t>繰出金については、住民一人当たり</a:t>
          </a:r>
          <a:r>
            <a:rPr kumimoji="1" lang="en-US" altLang="ja-JP" sz="1100">
              <a:latin typeface="ＭＳ Ｐゴシック" panose="020B0600070205080204" pitchFamily="50" charset="-128"/>
              <a:ea typeface="ＭＳ Ｐゴシック" panose="020B0600070205080204" pitchFamily="50" charset="-128"/>
            </a:rPr>
            <a:t>89,490</a:t>
          </a:r>
          <a:r>
            <a:rPr kumimoji="1" lang="ja-JP" altLang="en-US" sz="1100">
              <a:latin typeface="ＭＳ Ｐゴシック" panose="020B0600070205080204" pitchFamily="50" charset="-128"/>
              <a:ea typeface="ＭＳ Ｐゴシック" panose="020B0600070205080204" pitchFamily="50" charset="-128"/>
            </a:rPr>
            <a:t>円となっており、全国平均・岐阜県平均と比べてもかなり高くなっている。今後、公営企業会計への繰出金については料金体系の抜本的な見直しや加入率増加の方策を実施するよう指導し、普通会計への圧迫を軽減させ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20,862
20,639
803.44
15,174,287
14,627,077
358,028
9,284,807
14,534,282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1887</xdr:rowOff>
    </xdr:from>
    <xdr:to>
      <xdr:col>24</xdr:col>
      <xdr:colOff>63500</xdr:colOff>
      <xdr:row>34</xdr:row>
      <xdr:rowOff>20175</xdr:rowOff>
    </xdr:to>
    <xdr:cxnSp macro="">
      <xdr:nvCxnSpPr>
        <xdr:cNvPr id="63" name="直線コネクタ 62"/>
        <xdr:cNvCxnSpPr/>
      </xdr:nvCxnSpPr>
      <xdr:spPr>
        <a:xfrm>
          <a:off x="3797300" y="5831187"/>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1887</xdr:rowOff>
    </xdr:from>
    <xdr:to>
      <xdr:col>19</xdr:col>
      <xdr:colOff>177800</xdr:colOff>
      <xdr:row>34</xdr:row>
      <xdr:rowOff>65895</xdr:rowOff>
    </xdr:to>
    <xdr:cxnSp macro="">
      <xdr:nvCxnSpPr>
        <xdr:cNvPr id="66" name="直線コネクタ 65"/>
        <xdr:cNvCxnSpPr/>
      </xdr:nvCxnSpPr>
      <xdr:spPr>
        <a:xfrm flipV="1">
          <a:off x="2908300" y="5831187"/>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168438</xdr:rowOff>
    </xdr:from>
    <xdr:to>
      <xdr:col>15</xdr:col>
      <xdr:colOff>50800</xdr:colOff>
      <xdr:row>34</xdr:row>
      <xdr:rowOff>65895</xdr:rowOff>
    </xdr:to>
    <xdr:cxnSp macro="">
      <xdr:nvCxnSpPr>
        <xdr:cNvPr id="69" name="直線コネクタ 68"/>
        <xdr:cNvCxnSpPr/>
      </xdr:nvCxnSpPr>
      <xdr:spPr>
        <a:xfrm>
          <a:off x="2019300" y="5826288"/>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25073</xdr:rowOff>
    </xdr:from>
    <xdr:to>
      <xdr:col>10</xdr:col>
      <xdr:colOff>114300</xdr:colOff>
      <xdr:row>33</xdr:row>
      <xdr:rowOff>168438</xdr:rowOff>
    </xdr:to>
    <xdr:cxnSp macro="">
      <xdr:nvCxnSpPr>
        <xdr:cNvPr id="72" name="直線コネクタ 71"/>
        <xdr:cNvCxnSpPr/>
      </xdr:nvCxnSpPr>
      <xdr:spPr>
        <a:xfrm>
          <a:off x="1130300" y="5682923"/>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140825</xdr:rowOff>
    </xdr:from>
    <xdr:to>
      <xdr:col>24</xdr:col>
      <xdr:colOff>114300</xdr:colOff>
      <xdr:row>34</xdr:row>
      <xdr:rowOff>70975</xdr:rowOff>
    </xdr:to>
    <xdr:sp macro="" textlink="">
      <xdr:nvSpPr>
        <xdr:cNvPr id="82" name="楕円 81"/>
        <xdr:cNvSpPr/>
      </xdr:nvSpPr>
      <xdr:spPr>
        <a:xfrm>
          <a:off x="4584700" y="5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163702</xdr:rowOff>
    </xdr:from>
    <xdr:ext cx="469744" cy="259045"/>
    <xdr:sp macro="" textlink="">
      <xdr:nvSpPr>
        <xdr:cNvPr id="83" name="議会費該当値テキスト"/>
        <xdr:cNvSpPr txBox="1"/>
      </xdr:nvSpPr>
      <xdr:spPr>
        <a:xfrm>
          <a:off x="4686300" y="565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122537</xdr:rowOff>
    </xdr:from>
    <xdr:to>
      <xdr:col>20</xdr:col>
      <xdr:colOff>38100</xdr:colOff>
      <xdr:row>34</xdr:row>
      <xdr:rowOff>52687</xdr:rowOff>
    </xdr:to>
    <xdr:sp macro="" textlink="">
      <xdr:nvSpPr>
        <xdr:cNvPr id="84" name="楕円 83"/>
        <xdr:cNvSpPr/>
      </xdr:nvSpPr>
      <xdr:spPr>
        <a:xfrm>
          <a:off x="3746500" y="57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69214</xdr:rowOff>
    </xdr:from>
    <xdr:ext cx="469744" cy="259045"/>
    <xdr:sp macro="" textlink="">
      <xdr:nvSpPr>
        <xdr:cNvPr id="85" name="テキスト ボックス 84"/>
        <xdr:cNvSpPr txBox="1"/>
      </xdr:nvSpPr>
      <xdr:spPr>
        <a:xfrm>
          <a:off x="3562428" y="555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15095</xdr:rowOff>
    </xdr:from>
    <xdr:to>
      <xdr:col>15</xdr:col>
      <xdr:colOff>101600</xdr:colOff>
      <xdr:row>34</xdr:row>
      <xdr:rowOff>116695</xdr:rowOff>
    </xdr:to>
    <xdr:sp macro="" textlink="">
      <xdr:nvSpPr>
        <xdr:cNvPr id="86" name="楕円 85"/>
        <xdr:cNvSpPr/>
      </xdr:nvSpPr>
      <xdr:spPr>
        <a:xfrm>
          <a:off x="2857500" y="58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133222</xdr:rowOff>
    </xdr:from>
    <xdr:ext cx="469744" cy="259045"/>
    <xdr:sp macro="" textlink="">
      <xdr:nvSpPr>
        <xdr:cNvPr id="87" name="テキスト ボックス 86"/>
        <xdr:cNvSpPr txBox="1"/>
      </xdr:nvSpPr>
      <xdr:spPr>
        <a:xfrm>
          <a:off x="2673428" y="561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117638</xdr:rowOff>
    </xdr:from>
    <xdr:to>
      <xdr:col>10</xdr:col>
      <xdr:colOff>165100</xdr:colOff>
      <xdr:row>34</xdr:row>
      <xdr:rowOff>47788</xdr:rowOff>
    </xdr:to>
    <xdr:sp macro="" textlink="">
      <xdr:nvSpPr>
        <xdr:cNvPr id="88" name="楕円 87"/>
        <xdr:cNvSpPr/>
      </xdr:nvSpPr>
      <xdr:spPr>
        <a:xfrm>
          <a:off x="1968500" y="57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64315</xdr:rowOff>
    </xdr:from>
    <xdr:ext cx="469744" cy="259045"/>
    <xdr:sp macro="" textlink="">
      <xdr:nvSpPr>
        <xdr:cNvPr id="89" name="テキスト ボックス 88"/>
        <xdr:cNvSpPr txBox="1"/>
      </xdr:nvSpPr>
      <xdr:spPr>
        <a:xfrm>
          <a:off x="1784428" y="555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145723</xdr:rowOff>
    </xdr:from>
    <xdr:to>
      <xdr:col>6</xdr:col>
      <xdr:colOff>38100</xdr:colOff>
      <xdr:row>33</xdr:row>
      <xdr:rowOff>75873</xdr:rowOff>
    </xdr:to>
    <xdr:sp macro="" textlink="">
      <xdr:nvSpPr>
        <xdr:cNvPr id="90" name="楕円 89"/>
        <xdr:cNvSpPr/>
      </xdr:nvSpPr>
      <xdr:spPr>
        <a:xfrm>
          <a:off x="1079500" y="56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92400</xdr:rowOff>
    </xdr:from>
    <xdr:ext cx="469744" cy="259045"/>
    <xdr:sp macro="" textlink="">
      <xdr:nvSpPr>
        <xdr:cNvPr id="91" name="テキスト ボックス 90"/>
        <xdr:cNvSpPr txBox="1"/>
      </xdr:nvSpPr>
      <xdr:spPr>
        <a:xfrm>
          <a:off x="895428" y="540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46166</xdr:rowOff>
    </xdr:from>
    <xdr:to>
      <xdr:col>24</xdr:col>
      <xdr:colOff>63500</xdr:colOff>
      <xdr:row>55</xdr:row>
      <xdr:rowOff>82930</xdr:rowOff>
    </xdr:to>
    <xdr:cxnSp macro="">
      <xdr:nvCxnSpPr>
        <xdr:cNvPr id="118" name="直線コネクタ 117"/>
        <xdr:cNvCxnSpPr/>
      </xdr:nvCxnSpPr>
      <xdr:spPr>
        <a:xfrm flipV="1">
          <a:off x="3797300" y="9475916"/>
          <a:ext cx="838200" cy="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82930</xdr:rowOff>
    </xdr:from>
    <xdr:to>
      <xdr:col>19</xdr:col>
      <xdr:colOff>177800</xdr:colOff>
      <xdr:row>55</xdr:row>
      <xdr:rowOff>95918</xdr:rowOff>
    </xdr:to>
    <xdr:cxnSp macro="">
      <xdr:nvCxnSpPr>
        <xdr:cNvPr id="121" name="直線コネクタ 120"/>
        <xdr:cNvCxnSpPr/>
      </xdr:nvCxnSpPr>
      <xdr:spPr>
        <a:xfrm flipV="1">
          <a:off x="2908300" y="9512680"/>
          <a:ext cx="889000" cy="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29320</xdr:rowOff>
    </xdr:from>
    <xdr:ext cx="534377" cy="259045"/>
    <xdr:sp macro="" textlink="">
      <xdr:nvSpPr>
        <xdr:cNvPr id="123" name="テキスト ボックス 122"/>
        <xdr:cNvSpPr txBox="1"/>
      </xdr:nvSpPr>
      <xdr:spPr>
        <a:xfrm>
          <a:off x="3530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95918</xdr:rowOff>
    </xdr:from>
    <xdr:to>
      <xdr:col>15</xdr:col>
      <xdr:colOff>50800</xdr:colOff>
      <xdr:row>55</xdr:row>
      <xdr:rowOff>165559</xdr:rowOff>
    </xdr:to>
    <xdr:cxnSp macro="">
      <xdr:nvCxnSpPr>
        <xdr:cNvPr id="124" name="直線コネクタ 123"/>
        <xdr:cNvCxnSpPr/>
      </xdr:nvCxnSpPr>
      <xdr:spPr>
        <a:xfrm flipV="1">
          <a:off x="2019300" y="9525668"/>
          <a:ext cx="889000" cy="6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28994</xdr:rowOff>
    </xdr:from>
    <xdr:to>
      <xdr:col>10</xdr:col>
      <xdr:colOff>114300</xdr:colOff>
      <xdr:row>55</xdr:row>
      <xdr:rowOff>165559</xdr:rowOff>
    </xdr:to>
    <xdr:cxnSp macro="">
      <xdr:nvCxnSpPr>
        <xdr:cNvPr id="127" name="直線コネクタ 126"/>
        <xdr:cNvCxnSpPr/>
      </xdr:nvCxnSpPr>
      <xdr:spPr>
        <a:xfrm>
          <a:off x="1130300" y="9287294"/>
          <a:ext cx="889000" cy="30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166816</xdr:rowOff>
    </xdr:from>
    <xdr:to>
      <xdr:col>24</xdr:col>
      <xdr:colOff>114300</xdr:colOff>
      <xdr:row>55</xdr:row>
      <xdr:rowOff>96966</xdr:rowOff>
    </xdr:to>
    <xdr:sp macro="" textlink="">
      <xdr:nvSpPr>
        <xdr:cNvPr id="137" name="楕円 136"/>
        <xdr:cNvSpPr/>
      </xdr:nvSpPr>
      <xdr:spPr>
        <a:xfrm>
          <a:off x="4584700" y="94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18243</xdr:rowOff>
    </xdr:from>
    <xdr:ext cx="599010" cy="259045"/>
    <xdr:sp macro="" textlink="">
      <xdr:nvSpPr>
        <xdr:cNvPr id="138" name="総務費該当値テキスト"/>
        <xdr:cNvSpPr txBox="1"/>
      </xdr:nvSpPr>
      <xdr:spPr>
        <a:xfrm>
          <a:off x="4686300" y="92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32130</xdr:rowOff>
    </xdr:from>
    <xdr:to>
      <xdr:col>20</xdr:col>
      <xdr:colOff>38100</xdr:colOff>
      <xdr:row>55</xdr:row>
      <xdr:rowOff>133730</xdr:rowOff>
    </xdr:to>
    <xdr:sp macro="" textlink="">
      <xdr:nvSpPr>
        <xdr:cNvPr id="139" name="楕円 138"/>
        <xdr:cNvSpPr/>
      </xdr:nvSpPr>
      <xdr:spPr>
        <a:xfrm>
          <a:off x="3746500" y="94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150257</xdr:rowOff>
    </xdr:from>
    <xdr:ext cx="599010" cy="259045"/>
    <xdr:sp macro="" textlink="">
      <xdr:nvSpPr>
        <xdr:cNvPr id="140" name="テキスト ボックス 139"/>
        <xdr:cNvSpPr txBox="1"/>
      </xdr:nvSpPr>
      <xdr:spPr>
        <a:xfrm>
          <a:off x="3497795" y="923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45118</xdr:rowOff>
    </xdr:from>
    <xdr:to>
      <xdr:col>15</xdr:col>
      <xdr:colOff>101600</xdr:colOff>
      <xdr:row>55</xdr:row>
      <xdr:rowOff>146718</xdr:rowOff>
    </xdr:to>
    <xdr:sp macro="" textlink="">
      <xdr:nvSpPr>
        <xdr:cNvPr id="141" name="楕円 140"/>
        <xdr:cNvSpPr/>
      </xdr:nvSpPr>
      <xdr:spPr>
        <a:xfrm>
          <a:off x="2857500" y="947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163245</xdr:rowOff>
    </xdr:from>
    <xdr:ext cx="599010" cy="259045"/>
    <xdr:sp macro="" textlink="">
      <xdr:nvSpPr>
        <xdr:cNvPr id="142" name="テキスト ボックス 141"/>
        <xdr:cNvSpPr txBox="1"/>
      </xdr:nvSpPr>
      <xdr:spPr>
        <a:xfrm>
          <a:off x="2608795" y="925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114759</xdr:rowOff>
    </xdr:from>
    <xdr:to>
      <xdr:col>10</xdr:col>
      <xdr:colOff>165100</xdr:colOff>
      <xdr:row>56</xdr:row>
      <xdr:rowOff>44909</xdr:rowOff>
    </xdr:to>
    <xdr:sp macro="" textlink="">
      <xdr:nvSpPr>
        <xdr:cNvPr id="143" name="楕円 142"/>
        <xdr:cNvSpPr/>
      </xdr:nvSpPr>
      <xdr:spPr>
        <a:xfrm>
          <a:off x="1968500" y="95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61436</xdr:rowOff>
    </xdr:from>
    <xdr:ext cx="599010" cy="259045"/>
    <xdr:sp macro="" textlink="">
      <xdr:nvSpPr>
        <xdr:cNvPr id="144" name="テキスト ボックス 143"/>
        <xdr:cNvSpPr txBox="1"/>
      </xdr:nvSpPr>
      <xdr:spPr>
        <a:xfrm>
          <a:off x="1719795" y="931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149644</xdr:rowOff>
    </xdr:from>
    <xdr:to>
      <xdr:col>6</xdr:col>
      <xdr:colOff>38100</xdr:colOff>
      <xdr:row>54</xdr:row>
      <xdr:rowOff>79794</xdr:rowOff>
    </xdr:to>
    <xdr:sp macro="" textlink="">
      <xdr:nvSpPr>
        <xdr:cNvPr id="145" name="楕円 144"/>
        <xdr:cNvSpPr/>
      </xdr:nvSpPr>
      <xdr:spPr>
        <a:xfrm>
          <a:off x="1079500" y="923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96321</xdr:rowOff>
    </xdr:from>
    <xdr:ext cx="599010" cy="259045"/>
    <xdr:sp macro="" textlink="">
      <xdr:nvSpPr>
        <xdr:cNvPr id="146" name="テキスト ボックス 145"/>
        <xdr:cNvSpPr txBox="1"/>
      </xdr:nvSpPr>
      <xdr:spPr>
        <a:xfrm>
          <a:off x="830795" y="901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69393</xdr:rowOff>
    </xdr:from>
    <xdr:to>
      <xdr:col>24</xdr:col>
      <xdr:colOff>63500</xdr:colOff>
      <xdr:row>75</xdr:row>
      <xdr:rowOff>72872</xdr:rowOff>
    </xdr:to>
    <xdr:cxnSp macro="">
      <xdr:nvCxnSpPr>
        <xdr:cNvPr id="176" name="直線コネクタ 175"/>
        <xdr:cNvCxnSpPr/>
      </xdr:nvCxnSpPr>
      <xdr:spPr>
        <a:xfrm>
          <a:off x="3797300" y="12928143"/>
          <a:ext cx="8382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69393</xdr:rowOff>
    </xdr:from>
    <xdr:to>
      <xdr:col>19</xdr:col>
      <xdr:colOff>177800</xdr:colOff>
      <xdr:row>75</xdr:row>
      <xdr:rowOff>74905</xdr:rowOff>
    </xdr:to>
    <xdr:cxnSp macro="">
      <xdr:nvCxnSpPr>
        <xdr:cNvPr id="179" name="直線コネクタ 178"/>
        <xdr:cNvCxnSpPr/>
      </xdr:nvCxnSpPr>
      <xdr:spPr>
        <a:xfrm flipV="1">
          <a:off x="2908300" y="12928143"/>
          <a:ext cx="8890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39891</xdr:rowOff>
    </xdr:from>
    <xdr:to>
      <xdr:col>15</xdr:col>
      <xdr:colOff>50800</xdr:colOff>
      <xdr:row>75</xdr:row>
      <xdr:rowOff>74905</xdr:rowOff>
    </xdr:to>
    <xdr:cxnSp macro="">
      <xdr:nvCxnSpPr>
        <xdr:cNvPr id="182" name="直線コネクタ 181"/>
        <xdr:cNvCxnSpPr/>
      </xdr:nvCxnSpPr>
      <xdr:spPr>
        <a:xfrm>
          <a:off x="2019300" y="12384291"/>
          <a:ext cx="889000" cy="5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39891</xdr:rowOff>
    </xdr:from>
    <xdr:to>
      <xdr:col>10</xdr:col>
      <xdr:colOff>114300</xdr:colOff>
      <xdr:row>74</xdr:row>
      <xdr:rowOff>71056</xdr:rowOff>
    </xdr:to>
    <xdr:cxnSp macro="">
      <xdr:nvCxnSpPr>
        <xdr:cNvPr id="185" name="直線コネクタ 184"/>
        <xdr:cNvCxnSpPr/>
      </xdr:nvCxnSpPr>
      <xdr:spPr>
        <a:xfrm flipV="1">
          <a:off x="1130300" y="12384291"/>
          <a:ext cx="889000" cy="37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130891</xdr:rowOff>
    </xdr:from>
    <xdr:ext cx="599010" cy="259045"/>
    <xdr:sp macro="" textlink="">
      <xdr:nvSpPr>
        <xdr:cNvPr id="187" name="テキスト ボックス 186"/>
        <xdr:cNvSpPr txBox="1"/>
      </xdr:nvSpPr>
      <xdr:spPr>
        <a:xfrm>
          <a:off x="1719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22072</xdr:rowOff>
    </xdr:from>
    <xdr:to>
      <xdr:col>24</xdr:col>
      <xdr:colOff>114300</xdr:colOff>
      <xdr:row>75</xdr:row>
      <xdr:rowOff>123672</xdr:rowOff>
    </xdr:to>
    <xdr:sp macro="" textlink="">
      <xdr:nvSpPr>
        <xdr:cNvPr id="195" name="楕円 194"/>
        <xdr:cNvSpPr/>
      </xdr:nvSpPr>
      <xdr:spPr>
        <a:xfrm>
          <a:off x="4584700" y="128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44949</xdr:rowOff>
    </xdr:from>
    <xdr:ext cx="599010" cy="259045"/>
    <xdr:sp macro="" textlink="">
      <xdr:nvSpPr>
        <xdr:cNvPr id="196" name="民生費該当値テキスト"/>
        <xdr:cNvSpPr txBox="1"/>
      </xdr:nvSpPr>
      <xdr:spPr>
        <a:xfrm>
          <a:off x="4686300" y="1273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18593</xdr:rowOff>
    </xdr:from>
    <xdr:to>
      <xdr:col>20</xdr:col>
      <xdr:colOff>38100</xdr:colOff>
      <xdr:row>75</xdr:row>
      <xdr:rowOff>120193</xdr:rowOff>
    </xdr:to>
    <xdr:sp macro="" textlink="">
      <xdr:nvSpPr>
        <xdr:cNvPr id="197" name="楕円 196"/>
        <xdr:cNvSpPr/>
      </xdr:nvSpPr>
      <xdr:spPr>
        <a:xfrm>
          <a:off x="3746500" y="128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136720</xdr:rowOff>
    </xdr:from>
    <xdr:ext cx="599010" cy="259045"/>
    <xdr:sp macro="" textlink="">
      <xdr:nvSpPr>
        <xdr:cNvPr id="198" name="テキスト ボックス 197"/>
        <xdr:cNvSpPr txBox="1"/>
      </xdr:nvSpPr>
      <xdr:spPr>
        <a:xfrm>
          <a:off x="3497795" y="126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24105</xdr:rowOff>
    </xdr:from>
    <xdr:to>
      <xdr:col>15</xdr:col>
      <xdr:colOff>101600</xdr:colOff>
      <xdr:row>75</xdr:row>
      <xdr:rowOff>125705</xdr:rowOff>
    </xdr:to>
    <xdr:sp macro="" textlink="">
      <xdr:nvSpPr>
        <xdr:cNvPr id="199" name="楕円 198"/>
        <xdr:cNvSpPr/>
      </xdr:nvSpPr>
      <xdr:spPr>
        <a:xfrm>
          <a:off x="2857500" y="128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142232</xdr:rowOff>
    </xdr:from>
    <xdr:ext cx="599010" cy="259045"/>
    <xdr:sp macro="" textlink="">
      <xdr:nvSpPr>
        <xdr:cNvPr id="200" name="テキスト ボックス 199"/>
        <xdr:cNvSpPr txBox="1"/>
      </xdr:nvSpPr>
      <xdr:spPr>
        <a:xfrm>
          <a:off x="2608795" y="126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160541</xdr:rowOff>
    </xdr:from>
    <xdr:to>
      <xdr:col>10</xdr:col>
      <xdr:colOff>165100</xdr:colOff>
      <xdr:row>72</xdr:row>
      <xdr:rowOff>90691</xdr:rowOff>
    </xdr:to>
    <xdr:sp macro="" textlink="">
      <xdr:nvSpPr>
        <xdr:cNvPr id="201" name="楕円 200"/>
        <xdr:cNvSpPr/>
      </xdr:nvSpPr>
      <xdr:spPr>
        <a:xfrm>
          <a:off x="1968500" y="1233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107218</xdr:rowOff>
    </xdr:from>
    <xdr:ext cx="599010" cy="259045"/>
    <xdr:sp macro="" textlink="">
      <xdr:nvSpPr>
        <xdr:cNvPr id="202" name="テキスト ボックス 201"/>
        <xdr:cNvSpPr txBox="1"/>
      </xdr:nvSpPr>
      <xdr:spPr>
        <a:xfrm>
          <a:off x="1719795" y="1210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20256</xdr:rowOff>
    </xdr:from>
    <xdr:to>
      <xdr:col>6</xdr:col>
      <xdr:colOff>38100</xdr:colOff>
      <xdr:row>74</xdr:row>
      <xdr:rowOff>121856</xdr:rowOff>
    </xdr:to>
    <xdr:sp macro="" textlink="">
      <xdr:nvSpPr>
        <xdr:cNvPr id="203" name="楕円 202"/>
        <xdr:cNvSpPr/>
      </xdr:nvSpPr>
      <xdr:spPr>
        <a:xfrm>
          <a:off x="1079500" y="1270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138383</xdr:rowOff>
    </xdr:from>
    <xdr:ext cx="599010" cy="259045"/>
    <xdr:sp macro="" textlink="">
      <xdr:nvSpPr>
        <xdr:cNvPr id="204" name="テキスト ボックス 203"/>
        <xdr:cNvSpPr txBox="1"/>
      </xdr:nvSpPr>
      <xdr:spPr>
        <a:xfrm>
          <a:off x="830795" y="1248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124409</xdr:rowOff>
    </xdr:from>
    <xdr:to>
      <xdr:col>24</xdr:col>
      <xdr:colOff>63500</xdr:colOff>
      <xdr:row>94</xdr:row>
      <xdr:rowOff>151448</xdr:rowOff>
    </xdr:to>
    <xdr:cxnSp macro="">
      <xdr:nvCxnSpPr>
        <xdr:cNvPr id="233" name="直線コネクタ 232"/>
        <xdr:cNvCxnSpPr/>
      </xdr:nvCxnSpPr>
      <xdr:spPr>
        <a:xfrm flipV="1">
          <a:off x="3797300" y="16240709"/>
          <a:ext cx="838200" cy="2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129806</xdr:rowOff>
    </xdr:from>
    <xdr:to>
      <xdr:col>19</xdr:col>
      <xdr:colOff>177800</xdr:colOff>
      <xdr:row>94</xdr:row>
      <xdr:rowOff>151448</xdr:rowOff>
    </xdr:to>
    <xdr:cxnSp macro="">
      <xdr:nvCxnSpPr>
        <xdr:cNvPr id="236" name="直線コネクタ 235"/>
        <xdr:cNvCxnSpPr/>
      </xdr:nvCxnSpPr>
      <xdr:spPr>
        <a:xfrm>
          <a:off x="2908300" y="16246106"/>
          <a:ext cx="8890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112243</xdr:rowOff>
    </xdr:from>
    <xdr:to>
      <xdr:col>15</xdr:col>
      <xdr:colOff>50800</xdr:colOff>
      <xdr:row>94</xdr:row>
      <xdr:rowOff>129806</xdr:rowOff>
    </xdr:to>
    <xdr:cxnSp macro="">
      <xdr:nvCxnSpPr>
        <xdr:cNvPr id="239" name="直線コネクタ 238"/>
        <xdr:cNvCxnSpPr/>
      </xdr:nvCxnSpPr>
      <xdr:spPr>
        <a:xfrm>
          <a:off x="2019300" y="16228543"/>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112243</xdr:rowOff>
    </xdr:from>
    <xdr:to>
      <xdr:col>10</xdr:col>
      <xdr:colOff>114300</xdr:colOff>
      <xdr:row>94</xdr:row>
      <xdr:rowOff>146138</xdr:rowOff>
    </xdr:to>
    <xdr:cxnSp macro="">
      <xdr:nvCxnSpPr>
        <xdr:cNvPr id="242" name="直線コネクタ 241"/>
        <xdr:cNvCxnSpPr/>
      </xdr:nvCxnSpPr>
      <xdr:spPr>
        <a:xfrm flipV="1">
          <a:off x="1130300" y="16228543"/>
          <a:ext cx="889000" cy="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73609</xdr:rowOff>
    </xdr:from>
    <xdr:to>
      <xdr:col>24</xdr:col>
      <xdr:colOff>114300</xdr:colOff>
      <xdr:row>95</xdr:row>
      <xdr:rowOff>3759</xdr:rowOff>
    </xdr:to>
    <xdr:sp macro="" textlink="">
      <xdr:nvSpPr>
        <xdr:cNvPr id="252" name="楕円 251"/>
        <xdr:cNvSpPr/>
      </xdr:nvSpPr>
      <xdr:spPr>
        <a:xfrm>
          <a:off x="4584700" y="161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96486</xdr:rowOff>
    </xdr:from>
    <xdr:ext cx="534377" cy="259045"/>
    <xdr:sp macro="" textlink="">
      <xdr:nvSpPr>
        <xdr:cNvPr id="253" name="衛生費該当値テキスト"/>
        <xdr:cNvSpPr txBox="1"/>
      </xdr:nvSpPr>
      <xdr:spPr>
        <a:xfrm>
          <a:off x="4686300" y="1604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100648</xdr:rowOff>
    </xdr:from>
    <xdr:to>
      <xdr:col>20</xdr:col>
      <xdr:colOff>38100</xdr:colOff>
      <xdr:row>95</xdr:row>
      <xdr:rowOff>30798</xdr:rowOff>
    </xdr:to>
    <xdr:sp macro="" textlink="">
      <xdr:nvSpPr>
        <xdr:cNvPr id="254" name="楕円 253"/>
        <xdr:cNvSpPr/>
      </xdr:nvSpPr>
      <xdr:spPr>
        <a:xfrm>
          <a:off x="3746500" y="162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47325</xdr:rowOff>
    </xdr:from>
    <xdr:ext cx="534377" cy="259045"/>
    <xdr:sp macro="" textlink="">
      <xdr:nvSpPr>
        <xdr:cNvPr id="255" name="テキスト ボックス 254"/>
        <xdr:cNvSpPr txBox="1"/>
      </xdr:nvSpPr>
      <xdr:spPr>
        <a:xfrm>
          <a:off x="3530111" y="159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79006</xdr:rowOff>
    </xdr:from>
    <xdr:to>
      <xdr:col>15</xdr:col>
      <xdr:colOff>101600</xdr:colOff>
      <xdr:row>95</xdr:row>
      <xdr:rowOff>9156</xdr:rowOff>
    </xdr:to>
    <xdr:sp macro="" textlink="">
      <xdr:nvSpPr>
        <xdr:cNvPr id="256" name="楕円 255"/>
        <xdr:cNvSpPr/>
      </xdr:nvSpPr>
      <xdr:spPr>
        <a:xfrm>
          <a:off x="2857500" y="161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25683</xdr:rowOff>
    </xdr:from>
    <xdr:ext cx="534377" cy="259045"/>
    <xdr:sp macro="" textlink="">
      <xdr:nvSpPr>
        <xdr:cNvPr id="257" name="テキスト ボックス 256"/>
        <xdr:cNvSpPr txBox="1"/>
      </xdr:nvSpPr>
      <xdr:spPr>
        <a:xfrm>
          <a:off x="2641111" y="159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61443</xdr:rowOff>
    </xdr:from>
    <xdr:to>
      <xdr:col>10</xdr:col>
      <xdr:colOff>165100</xdr:colOff>
      <xdr:row>94</xdr:row>
      <xdr:rowOff>163043</xdr:rowOff>
    </xdr:to>
    <xdr:sp macro="" textlink="">
      <xdr:nvSpPr>
        <xdr:cNvPr id="258" name="楕円 257"/>
        <xdr:cNvSpPr/>
      </xdr:nvSpPr>
      <xdr:spPr>
        <a:xfrm>
          <a:off x="1968500" y="161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8120</xdr:rowOff>
    </xdr:from>
    <xdr:ext cx="534377" cy="259045"/>
    <xdr:sp macro="" textlink="">
      <xdr:nvSpPr>
        <xdr:cNvPr id="259" name="テキスト ボックス 258"/>
        <xdr:cNvSpPr txBox="1"/>
      </xdr:nvSpPr>
      <xdr:spPr>
        <a:xfrm>
          <a:off x="1752111" y="1595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95338</xdr:rowOff>
    </xdr:from>
    <xdr:to>
      <xdr:col>6</xdr:col>
      <xdr:colOff>38100</xdr:colOff>
      <xdr:row>95</xdr:row>
      <xdr:rowOff>25488</xdr:rowOff>
    </xdr:to>
    <xdr:sp macro="" textlink="">
      <xdr:nvSpPr>
        <xdr:cNvPr id="260" name="楕円 259"/>
        <xdr:cNvSpPr/>
      </xdr:nvSpPr>
      <xdr:spPr>
        <a:xfrm>
          <a:off x="1079500" y="162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42015</xdr:rowOff>
    </xdr:from>
    <xdr:ext cx="534377" cy="259045"/>
    <xdr:sp macro="" textlink="">
      <xdr:nvSpPr>
        <xdr:cNvPr id="261" name="テキスト ボックス 260"/>
        <xdr:cNvSpPr txBox="1"/>
      </xdr:nvSpPr>
      <xdr:spPr>
        <a:xfrm>
          <a:off x="863111" y="159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57118</xdr:rowOff>
    </xdr:from>
    <xdr:to>
      <xdr:col>54</xdr:col>
      <xdr:colOff>189865</xdr:colOff>
      <xdr:row>59</xdr:row>
      <xdr:rowOff>864</xdr:rowOff>
    </xdr:to>
    <xdr:cxnSp macro="">
      <xdr:nvCxnSpPr>
        <xdr:cNvPr id="344" name="直線コネクタ 343"/>
        <xdr:cNvCxnSpPr/>
      </xdr:nvCxnSpPr>
      <xdr:spPr>
        <a:xfrm flipV="1">
          <a:off x="10475595" y="8972518"/>
          <a:ext cx="1270" cy="114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4691</xdr:rowOff>
    </xdr:from>
    <xdr:ext cx="469744" cy="259045"/>
    <xdr:sp macro="" textlink="">
      <xdr:nvSpPr>
        <xdr:cNvPr id="345" name="農林水産業費最小値テキスト"/>
        <xdr:cNvSpPr txBox="1"/>
      </xdr:nvSpPr>
      <xdr:spPr>
        <a:xfrm>
          <a:off x="10528300" y="1012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864</xdr:rowOff>
    </xdr:from>
    <xdr:to>
      <xdr:col>55</xdr:col>
      <xdr:colOff>88900</xdr:colOff>
      <xdr:row>59</xdr:row>
      <xdr:rowOff>864</xdr:rowOff>
    </xdr:to>
    <xdr:cxnSp macro="">
      <xdr:nvCxnSpPr>
        <xdr:cNvPr id="346" name="直線コネクタ 345"/>
        <xdr:cNvCxnSpPr/>
      </xdr:nvCxnSpPr>
      <xdr:spPr>
        <a:xfrm>
          <a:off x="10388600" y="1011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3795</xdr:rowOff>
    </xdr:from>
    <xdr:ext cx="534377" cy="259045"/>
    <xdr:sp macro="" textlink="">
      <xdr:nvSpPr>
        <xdr:cNvPr id="347" name="農林水産業費最大値テキスト"/>
        <xdr:cNvSpPr txBox="1"/>
      </xdr:nvSpPr>
      <xdr:spPr>
        <a:xfrm>
          <a:off x="10528300" y="874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57118</xdr:rowOff>
    </xdr:from>
    <xdr:to>
      <xdr:col>55</xdr:col>
      <xdr:colOff>88900</xdr:colOff>
      <xdr:row>52</xdr:row>
      <xdr:rowOff>57118</xdr:rowOff>
    </xdr:to>
    <xdr:cxnSp macro="">
      <xdr:nvCxnSpPr>
        <xdr:cNvPr id="348" name="直線コネクタ 347"/>
        <xdr:cNvCxnSpPr/>
      </xdr:nvCxnSpPr>
      <xdr:spPr>
        <a:xfrm>
          <a:off x="10388600" y="897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94723</xdr:rowOff>
    </xdr:from>
    <xdr:to>
      <xdr:col>55</xdr:col>
      <xdr:colOff>0</xdr:colOff>
      <xdr:row>52</xdr:row>
      <xdr:rowOff>57118</xdr:rowOff>
    </xdr:to>
    <xdr:cxnSp macro="">
      <xdr:nvCxnSpPr>
        <xdr:cNvPr id="349" name="直線コネクタ 348"/>
        <xdr:cNvCxnSpPr/>
      </xdr:nvCxnSpPr>
      <xdr:spPr>
        <a:xfrm>
          <a:off x="9639300" y="8838673"/>
          <a:ext cx="838200" cy="13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107618</xdr:rowOff>
    </xdr:from>
    <xdr:ext cx="534377" cy="259045"/>
    <xdr:sp macro="" textlink="">
      <xdr:nvSpPr>
        <xdr:cNvPr id="350" name="農林水産業費平均値テキスト"/>
        <xdr:cNvSpPr txBox="1"/>
      </xdr:nvSpPr>
      <xdr:spPr>
        <a:xfrm>
          <a:off x="10528300" y="970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129191</xdr:rowOff>
    </xdr:from>
    <xdr:to>
      <xdr:col>55</xdr:col>
      <xdr:colOff>50800</xdr:colOff>
      <xdr:row>57</xdr:row>
      <xdr:rowOff>59341</xdr:rowOff>
    </xdr:to>
    <xdr:sp macro="" textlink="">
      <xdr:nvSpPr>
        <xdr:cNvPr id="351" name="フローチャート: 判断 350"/>
        <xdr:cNvSpPr/>
      </xdr:nvSpPr>
      <xdr:spPr>
        <a:xfrm>
          <a:off x="104267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94723</xdr:rowOff>
    </xdr:from>
    <xdr:to>
      <xdr:col>50</xdr:col>
      <xdr:colOff>114300</xdr:colOff>
      <xdr:row>52</xdr:row>
      <xdr:rowOff>95962</xdr:rowOff>
    </xdr:to>
    <xdr:cxnSp macro="">
      <xdr:nvCxnSpPr>
        <xdr:cNvPr id="352" name="直線コネクタ 351"/>
        <xdr:cNvCxnSpPr/>
      </xdr:nvCxnSpPr>
      <xdr:spPr>
        <a:xfrm flipV="1">
          <a:off x="8750300" y="8838673"/>
          <a:ext cx="889000" cy="17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133610</xdr:rowOff>
    </xdr:from>
    <xdr:to>
      <xdr:col>50</xdr:col>
      <xdr:colOff>165100</xdr:colOff>
      <xdr:row>57</xdr:row>
      <xdr:rowOff>63760</xdr:rowOff>
    </xdr:to>
    <xdr:sp macro="" textlink="">
      <xdr:nvSpPr>
        <xdr:cNvPr id="353" name="フローチャート: 判断 352"/>
        <xdr:cNvSpPr/>
      </xdr:nvSpPr>
      <xdr:spPr>
        <a:xfrm>
          <a:off x="9588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54887</xdr:rowOff>
    </xdr:from>
    <xdr:ext cx="534377" cy="259045"/>
    <xdr:sp macro="" textlink="">
      <xdr:nvSpPr>
        <xdr:cNvPr id="354" name="テキスト ボックス 353"/>
        <xdr:cNvSpPr txBox="1"/>
      </xdr:nvSpPr>
      <xdr:spPr>
        <a:xfrm>
          <a:off x="9372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115278</xdr:rowOff>
    </xdr:from>
    <xdr:to>
      <xdr:col>45</xdr:col>
      <xdr:colOff>177800</xdr:colOff>
      <xdr:row>52</xdr:row>
      <xdr:rowOff>95962</xdr:rowOff>
    </xdr:to>
    <xdr:cxnSp macro="">
      <xdr:nvCxnSpPr>
        <xdr:cNvPr id="355" name="直線コネクタ 354"/>
        <xdr:cNvCxnSpPr/>
      </xdr:nvCxnSpPr>
      <xdr:spPr>
        <a:xfrm>
          <a:off x="7861300" y="8859228"/>
          <a:ext cx="889000" cy="15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124257</xdr:rowOff>
    </xdr:from>
    <xdr:to>
      <xdr:col>46</xdr:col>
      <xdr:colOff>38100</xdr:colOff>
      <xdr:row>57</xdr:row>
      <xdr:rowOff>54407</xdr:rowOff>
    </xdr:to>
    <xdr:sp macro="" textlink="">
      <xdr:nvSpPr>
        <xdr:cNvPr id="356" name="フローチャート: 判断 355"/>
        <xdr:cNvSpPr/>
      </xdr:nvSpPr>
      <xdr:spPr>
        <a:xfrm>
          <a:off x="8699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45534</xdr:rowOff>
    </xdr:from>
    <xdr:ext cx="534377" cy="259045"/>
    <xdr:sp macro="" textlink="">
      <xdr:nvSpPr>
        <xdr:cNvPr id="357" name="テキスト ボックス 356"/>
        <xdr:cNvSpPr txBox="1"/>
      </xdr:nvSpPr>
      <xdr:spPr>
        <a:xfrm>
          <a:off x="8483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115278</xdr:rowOff>
    </xdr:from>
    <xdr:to>
      <xdr:col>41</xdr:col>
      <xdr:colOff>50800</xdr:colOff>
      <xdr:row>52</xdr:row>
      <xdr:rowOff>80473</xdr:rowOff>
    </xdr:to>
    <xdr:cxnSp macro="">
      <xdr:nvCxnSpPr>
        <xdr:cNvPr id="358" name="直線コネクタ 357"/>
        <xdr:cNvCxnSpPr/>
      </xdr:nvCxnSpPr>
      <xdr:spPr>
        <a:xfrm flipV="1">
          <a:off x="6972300" y="8859228"/>
          <a:ext cx="889000" cy="13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130563</xdr:rowOff>
    </xdr:from>
    <xdr:to>
      <xdr:col>41</xdr:col>
      <xdr:colOff>101600</xdr:colOff>
      <xdr:row>57</xdr:row>
      <xdr:rowOff>60713</xdr:rowOff>
    </xdr:to>
    <xdr:sp macro="" textlink="">
      <xdr:nvSpPr>
        <xdr:cNvPr id="359" name="フローチャート: 判断 358"/>
        <xdr:cNvSpPr/>
      </xdr:nvSpPr>
      <xdr:spPr>
        <a:xfrm>
          <a:off x="7810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51840</xdr:rowOff>
    </xdr:from>
    <xdr:ext cx="534377" cy="259045"/>
    <xdr:sp macro="" textlink="">
      <xdr:nvSpPr>
        <xdr:cNvPr id="360" name="テキスト ボックス 359"/>
        <xdr:cNvSpPr txBox="1"/>
      </xdr:nvSpPr>
      <xdr:spPr>
        <a:xfrm>
          <a:off x="7594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126562</xdr:rowOff>
    </xdr:from>
    <xdr:to>
      <xdr:col>36</xdr:col>
      <xdr:colOff>165100</xdr:colOff>
      <xdr:row>57</xdr:row>
      <xdr:rowOff>56712</xdr:rowOff>
    </xdr:to>
    <xdr:sp macro="" textlink="">
      <xdr:nvSpPr>
        <xdr:cNvPr id="361" name="フローチャート: 判断 360"/>
        <xdr:cNvSpPr/>
      </xdr:nvSpPr>
      <xdr:spPr>
        <a:xfrm>
          <a:off x="6921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47839</xdr:rowOff>
    </xdr:from>
    <xdr:ext cx="534377" cy="259045"/>
    <xdr:sp macro="" textlink="">
      <xdr:nvSpPr>
        <xdr:cNvPr id="362" name="テキスト ボックス 361"/>
        <xdr:cNvSpPr txBox="1"/>
      </xdr:nvSpPr>
      <xdr:spPr>
        <a:xfrm>
          <a:off x="6705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6318</xdr:rowOff>
    </xdr:from>
    <xdr:to>
      <xdr:col>55</xdr:col>
      <xdr:colOff>50800</xdr:colOff>
      <xdr:row>52</xdr:row>
      <xdr:rowOff>107918</xdr:rowOff>
    </xdr:to>
    <xdr:sp macro="" textlink="">
      <xdr:nvSpPr>
        <xdr:cNvPr id="368" name="楕円 367"/>
        <xdr:cNvSpPr/>
      </xdr:nvSpPr>
      <xdr:spPr>
        <a:xfrm>
          <a:off x="10426700" y="89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130795</xdr:rowOff>
    </xdr:from>
    <xdr:ext cx="534377" cy="259045"/>
    <xdr:sp macro="" textlink="">
      <xdr:nvSpPr>
        <xdr:cNvPr id="369" name="農林水産業費該当値テキスト"/>
        <xdr:cNvSpPr txBox="1"/>
      </xdr:nvSpPr>
      <xdr:spPr>
        <a:xfrm>
          <a:off x="10528300" y="887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43923</xdr:rowOff>
    </xdr:from>
    <xdr:to>
      <xdr:col>50</xdr:col>
      <xdr:colOff>165100</xdr:colOff>
      <xdr:row>51</xdr:row>
      <xdr:rowOff>145523</xdr:rowOff>
    </xdr:to>
    <xdr:sp macro="" textlink="">
      <xdr:nvSpPr>
        <xdr:cNvPr id="370" name="楕円 369"/>
        <xdr:cNvSpPr/>
      </xdr:nvSpPr>
      <xdr:spPr>
        <a:xfrm>
          <a:off x="9588500" y="87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162050</xdr:rowOff>
    </xdr:from>
    <xdr:ext cx="534377" cy="259045"/>
    <xdr:sp macro="" textlink="">
      <xdr:nvSpPr>
        <xdr:cNvPr id="371" name="テキスト ボックス 370"/>
        <xdr:cNvSpPr txBox="1"/>
      </xdr:nvSpPr>
      <xdr:spPr>
        <a:xfrm>
          <a:off x="9372111" y="856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45162</xdr:rowOff>
    </xdr:from>
    <xdr:to>
      <xdr:col>46</xdr:col>
      <xdr:colOff>38100</xdr:colOff>
      <xdr:row>52</xdr:row>
      <xdr:rowOff>146762</xdr:rowOff>
    </xdr:to>
    <xdr:sp macro="" textlink="">
      <xdr:nvSpPr>
        <xdr:cNvPr id="372" name="楕円 371"/>
        <xdr:cNvSpPr/>
      </xdr:nvSpPr>
      <xdr:spPr>
        <a:xfrm>
          <a:off x="8699500" y="896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163289</xdr:rowOff>
    </xdr:from>
    <xdr:ext cx="534377" cy="259045"/>
    <xdr:sp macro="" textlink="">
      <xdr:nvSpPr>
        <xdr:cNvPr id="373" name="テキスト ボックス 372"/>
        <xdr:cNvSpPr txBox="1"/>
      </xdr:nvSpPr>
      <xdr:spPr>
        <a:xfrm>
          <a:off x="8483111" y="87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64478</xdr:rowOff>
    </xdr:from>
    <xdr:to>
      <xdr:col>41</xdr:col>
      <xdr:colOff>101600</xdr:colOff>
      <xdr:row>51</xdr:row>
      <xdr:rowOff>166078</xdr:rowOff>
    </xdr:to>
    <xdr:sp macro="" textlink="">
      <xdr:nvSpPr>
        <xdr:cNvPr id="374" name="楕円 373"/>
        <xdr:cNvSpPr/>
      </xdr:nvSpPr>
      <xdr:spPr>
        <a:xfrm>
          <a:off x="7810500" y="880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11155</xdr:rowOff>
    </xdr:from>
    <xdr:ext cx="534377" cy="259045"/>
    <xdr:sp macro="" textlink="">
      <xdr:nvSpPr>
        <xdr:cNvPr id="375" name="テキスト ボックス 374"/>
        <xdr:cNvSpPr txBox="1"/>
      </xdr:nvSpPr>
      <xdr:spPr>
        <a:xfrm>
          <a:off x="7594111" y="858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29673</xdr:rowOff>
    </xdr:from>
    <xdr:to>
      <xdr:col>36</xdr:col>
      <xdr:colOff>165100</xdr:colOff>
      <xdr:row>52</xdr:row>
      <xdr:rowOff>131273</xdr:rowOff>
    </xdr:to>
    <xdr:sp macro="" textlink="">
      <xdr:nvSpPr>
        <xdr:cNvPr id="376" name="楕円 375"/>
        <xdr:cNvSpPr/>
      </xdr:nvSpPr>
      <xdr:spPr>
        <a:xfrm>
          <a:off x="6921500" y="89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147800</xdr:rowOff>
    </xdr:from>
    <xdr:ext cx="534377" cy="259045"/>
    <xdr:sp macro="" textlink="">
      <xdr:nvSpPr>
        <xdr:cNvPr id="377" name="テキスト ボックス 376"/>
        <xdr:cNvSpPr txBox="1"/>
      </xdr:nvSpPr>
      <xdr:spPr>
        <a:xfrm>
          <a:off x="6705111" y="87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401" name="直線コネクタ 400"/>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2"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3" name="直線コネクタ 402"/>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4"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5" name="直線コネクタ 404"/>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104305</xdr:rowOff>
    </xdr:from>
    <xdr:to>
      <xdr:col>55</xdr:col>
      <xdr:colOff>0</xdr:colOff>
      <xdr:row>74</xdr:row>
      <xdr:rowOff>126517</xdr:rowOff>
    </xdr:to>
    <xdr:cxnSp macro="">
      <xdr:nvCxnSpPr>
        <xdr:cNvPr id="406" name="直線コネクタ 405"/>
        <xdr:cNvCxnSpPr/>
      </xdr:nvCxnSpPr>
      <xdr:spPr>
        <a:xfrm>
          <a:off x="9639300" y="12791605"/>
          <a:ext cx="8382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7"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8" name="フローチャート: 判断 407"/>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104305</xdr:rowOff>
    </xdr:from>
    <xdr:to>
      <xdr:col>50</xdr:col>
      <xdr:colOff>114300</xdr:colOff>
      <xdr:row>75</xdr:row>
      <xdr:rowOff>4483</xdr:rowOff>
    </xdr:to>
    <xdr:cxnSp macro="">
      <xdr:nvCxnSpPr>
        <xdr:cNvPr id="409" name="直線コネクタ 408"/>
        <xdr:cNvCxnSpPr/>
      </xdr:nvCxnSpPr>
      <xdr:spPr>
        <a:xfrm flipV="1">
          <a:off x="8750300" y="12791605"/>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10" name="フローチャート: 判断 409"/>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11" name="テキスト ボックス 410"/>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4483</xdr:rowOff>
    </xdr:from>
    <xdr:to>
      <xdr:col>45</xdr:col>
      <xdr:colOff>177800</xdr:colOff>
      <xdr:row>75</xdr:row>
      <xdr:rowOff>24219</xdr:rowOff>
    </xdr:to>
    <xdr:cxnSp macro="">
      <xdr:nvCxnSpPr>
        <xdr:cNvPr id="412" name="直線コネクタ 411"/>
        <xdr:cNvCxnSpPr/>
      </xdr:nvCxnSpPr>
      <xdr:spPr>
        <a:xfrm flipV="1">
          <a:off x="7861300" y="12863233"/>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3" name="フローチャート: 判断 412"/>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4" name="テキスト ボックス 413"/>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114211</xdr:rowOff>
    </xdr:from>
    <xdr:to>
      <xdr:col>41</xdr:col>
      <xdr:colOff>50800</xdr:colOff>
      <xdr:row>75</xdr:row>
      <xdr:rowOff>24219</xdr:rowOff>
    </xdr:to>
    <xdr:cxnSp macro="">
      <xdr:nvCxnSpPr>
        <xdr:cNvPr id="415" name="直線コネクタ 414"/>
        <xdr:cNvCxnSpPr/>
      </xdr:nvCxnSpPr>
      <xdr:spPr>
        <a:xfrm>
          <a:off x="6972300" y="12801511"/>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6" name="フローチャート: 判断 415"/>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7" name="テキスト ボックス 416"/>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8" name="フローチャート: 判断 417"/>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9" name="テキスト ボックス 418"/>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75717</xdr:rowOff>
    </xdr:from>
    <xdr:to>
      <xdr:col>55</xdr:col>
      <xdr:colOff>50800</xdr:colOff>
      <xdr:row>75</xdr:row>
      <xdr:rowOff>5867</xdr:rowOff>
    </xdr:to>
    <xdr:sp macro="" textlink="">
      <xdr:nvSpPr>
        <xdr:cNvPr id="425" name="楕円 424"/>
        <xdr:cNvSpPr/>
      </xdr:nvSpPr>
      <xdr:spPr>
        <a:xfrm>
          <a:off x="10426700" y="127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98594</xdr:rowOff>
    </xdr:from>
    <xdr:ext cx="534377" cy="259045"/>
    <xdr:sp macro="" textlink="">
      <xdr:nvSpPr>
        <xdr:cNvPr id="426" name="商工費該当値テキスト"/>
        <xdr:cNvSpPr txBox="1"/>
      </xdr:nvSpPr>
      <xdr:spPr>
        <a:xfrm>
          <a:off x="10528300" y="126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53505</xdr:rowOff>
    </xdr:from>
    <xdr:to>
      <xdr:col>50</xdr:col>
      <xdr:colOff>165100</xdr:colOff>
      <xdr:row>74</xdr:row>
      <xdr:rowOff>155105</xdr:rowOff>
    </xdr:to>
    <xdr:sp macro="" textlink="">
      <xdr:nvSpPr>
        <xdr:cNvPr id="427" name="楕円 426"/>
        <xdr:cNvSpPr/>
      </xdr:nvSpPr>
      <xdr:spPr>
        <a:xfrm>
          <a:off x="9588500" y="127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182</xdr:rowOff>
    </xdr:from>
    <xdr:ext cx="534377" cy="259045"/>
    <xdr:sp macro="" textlink="">
      <xdr:nvSpPr>
        <xdr:cNvPr id="428" name="テキスト ボックス 427"/>
        <xdr:cNvSpPr txBox="1"/>
      </xdr:nvSpPr>
      <xdr:spPr>
        <a:xfrm>
          <a:off x="9372111" y="125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125133</xdr:rowOff>
    </xdr:from>
    <xdr:to>
      <xdr:col>46</xdr:col>
      <xdr:colOff>38100</xdr:colOff>
      <xdr:row>75</xdr:row>
      <xdr:rowOff>55283</xdr:rowOff>
    </xdr:to>
    <xdr:sp macro="" textlink="">
      <xdr:nvSpPr>
        <xdr:cNvPr id="429" name="楕円 428"/>
        <xdr:cNvSpPr/>
      </xdr:nvSpPr>
      <xdr:spPr>
        <a:xfrm>
          <a:off x="8699500" y="128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71810</xdr:rowOff>
    </xdr:from>
    <xdr:ext cx="534377" cy="259045"/>
    <xdr:sp macro="" textlink="">
      <xdr:nvSpPr>
        <xdr:cNvPr id="430" name="テキスト ボックス 429"/>
        <xdr:cNvSpPr txBox="1"/>
      </xdr:nvSpPr>
      <xdr:spPr>
        <a:xfrm>
          <a:off x="8483111" y="1258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144869</xdr:rowOff>
    </xdr:from>
    <xdr:to>
      <xdr:col>41</xdr:col>
      <xdr:colOff>101600</xdr:colOff>
      <xdr:row>75</xdr:row>
      <xdr:rowOff>75019</xdr:rowOff>
    </xdr:to>
    <xdr:sp macro="" textlink="">
      <xdr:nvSpPr>
        <xdr:cNvPr id="431" name="楕円 430"/>
        <xdr:cNvSpPr/>
      </xdr:nvSpPr>
      <xdr:spPr>
        <a:xfrm>
          <a:off x="7810500" y="128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91546</xdr:rowOff>
    </xdr:from>
    <xdr:ext cx="534377" cy="259045"/>
    <xdr:sp macro="" textlink="">
      <xdr:nvSpPr>
        <xdr:cNvPr id="432" name="テキスト ボックス 431"/>
        <xdr:cNvSpPr txBox="1"/>
      </xdr:nvSpPr>
      <xdr:spPr>
        <a:xfrm>
          <a:off x="7594111" y="126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63411</xdr:rowOff>
    </xdr:from>
    <xdr:to>
      <xdr:col>36</xdr:col>
      <xdr:colOff>165100</xdr:colOff>
      <xdr:row>74</xdr:row>
      <xdr:rowOff>165011</xdr:rowOff>
    </xdr:to>
    <xdr:sp macro="" textlink="">
      <xdr:nvSpPr>
        <xdr:cNvPr id="433" name="楕円 432"/>
        <xdr:cNvSpPr/>
      </xdr:nvSpPr>
      <xdr:spPr>
        <a:xfrm>
          <a:off x="6921500" y="127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10088</xdr:rowOff>
    </xdr:from>
    <xdr:ext cx="534377" cy="259045"/>
    <xdr:sp macro="" textlink="">
      <xdr:nvSpPr>
        <xdr:cNvPr id="434" name="テキスト ボックス 433"/>
        <xdr:cNvSpPr txBox="1"/>
      </xdr:nvSpPr>
      <xdr:spPr>
        <a:xfrm>
          <a:off x="6705111" y="125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7" name="直線コネクタ 456"/>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8"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9" name="直線コネクタ 458"/>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60"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61" name="直線コネクタ 460"/>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10083</xdr:rowOff>
    </xdr:from>
    <xdr:to>
      <xdr:col>55</xdr:col>
      <xdr:colOff>0</xdr:colOff>
      <xdr:row>95</xdr:row>
      <xdr:rowOff>57724</xdr:rowOff>
    </xdr:to>
    <xdr:cxnSp macro="">
      <xdr:nvCxnSpPr>
        <xdr:cNvPr id="462" name="直線コネクタ 461"/>
        <xdr:cNvCxnSpPr/>
      </xdr:nvCxnSpPr>
      <xdr:spPr>
        <a:xfrm flipV="1">
          <a:off x="9639300" y="16126383"/>
          <a:ext cx="838200" cy="21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3" name="土木費平均値テキスト"/>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4" name="フローチャート: 判断 463"/>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48878</xdr:rowOff>
    </xdr:from>
    <xdr:to>
      <xdr:col>50</xdr:col>
      <xdr:colOff>114300</xdr:colOff>
      <xdr:row>95</xdr:row>
      <xdr:rowOff>57724</xdr:rowOff>
    </xdr:to>
    <xdr:cxnSp macro="">
      <xdr:nvCxnSpPr>
        <xdr:cNvPr id="465" name="直線コネクタ 464"/>
        <xdr:cNvCxnSpPr/>
      </xdr:nvCxnSpPr>
      <xdr:spPr>
        <a:xfrm>
          <a:off x="8750300" y="16336628"/>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6" name="フローチャート: 判断 465"/>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7" name="テキスト ボックス 466"/>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132979</xdr:rowOff>
    </xdr:from>
    <xdr:to>
      <xdr:col>45</xdr:col>
      <xdr:colOff>177800</xdr:colOff>
      <xdr:row>95</xdr:row>
      <xdr:rowOff>48878</xdr:rowOff>
    </xdr:to>
    <xdr:cxnSp macro="">
      <xdr:nvCxnSpPr>
        <xdr:cNvPr id="468" name="直線コネクタ 467"/>
        <xdr:cNvCxnSpPr/>
      </xdr:nvCxnSpPr>
      <xdr:spPr>
        <a:xfrm>
          <a:off x="7861300" y="16249279"/>
          <a:ext cx="889000" cy="8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9" name="フローチャート: 判断 468"/>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70" name="テキスト ボックス 469"/>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132979</xdr:rowOff>
    </xdr:from>
    <xdr:to>
      <xdr:col>41</xdr:col>
      <xdr:colOff>50800</xdr:colOff>
      <xdr:row>96</xdr:row>
      <xdr:rowOff>37584</xdr:rowOff>
    </xdr:to>
    <xdr:cxnSp macro="">
      <xdr:nvCxnSpPr>
        <xdr:cNvPr id="471" name="直線コネクタ 470"/>
        <xdr:cNvCxnSpPr/>
      </xdr:nvCxnSpPr>
      <xdr:spPr>
        <a:xfrm flipV="1">
          <a:off x="6972300" y="16249279"/>
          <a:ext cx="889000" cy="24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2" name="フローチャート: 判断 471"/>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3" name="テキスト ボックス 472"/>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4" name="フローチャート: 判断 473"/>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5" name="テキスト ボックス 474"/>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130733</xdr:rowOff>
    </xdr:from>
    <xdr:to>
      <xdr:col>55</xdr:col>
      <xdr:colOff>50800</xdr:colOff>
      <xdr:row>94</xdr:row>
      <xdr:rowOff>60883</xdr:rowOff>
    </xdr:to>
    <xdr:sp macro="" textlink="">
      <xdr:nvSpPr>
        <xdr:cNvPr id="481" name="楕円 480"/>
        <xdr:cNvSpPr/>
      </xdr:nvSpPr>
      <xdr:spPr>
        <a:xfrm>
          <a:off x="10426700" y="160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153610</xdr:rowOff>
    </xdr:from>
    <xdr:ext cx="534377" cy="259045"/>
    <xdr:sp macro="" textlink="">
      <xdr:nvSpPr>
        <xdr:cNvPr id="482" name="土木費該当値テキスト"/>
        <xdr:cNvSpPr txBox="1"/>
      </xdr:nvSpPr>
      <xdr:spPr>
        <a:xfrm>
          <a:off x="10528300" y="159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6924</xdr:rowOff>
    </xdr:from>
    <xdr:to>
      <xdr:col>50</xdr:col>
      <xdr:colOff>165100</xdr:colOff>
      <xdr:row>95</xdr:row>
      <xdr:rowOff>108524</xdr:rowOff>
    </xdr:to>
    <xdr:sp macro="" textlink="">
      <xdr:nvSpPr>
        <xdr:cNvPr id="483" name="楕円 482"/>
        <xdr:cNvSpPr/>
      </xdr:nvSpPr>
      <xdr:spPr>
        <a:xfrm>
          <a:off x="9588500" y="162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125051</xdr:rowOff>
    </xdr:from>
    <xdr:ext cx="534377" cy="259045"/>
    <xdr:sp macro="" textlink="">
      <xdr:nvSpPr>
        <xdr:cNvPr id="484" name="テキスト ボックス 483"/>
        <xdr:cNvSpPr txBox="1"/>
      </xdr:nvSpPr>
      <xdr:spPr>
        <a:xfrm>
          <a:off x="9372111" y="160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169528</xdr:rowOff>
    </xdr:from>
    <xdr:to>
      <xdr:col>46</xdr:col>
      <xdr:colOff>38100</xdr:colOff>
      <xdr:row>95</xdr:row>
      <xdr:rowOff>99678</xdr:rowOff>
    </xdr:to>
    <xdr:sp macro="" textlink="">
      <xdr:nvSpPr>
        <xdr:cNvPr id="485" name="楕円 484"/>
        <xdr:cNvSpPr/>
      </xdr:nvSpPr>
      <xdr:spPr>
        <a:xfrm>
          <a:off x="8699500" y="162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116205</xdr:rowOff>
    </xdr:from>
    <xdr:ext cx="534377" cy="259045"/>
    <xdr:sp macro="" textlink="">
      <xdr:nvSpPr>
        <xdr:cNvPr id="486" name="テキスト ボックス 485"/>
        <xdr:cNvSpPr txBox="1"/>
      </xdr:nvSpPr>
      <xdr:spPr>
        <a:xfrm>
          <a:off x="8483111" y="1606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82179</xdr:rowOff>
    </xdr:from>
    <xdr:to>
      <xdr:col>41</xdr:col>
      <xdr:colOff>101600</xdr:colOff>
      <xdr:row>95</xdr:row>
      <xdr:rowOff>12329</xdr:rowOff>
    </xdr:to>
    <xdr:sp macro="" textlink="">
      <xdr:nvSpPr>
        <xdr:cNvPr id="487" name="楕円 486"/>
        <xdr:cNvSpPr/>
      </xdr:nvSpPr>
      <xdr:spPr>
        <a:xfrm>
          <a:off x="7810500" y="1619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28856</xdr:rowOff>
    </xdr:from>
    <xdr:ext cx="534377" cy="259045"/>
    <xdr:sp macro="" textlink="">
      <xdr:nvSpPr>
        <xdr:cNvPr id="488" name="テキスト ボックス 487"/>
        <xdr:cNvSpPr txBox="1"/>
      </xdr:nvSpPr>
      <xdr:spPr>
        <a:xfrm>
          <a:off x="7594111" y="1597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158234</xdr:rowOff>
    </xdr:from>
    <xdr:to>
      <xdr:col>36</xdr:col>
      <xdr:colOff>165100</xdr:colOff>
      <xdr:row>96</xdr:row>
      <xdr:rowOff>88384</xdr:rowOff>
    </xdr:to>
    <xdr:sp macro="" textlink="">
      <xdr:nvSpPr>
        <xdr:cNvPr id="489" name="楕円 488"/>
        <xdr:cNvSpPr/>
      </xdr:nvSpPr>
      <xdr:spPr>
        <a:xfrm>
          <a:off x="6921500" y="164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104911</xdr:rowOff>
    </xdr:from>
    <xdr:ext cx="534377" cy="259045"/>
    <xdr:sp macro="" textlink="">
      <xdr:nvSpPr>
        <xdr:cNvPr id="490" name="テキスト ボックス 489"/>
        <xdr:cNvSpPr txBox="1"/>
      </xdr:nvSpPr>
      <xdr:spPr>
        <a:xfrm>
          <a:off x="6705111" y="162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3" name="直線コネクタ 512"/>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4"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5" name="直線コネクタ 514"/>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6"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7" name="直線コネクタ 516"/>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89271</xdr:rowOff>
    </xdr:from>
    <xdr:to>
      <xdr:col>85</xdr:col>
      <xdr:colOff>127000</xdr:colOff>
      <xdr:row>34</xdr:row>
      <xdr:rowOff>345</xdr:rowOff>
    </xdr:to>
    <xdr:cxnSp macro="">
      <xdr:nvCxnSpPr>
        <xdr:cNvPr id="518" name="直線コネクタ 517"/>
        <xdr:cNvCxnSpPr/>
      </xdr:nvCxnSpPr>
      <xdr:spPr>
        <a:xfrm flipV="1">
          <a:off x="15481300" y="5747121"/>
          <a:ext cx="8382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9" name="消防費平均値テキスト"/>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20" name="フローチャート: 判断 519"/>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345</xdr:rowOff>
    </xdr:from>
    <xdr:to>
      <xdr:col>81</xdr:col>
      <xdr:colOff>50800</xdr:colOff>
      <xdr:row>34</xdr:row>
      <xdr:rowOff>76652</xdr:rowOff>
    </xdr:to>
    <xdr:cxnSp macro="">
      <xdr:nvCxnSpPr>
        <xdr:cNvPr id="521" name="直線コネクタ 520"/>
        <xdr:cNvCxnSpPr/>
      </xdr:nvCxnSpPr>
      <xdr:spPr>
        <a:xfrm flipV="1">
          <a:off x="14592300" y="5829645"/>
          <a:ext cx="889000" cy="7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2" name="フローチャート: 判断 521"/>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3" name="テキスト ボックス 522"/>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86253</xdr:rowOff>
    </xdr:from>
    <xdr:to>
      <xdr:col>76</xdr:col>
      <xdr:colOff>114300</xdr:colOff>
      <xdr:row>34</xdr:row>
      <xdr:rowOff>76652</xdr:rowOff>
    </xdr:to>
    <xdr:cxnSp macro="">
      <xdr:nvCxnSpPr>
        <xdr:cNvPr id="524" name="直線コネクタ 523"/>
        <xdr:cNvCxnSpPr/>
      </xdr:nvCxnSpPr>
      <xdr:spPr>
        <a:xfrm>
          <a:off x="13703300" y="5229753"/>
          <a:ext cx="889000" cy="6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5" name="フローチャート: 判断 524"/>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6" name="テキスト ボックス 525"/>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86253</xdr:rowOff>
    </xdr:from>
    <xdr:to>
      <xdr:col>71</xdr:col>
      <xdr:colOff>177800</xdr:colOff>
      <xdr:row>33</xdr:row>
      <xdr:rowOff>72263</xdr:rowOff>
    </xdr:to>
    <xdr:cxnSp macro="">
      <xdr:nvCxnSpPr>
        <xdr:cNvPr id="527" name="直線コネクタ 526"/>
        <xdr:cNvCxnSpPr/>
      </xdr:nvCxnSpPr>
      <xdr:spPr>
        <a:xfrm flipV="1">
          <a:off x="12814300" y="5229753"/>
          <a:ext cx="889000" cy="50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8" name="フローチャート: 判断 527"/>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9" name="テキスト ボックス 528"/>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30" name="フローチャート: 判断 529"/>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31" name="テキスト ボックス 530"/>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38471</xdr:rowOff>
    </xdr:from>
    <xdr:to>
      <xdr:col>85</xdr:col>
      <xdr:colOff>177800</xdr:colOff>
      <xdr:row>33</xdr:row>
      <xdr:rowOff>140071</xdr:rowOff>
    </xdr:to>
    <xdr:sp macro="" textlink="">
      <xdr:nvSpPr>
        <xdr:cNvPr id="537" name="楕円 536"/>
        <xdr:cNvSpPr/>
      </xdr:nvSpPr>
      <xdr:spPr>
        <a:xfrm>
          <a:off x="16268700" y="569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61348</xdr:rowOff>
    </xdr:from>
    <xdr:ext cx="534377" cy="259045"/>
    <xdr:sp macro="" textlink="">
      <xdr:nvSpPr>
        <xdr:cNvPr id="538" name="消防費該当値テキスト"/>
        <xdr:cNvSpPr txBox="1"/>
      </xdr:nvSpPr>
      <xdr:spPr>
        <a:xfrm>
          <a:off x="16370300" y="55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120995</xdr:rowOff>
    </xdr:from>
    <xdr:to>
      <xdr:col>81</xdr:col>
      <xdr:colOff>101600</xdr:colOff>
      <xdr:row>34</xdr:row>
      <xdr:rowOff>51145</xdr:rowOff>
    </xdr:to>
    <xdr:sp macro="" textlink="">
      <xdr:nvSpPr>
        <xdr:cNvPr id="539" name="楕円 538"/>
        <xdr:cNvSpPr/>
      </xdr:nvSpPr>
      <xdr:spPr>
        <a:xfrm>
          <a:off x="15430500" y="57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67672</xdr:rowOff>
    </xdr:from>
    <xdr:ext cx="534377" cy="259045"/>
    <xdr:sp macro="" textlink="">
      <xdr:nvSpPr>
        <xdr:cNvPr id="540" name="テキスト ボックス 539"/>
        <xdr:cNvSpPr txBox="1"/>
      </xdr:nvSpPr>
      <xdr:spPr>
        <a:xfrm>
          <a:off x="15214111" y="555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25852</xdr:rowOff>
    </xdr:from>
    <xdr:to>
      <xdr:col>76</xdr:col>
      <xdr:colOff>165100</xdr:colOff>
      <xdr:row>34</xdr:row>
      <xdr:rowOff>127452</xdr:rowOff>
    </xdr:to>
    <xdr:sp macro="" textlink="">
      <xdr:nvSpPr>
        <xdr:cNvPr id="541" name="楕円 540"/>
        <xdr:cNvSpPr/>
      </xdr:nvSpPr>
      <xdr:spPr>
        <a:xfrm>
          <a:off x="14541500" y="58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143979</xdr:rowOff>
    </xdr:from>
    <xdr:ext cx="534377" cy="259045"/>
    <xdr:sp macro="" textlink="">
      <xdr:nvSpPr>
        <xdr:cNvPr id="542" name="テキスト ボックス 541"/>
        <xdr:cNvSpPr txBox="1"/>
      </xdr:nvSpPr>
      <xdr:spPr>
        <a:xfrm>
          <a:off x="14325111" y="563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35453</xdr:rowOff>
    </xdr:from>
    <xdr:to>
      <xdr:col>72</xdr:col>
      <xdr:colOff>38100</xdr:colOff>
      <xdr:row>30</xdr:row>
      <xdr:rowOff>137053</xdr:rowOff>
    </xdr:to>
    <xdr:sp macro="" textlink="">
      <xdr:nvSpPr>
        <xdr:cNvPr id="543" name="楕円 542"/>
        <xdr:cNvSpPr/>
      </xdr:nvSpPr>
      <xdr:spPr>
        <a:xfrm>
          <a:off x="13652500" y="51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153580</xdr:rowOff>
    </xdr:from>
    <xdr:ext cx="534377" cy="259045"/>
    <xdr:sp macro="" textlink="">
      <xdr:nvSpPr>
        <xdr:cNvPr id="544" name="テキスト ボックス 543"/>
        <xdr:cNvSpPr txBox="1"/>
      </xdr:nvSpPr>
      <xdr:spPr>
        <a:xfrm>
          <a:off x="13436111" y="49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21463</xdr:rowOff>
    </xdr:from>
    <xdr:to>
      <xdr:col>67</xdr:col>
      <xdr:colOff>101600</xdr:colOff>
      <xdr:row>33</xdr:row>
      <xdr:rowOff>123063</xdr:rowOff>
    </xdr:to>
    <xdr:sp macro="" textlink="">
      <xdr:nvSpPr>
        <xdr:cNvPr id="545" name="楕円 544"/>
        <xdr:cNvSpPr/>
      </xdr:nvSpPr>
      <xdr:spPr>
        <a:xfrm>
          <a:off x="12763500" y="56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139590</xdr:rowOff>
    </xdr:from>
    <xdr:ext cx="534377" cy="259045"/>
    <xdr:sp macro="" textlink="">
      <xdr:nvSpPr>
        <xdr:cNvPr id="546" name="テキスト ボックス 545"/>
        <xdr:cNvSpPr txBox="1"/>
      </xdr:nvSpPr>
      <xdr:spPr>
        <a:xfrm>
          <a:off x="12547111" y="54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3" name="直線コネクタ 572"/>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4"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5" name="直線コネクタ 574"/>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6"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7" name="直線コネクタ 576"/>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85212</xdr:rowOff>
    </xdr:from>
    <xdr:to>
      <xdr:col>85</xdr:col>
      <xdr:colOff>127000</xdr:colOff>
      <xdr:row>55</xdr:row>
      <xdr:rowOff>131013</xdr:rowOff>
    </xdr:to>
    <xdr:cxnSp macro="">
      <xdr:nvCxnSpPr>
        <xdr:cNvPr id="578" name="直線コネクタ 577"/>
        <xdr:cNvCxnSpPr/>
      </xdr:nvCxnSpPr>
      <xdr:spPr>
        <a:xfrm flipV="1">
          <a:off x="15481300" y="8829162"/>
          <a:ext cx="838200" cy="73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9"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80" name="フローチャート: 判断 579"/>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131013</xdr:rowOff>
    </xdr:from>
    <xdr:to>
      <xdr:col>81</xdr:col>
      <xdr:colOff>50800</xdr:colOff>
      <xdr:row>56</xdr:row>
      <xdr:rowOff>70696</xdr:rowOff>
    </xdr:to>
    <xdr:cxnSp macro="">
      <xdr:nvCxnSpPr>
        <xdr:cNvPr id="581" name="直線コネクタ 580"/>
        <xdr:cNvCxnSpPr/>
      </xdr:nvCxnSpPr>
      <xdr:spPr>
        <a:xfrm flipV="1">
          <a:off x="14592300" y="9560763"/>
          <a:ext cx="889000" cy="1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2" name="フローチャート: 判断 581"/>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3" name="テキスト ボックス 582"/>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54253</xdr:rowOff>
    </xdr:from>
    <xdr:to>
      <xdr:col>76</xdr:col>
      <xdr:colOff>114300</xdr:colOff>
      <xdr:row>56</xdr:row>
      <xdr:rowOff>70696</xdr:rowOff>
    </xdr:to>
    <xdr:cxnSp macro="">
      <xdr:nvCxnSpPr>
        <xdr:cNvPr id="584" name="直線コネクタ 583"/>
        <xdr:cNvCxnSpPr/>
      </xdr:nvCxnSpPr>
      <xdr:spPr>
        <a:xfrm>
          <a:off x="13703300" y="9655453"/>
          <a:ext cx="889000" cy="1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5" name="フローチャート: 判断 584"/>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6" name="テキスト ボックス 585"/>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54253</xdr:rowOff>
    </xdr:from>
    <xdr:to>
      <xdr:col>71</xdr:col>
      <xdr:colOff>177800</xdr:colOff>
      <xdr:row>56</xdr:row>
      <xdr:rowOff>135030</xdr:rowOff>
    </xdr:to>
    <xdr:cxnSp macro="">
      <xdr:nvCxnSpPr>
        <xdr:cNvPr id="587" name="直線コネクタ 586"/>
        <xdr:cNvCxnSpPr/>
      </xdr:nvCxnSpPr>
      <xdr:spPr>
        <a:xfrm flipV="1">
          <a:off x="12814300" y="9655453"/>
          <a:ext cx="889000" cy="8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8" name="フローチャート: 判断 587"/>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9" name="テキスト ボックス 588"/>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90" name="フローチャート: 判断 589"/>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91" name="テキスト ボックス 590"/>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34412</xdr:rowOff>
    </xdr:from>
    <xdr:to>
      <xdr:col>85</xdr:col>
      <xdr:colOff>177800</xdr:colOff>
      <xdr:row>51</xdr:row>
      <xdr:rowOff>136012</xdr:rowOff>
    </xdr:to>
    <xdr:sp macro="" textlink="">
      <xdr:nvSpPr>
        <xdr:cNvPr id="597" name="楕円 596"/>
        <xdr:cNvSpPr/>
      </xdr:nvSpPr>
      <xdr:spPr>
        <a:xfrm>
          <a:off x="16268700" y="877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57289</xdr:rowOff>
    </xdr:from>
    <xdr:ext cx="599010" cy="259045"/>
    <xdr:sp macro="" textlink="">
      <xdr:nvSpPr>
        <xdr:cNvPr id="598" name="教育費該当値テキスト"/>
        <xdr:cNvSpPr txBox="1"/>
      </xdr:nvSpPr>
      <xdr:spPr>
        <a:xfrm>
          <a:off x="16370300" y="862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80213</xdr:rowOff>
    </xdr:from>
    <xdr:to>
      <xdr:col>81</xdr:col>
      <xdr:colOff>101600</xdr:colOff>
      <xdr:row>56</xdr:row>
      <xdr:rowOff>10363</xdr:rowOff>
    </xdr:to>
    <xdr:sp macro="" textlink="">
      <xdr:nvSpPr>
        <xdr:cNvPr id="599" name="楕円 598"/>
        <xdr:cNvSpPr/>
      </xdr:nvSpPr>
      <xdr:spPr>
        <a:xfrm>
          <a:off x="15430500" y="95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26890</xdr:rowOff>
    </xdr:from>
    <xdr:ext cx="534377" cy="259045"/>
    <xdr:sp macro="" textlink="">
      <xdr:nvSpPr>
        <xdr:cNvPr id="600" name="テキスト ボックス 599"/>
        <xdr:cNvSpPr txBox="1"/>
      </xdr:nvSpPr>
      <xdr:spPr>
        <a:xfrm>
          <a:off x="15214111" y="928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19896</xdr:rowOff>
    </xdr:from>
    <xdr:to>
      <xdr:col>76</xdr:col>
      <xdr:colOff>165100</xdr:colOff>
      <xdr:row>56</xdr:row>
      <xdr:rowOff>121496</xdr:rowOff>
    </xdr:to>
    <xdr:sp macro="" textlink="">
      <xdr:nvSpPr>
        <xdr:cNvPr id="601" name="楕円 600"/>
        <xdr:cNvSpPr/>
      </xdr:nvSpPr>
      <xdr:spPr>
        <a:xfrm>
          <a:off x="14541500" y="962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138023</xdr:rowOff>
    </xdr:from>
    <xdr:ext cx="534377" cy="259045"/>
    <xdr:sp macro="" textlink="">
      <xdr:nvSpPr>
        <xdr:cNvPr id="602" name="テキスト ボックス 601"/>
        <xdr:cNvSpPr txBox="1"/>
      </xdr:nvSpPr>
      <xdr:spPr>
        <a:xfrm>
          <a:off x="14325111" y="939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3453</xdr:rowOff>
    </xdr:from>
    <xdr:to>
      <xdr:col>72</xdr:col>
      <xdr:colOff>38100</xdr:colOff>
      <xdr:row>56</xdr:row>
      <xdr:rowOff>105053</xdr:rowOff>
    </xdr:to>
    <xdr:sp macro="" textlink="">
      <xdr:nvSpPr>
        <xdr:cNvPr id="603" name="楕円 602"/>
        <xdr:cNvSpPr/>
      </xdr:nvSpPr>
      <xdr:spPr>
        <a:xfrm>
          <a:off x="13652500" y="9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121580</xdr:rowOff>
    </xdr:from>
    <xdr:ext cx="534377" cy="259045"/>
    <xdr:sp macro="" textlink="">
      <xdr:nvSpPr>
        <xdr:cNvPr id="604" name="テキスト ボックス 603"/>
        <xdr:cNvSpPr txBox="1"/>
      </xdr:nvSpPr>
      <xdr:spPr>
        <a:xfrm>
          <a:off x="13436111" y="93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84230</xdr:rowOff>
    </xdr:from>
    <xdr:to>
      <xdr:col>67</xdr:col>
      <xdr:colOff>101600</xdr:colOff>
      <xdr:row>57</xdr:row>
      <xdr:rowOff>14380</xdr:rowOff>
    </xdr:to>
    <xdr:sp macro="" textlink="">
      <xdr:nvSpPr>
        <xdr:cNvPr id="605" name="楕円 604"/>
        <xdr:cNvSpPr/>
      </xdr:nvSpPr>
      <xdr:spPr>
        <a:xfrm>
          <a:off x="12763500" y="96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5507</xdr:rowOff>
    </xdr:from>
    <xdr:ext cx="534377" cy="259045"/>
    <xdr:sp macro="" textlink="">
      <xdr:nvSpPr>
        <xdr:cNvPr id="606" name="テキスト ボックス 605"/>
        <xdr:cNvSpPr txBox="1"/>
      </xdr:nvSpPr>
      <xdr:spPr>
        <a:xfrm>
          <a:off x="12547111" y="977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8" name="直線コネクタ 627"/>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31"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2" name="直線コネクタ 631"/>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113914</xdr:rowOff>
    </xdr:from>
    <xdr:to>
      <xdr:col>85</xdr:col>
      <xdr:colOff>127000</xdr:colOff>
      <xdr:row>77</xdr:row>
      <xdr:rowOff>145163</xdr:rowOff>
    </xdr:to>
    <xdr:cxnSp macro="">
      <xdr:nvCxnSpPr>
        <xdr:cNvPr id="633" name="直線コネクタ 632"/>
        <xdr:cNvCxnSpPr/>
      </xdr:nvCxnSpPr>
      <xdr:spPr>
        <a:xfrm flipV="1">
          <a:off x="15481300" y="13315564"/>
          <a:ext cx="838200" cy="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156160</xdr:rowOff>
    </xdr:from>
    <xdr:ext cx="469744" cy="259045"/>
    <xdr:sp macro="" textlink="">
      <xdr:nvSpPr>
        <xdr:cNvPr id="634" name="災害復旧費平均値テキスト"/>
        <xdr:cNvSpPr txBox="1"/>
      </xdr:nvSpPr>
      <xdr:spPr>
        <a:xfrm>
          <a:off x="16370300" y="13357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5" name="フローチャート: 判断 634"/>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145163</xdr:rowOff>
    </xdr:from>
    <xdr:to>
      <xdr:col>81</xdr:col>
      <xdr:colOff>50800</xdr:colOff>
      <xdr:row>78</xdr:row>
      <xdr:rowOff>52375</xdr:rowOff>
    </xdr:to>
    <xdr:cxnSp macro="">
      <xdr:nvCxnSpPr>
        <xdr:cNvPr id="636" name="直線コネクタ 635"/>
        <xdr:cNvCxnSpPr/>
      </xdr:nvCxnSpPr>
      <xdr:spPr>
        <a:xfrm flipV="1">
          <a:off x="14592300" y="13346813"/>
          <a:ext cx="889000" cy="7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7" name="フローチャート: 判断 636"/>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128409</xdr:rowOff>
    </xdr:from>
    <xdr:ext cx="469744" cy="259045"/>
    <xdr:sp macro="" textlink="">
      <xdr:nvSpPr>
        <xdr:cNvPr id="638" name="テキスト ボックス 637"/>
        <xdr:cNvSpPr txBox="1"/>
      </xdr:nvSpPr>
      <xdr:spPr>
        <a:xfrm>
          <a:off x="15246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52375</xdr:rowOff>
    </xdr:from>
    <xdr:to>
      <xdr:col>76</xdr:col>
      <xdr:colOff>114300</xdr:colOff>
      <xdr:row>78</xdr:row>
      <xdr:rowOff>113959</xdr:rowOff>
    </xdr:to>
    <xdr:cxnSp macro="">
      <xdr:nvCxnSpPr>
        <xdr:cNvPr id="639" name="直線コネクタ 638"/>
        <xdr:cNvCxnSpPr/>
      </xdr:nvCxnSpPr>
      <xdr:spPr>
        <a:xfrm flipV="1">
          <a:off x="13703300" y="13425475"/>
          <a:ext cx="889000" cy="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40" name="フローチャート: 判断 639"/>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142011</xdr:rowOff>
    </xdr:from>
    <xdr:ext cx="469744" cy="259045"/>
    <xdr:sp macro="" textlink="">
      <xdr:nvSpPr>
        <xdr:cNvPr id="641" name="テキスト ボックス 640"/>
        <xdr:cNvSpPr txBox="1"/>
      </xdr:nvSpPr>
      <xdr:spPr>
        <a:xfrm>
          <a:off x="14357428" y="135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24006</xdr:rowOff>
    </xdr:from>
    <xdr:to>
      <xdr:col>71</xdr:col>
      <xdr:colOff>177800</xdr:colOff>
      <xdr:row>78</xdr:row>
      <xdr:rowOff>113959</xdr:rowOff>
    </xdr:to>
    <xdr:cxnSp macro="">
      <xdr:nvCxnSpPr>
        <xdr:cNvPr id="642" name="直線コネクタ 641"/>
        <xdr:cNvCxnSpPr/>
      </xdr:nvCxnSpPr>
      <xdr:spPr>
        <a:xfrm>
          <a:off x="12814300" y="13397106"/>
          <a:ext cx="889000" cy="8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3" name="フローチャート: 判断 642"/>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4" name="テキスト ボックス 643"/>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5" name="フローチャート: 判断 644"/>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168322</xdr:rowOff>
    </xdr:from>
    <xdr:ext cx="378565" cy="259045"/>
    <xdr:sp macro="" textlink="">
      <xdr:nvSpPr>
        <xdr:cNvPr id="646" name="テキスト ボックス 645"/>
        <xdr:cNvSpPr txBox="1"/>
      </xdr:nvSpPr>
      <xdr:spPr>
        <a:xfrm>
          <a:off x="12625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63114</xdr:rowOff>
    </xdr:from>
    <xdr:to>
      <xdr:col>85</xdr:col>
      <xdr:colOff>177800</xdr:colOff>
      <xdr:row>77</xdr:row>
      <xdr:rowOff>164714</xdr:rowOff>
    </xdr:to>
    <xdr:sp macro="" textlink="">
      <xdr:nvSpPr>
        <xdr:cNvPr id="652" name="楕円 651"/>
        <xdr:cNvSpPr/>
      </xdr:nvSpPr>
      <xdr:spPr>
        <a:xfrm>
          <a:off x="16268700" y="132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85991</xdr:rowOff>
    </xdr:from>
    <xdr:ext cx="469744" cy="259045"/>
    <xdr:sp macro="" textlink="">
      <xdr:nvSpPr>
        <xdr:cNvPr id="653" name="災害復旧費該当値テキスト"/>
        <xdr:cNvSpPr txBox="1"/>
      </xdr:nvSpPr>
      <xdr:spPr>
        <a:xfrm>
          <a:off x="16370300" y="1311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94363</xdr:rowOff>
    </xdr:from>
    <xdr:to>
      <xdr:col>81</xdr:col>
      <xdr:colOff>101600</xdr:colOff>
      <xdr:row>78</xdr:row>
      <xdr:rowOff>24513</xdr:rowOff>
    </xdr:to>
    <xdr:sp macro="" textlink="">
      <xdr:nvSpPr>
        <xdr:cNvPr id="654" name="楕円 653"/>
        <xdr:cNvSpPr/>
      </xdr:nvSpPr>
      <xdr:spPr>
        <a:xfrm>
          <a:off x="15430500" y="132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41040</xdr:rowOff>
    </xdr:from>
    <xdr:ext cx="469744" cy="259045"/>
    <xdr:sp macro="" textlink="">
      <xdr:nvSpPr>
        <xdr:cNvPr id="655" name="テキスト ボックス 654"/>
        <xdr:cNvSpPr txBox="1"/>
      </xdr:nvSpPr>
      <xdr:spPr>
        <a:xfrm>
          <a:off x="15246428" y="1307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1575</xdr:rowOff>
    </xdr:from>
    <xdr:to>
      <xdr:col>76</xdr:col>
      <xdr:colOff>165100</xdr:colOff>
      <xdr:row>78</xdr:row>
      <xdr:rowOff>103175</xdr:rowOff>
    </xdr:to>
    <xdr:sp macro="" textlink="">
      <xdr:nvSpPr>
        <xdr:cNvPr id="656" name="楕円 655"/>
        <xdr:cNvSpPr/>
      </xdr:nvSpPr>
      <xdr:spPr>
        <a:xfrm>
          <a:off x="145415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119702</xdr:rowOff>
    </xdr:from>
    <xdr:ext cx="469744" cy="259045"/>
    <xdr:sp macro="" textlink="">
      <xdr:nvSpPr>
        <xdr:cNvPr id="657" name="テキスト ボックス 656"/>
        <xdr:cNvSpPr txBox="1"/>
      </xdr:nvSpPr>
      <xdr:spPr>
        <a:xfrm>
          <a:off x="14357428" y="1314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63159</xdr:rowOff>
    </xdr:from>
    <xdr:to>
      <xdr:col>72</xdr:col>
      <xdr:colOff>38100</xdr:colOff>
      <xdr:row>78</xdr:row>
      <xdr:rowOff>164759</xdr:rowOff>
    </xdr:to>
    <xdr:sp macro="" textlink="">
      <xdr:nvSpPr>
        <xdr:cNvPr id="658" name="楕円 657"/>
        <xdr:cNvSpPr/>
      </xdr:nvSpPr>
      <xdr:spPr>
        <a:xfrm>
          <a:off x="13652500" y="134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155886</xdr:rowOff>
    </xdr:from>
    <xdr:ext cx="469744" cy="259045"/>
    <xdr:sp macro="" textlink="">
      <xdr:nvSpPr>
        <xdr:cNvPr id="659" name="テキスト ボックス 658"/>
        <xdr:cNvSpPr txBox="1"/>
      </xdr:nvSpPr>
      <xdr:spPr>
        <a:xfrm>
          <a:off x="13468428" y="135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144656</xdr:rowOff>
    </xdr:from>
    <xdr:to>
      <xdr:col>67</xdr:col>
      <xdr:colOff>101600</xdr:colOff>
      <xdr:row>78</xdr:row>
      <xdr:rowOff>74806</xdr:rowOff>
    </xdr:to>
    <xdr:sp macro="" textlink="">
      <xdr:nvSpPr>
        <xdr:cNvPr id="660" name="楕円 659"/>
        <xdr:cNvSpPr/>
      </xdr:nvSpPr>
      <xdr:spPr>
        <a:xfrm>
          <a:off x="12763500" y="133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91333</xdr:rowOff>
    </xdr:from>
    <xdr:ext cx="469744" cy="259045"/>
    <xdr:sp macro="" textlink="">
      <xdr:nvSpPr>
        <xdr:cNvPr id="661" name="テキスト ボックス 660"/>
        <xdr:cNvSpPr txBox="1"/>
      </xdr:nvSpPr>
      <xdr:spPr>
        <a:xfrm>
          <a:off x="12579428" y="1312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110995</xdr:rowOff>
    </xdr:from>
    <xdr:to>
      <xdr:col>85</xdr:col>
      <xdr:colOff>126364</xdr:colOff>
      <xdr:row>98</xdr:row>
      <xdr:rowOff>134931</xdr:rowOff>
    </xdr:to>
    <xdr:cxnSp macro="">
      <xdr:nvCxnSpPr>
        <xdr:cNvPr id="687" name="直線コネクタ 686"/>
        <xdr:cNvCxnSpPr/>
      </xdr:nvCxnSpPr>
      <xdr:spPr>
        <a:xfrm flipV="1">
          <a:off x="16317595" y="15712945"/>
          <a:ext cx="1269" cy="1224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138758</xdr:rowOff>
    </xdr:from>
    <xdr:ext cx="469744" cy="259045"/>
    <xdr:sp macro="" textlink="">
      <xdr:nvSpPr>
        <xdr:cNvPr id="688" name="公債費最小値テキスト"/>
        <xdr:cNvSpPr txBox="1"/>
      </xdr:nvSpPr>
      <xdr:spPr>
        <a:xfrm>
          <a:off x="16370300" y="169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134931</xdr:rowOff>
    </xdr:from>
    <xdr:to>
      <xdr:col>86</xdr:col>
      <xdr:colOff>25400</xdr:colOff>
      <xdr:row>98</xdr:row>
      <xdr:rowOff>134931</xdr:rowOff>
    </xdr:to>
    <xdr:cxnSp macro="">
      <xdr:nvCxnSpPr>
        <xdr:cNvPr id="689" name="直線コネクタ 688"/>
        <xdr:cNvCxnSpPr/>
      </xdr:nvCxnSpPr>
      <xdr:spPr>
        <a:xfrm>
          <a:off x="16230600" y="1693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57672</xdr:rowOff>
    </xdr:from>
    <xdr:ext cx="534377" cy="259045"/>
    <xdr:sp macro="" textlink="">
      <xdr:nvSpPr>
        <xdr:cNvPr id="690" name="公債費最大値テキスト"/>
        <xdr:cNvSpPr txBox="1"/>
      </xdr:nvSpPr>
      <xdr:spPr>
        <a:xfrm>
          <a:off x="16370300" y="1548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110995</xdr:rowOff>
    </xdr:from>
    <xdr:to>
      <xdr:col>86</xdr:col>
      <xdr:colOff>25400</xdr:colOff>
      <xdr:row>91</xdr:row>
      <xdr:rowOff>110995</xdr:rowOff>
    </xdr:to>
    <xdr:cxnSp macro="">
      <xdr:nvCxnSpPr>
        <xdr:cNvPr id="691" name="直線コネクタ 690"/>
        <xdr:cNvCxnSpPr/>
      </xdr:nvCxnSpPr>
      <xdr:spPr>
        <a:xfrm>
          <a:off x="16230600" y="1571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10868</xdr:rowOff>
    </xdr:from>
    <xdr:to>
      <xdr:col>85</xdr:col>
      <xdr:colOff>127000</xdr:colOff>
      <xdr:row>92</xdr:row>
      <xdr:rowOff>14509</xdr:rowOff>
    </xdr:to>
    <xdr:cxnSp macro="">
      <xdr:nvCxnSpPr>
        <xdr:cNvPr id="692" name="直線コネクタ 691"/>
        <xdr:cNvCxnSpPr/>
      </xdr:nvCxnSpPr>
      <xdr:spPr>
        <a:xfrm>
          <a:off x="15481300" y="15784268"/>
          <a:ext cx="8382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141344</xdr:rowOff>
    </xdr:from>
    <xdr:ext cx="534377" cy="259045"/>
    <xdr:sp macro="" textlink="">
      <xdr:nvSpPr>
        <xdr:cNvPr id="693" name="公債費平均値テキスト"/>
        <xdr:cNvSpPr txBox="1"/>
      </xdr:nvSpPr>
      <xdr:spPr>
        <a:xfrm>
          <a:off x="16370300" y="1642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162917</xdr:rowOff>
    </xdr:from>
    <xdr:to>
      <xdr:col>85</xdr:col>
      <xdr:colOff>177800</xdr:colOff>
      <xdr:row>96</xdr:row>
      <xdr:rowOff>93067</xdr:rowOff>
    </xdr:to>
    <xdr:sp macro="" textlink="">
      <xdr:nvSpPr>
        <xdr:cNvPr id="694" name="フローチャート: 判断 693"/>
        <xdr:cNvSpPr/>
      </xdr:nvSpPr>
      <xdr:spPr>
        <a:xfrm>
          <a:off x="162687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10868</xdr:rowOff>
    </xdr:from>
    <xdr:to>
      <xdr:col>81</xdr:col>
      <xdr:colOff>50800</xdr:colOff>
      <xdr:row>92</xdr:row>
      <xdr:rowOff>29287</xdr:rowOff>
    </xdr:to>
    <xdr:cxnSp macro="">
      <xdr:nvCxnSpPr>
        <xdr:cNvPr id="695" name="直線コネクタ 694"/>
        <xdr:cNvCxnSpPr/>
      </xdr:nvCxnSpPr>
      <xdr:spPr>
        <a:xfrm flipV="1">
          <a:off x="14592300" y="15784268"/>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157823</xdr:rowOff>
    </xdr:from>
    <xdr:to>
      <xdr:col>81</xdr:col>
      <xdr:colOff>101600</xdr:colOff>
      <xdr:row>96</xdr:row>
      <xdr:rowOff>87973</xdr:rowOff>
    </xdr:to>
    <xdr:sp macro="" textlink="">
      <xdr:nvSpPr>
        <xdr:cNvPr id="696" name="フローチャート: 判断 695"/>
        <xdr:cNvSpPr/>
      </xdr:nvSpPr>
      <xdr:spPr>
        <a:xfrm>
          <a:off x="15430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79100</xdr:rowOff>
    </xdr:from>
    <xdr:ext cx="534377" cy="259045"/>
    <xdr:sp macro="" textlink="">
      <xdr:nvSpPr>
        <xdr:cNvPr id="697" name="テキスト ボックス 696"/>
        <xdr:cNvSpPr txBox="1"/>
      </xdr:nvSpPr>
      <xdr:spPr>
        <a:xfrm>
          <a:off x="15214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85849</xdr:rowOff>
    </xdr:from>
    <xdr:to>
      <xdr:col>76</xdr:col>
      <xdr:colOff>114300</xdr:colOff>
      <xdr:row>92</xdr:row>
      <xdr:rowOff>29287</xdr:rowOff>
    </xdr:to>
    <xdr:cxnSp macro="">
      <xdr:nvCxnSpPr>
        <xdr:cNvPr id="698" name="直線コネクタ 697"/>
        <xdr:cNvCxnSpPr/>
      </xdr:nvCxnSpPr>
      <xdr:spPr>
        <a:xfrm>
          <a:off x="13703300" y="15516349"/>
          <a:ext cx="889000" cy="28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152451</xdr:rowOff>
    </xdr:from>
    <xdr:to>
      <xdr:col>76</xdr:col>
      <xdr:colOff>165100</xdr:colOff>
      <xdr:row>96</xdr:row>
      <xdr:rowOff>82601</xdr:rowOff>
    </xdr:to>
    <xdr:sp macro="" textlink="">
      <xdr:nvSpPr>
        <xdr:cNvPr id="699" name="フローチャート: 判断 698"/>
        <xdr:cNvSpPr/>
      </xdr:nvSpPr>
      <xdr:spPr>
        <a:xfrm>
          <a:off x="14541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73728</xdr:rowOff>
    </xdr:from>
    <xdr:ext cx="534377" cy="259045"/>
    <xdr:sp macro="" textlink="">
      <xdr:nvSpPr>
        <xdr:cNvPr id="700" name="テキスト ボックス 699"/>
        <xdr:cNvSpPr txBox="1"/>
      </xdr:nvSpPr>
      <xdr:spPr>
        <a:xfrm>
          <a:off x="14325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85849</xdr:rowOff>
    </xdr:from>
    <xdr:to>
      <xdr:col>71</xdr:col>
      <xdr:colOff>177800</xdr:colOff>
      <xdr:row>91</xdr:row>
      <xdr:rowOff>79660</xdr:rowOff>
    </xdr:to>
    <xdr:cxnSp macro="">
      <xdr:nvCxnSpPr>
        <xdr:cNvPr id="701" name="直線コネクタ 700"/>
        <xdr:cNvCxnSpPr/>
      </xdr:nvCxnSpPr>
      <xdr:spPr>
        <a:xfrm flipV="1">
          <a:off x="12814300" y="15516349"/>
          <a:ext cx="889000" cy="16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156125</xdr:rowOff>
    </xdr:from>
    <xdr:to>
      <xdr:col>72</xdr:col>
      <xdr:colOff>38100</xdr:colOff>
      <xdr:row>96</xdr:row>
      <xdr:rowOff>86275</xdr:rowOff>
    </xdr:to>
    <xdr:sp macro="" textlink="">
      <xdr:nvSpPr>
        <xdr:cNvPr id="702" name="フローチャート: 判断 701"/>
        <xdr:cNvSpPr/>
      </xdr:nvSpPr>
      <xdr:spPr>
        <a:xfrm>
          <a:off x="13652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77402</xdr:rowOff>
    </xdr:from>
    <xdr:ext cx="534377" cy="259045"/>
    <xdr:sp macro="" textlink="">
      <xdr:nvSpPr>
        <xdr:cNvPr id="703" name="テキスト ボックス 702"/>
        <xdr:cNvSpPr txBox="1"/>
      </xdr:nvSpPr>
      <xdr:spPr>
        <a:xfrm>
          <a:off x="13436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148369</xdr:rowOff>
    </xdr:from>
    <xdr:to>
      <xdr:col>67</xdr:col>
      <xdr:colOff>101600</xdr:colOff>
      <xdr:row>96</xdr:row>
      <xdr:rowOff>78519</xdr:rowOff>
    </xdr:to>
    <xdr:sp macro="" textlink="">
      <xdr:nvSpPr>
        <xdr:cNvPr id="704" name="フローチャート: 判断 703"/>
        <xdr:cNvSpPr/>
      </xdr:nvSpPr>
      <xdr:spPr>
        <a:xfrm>
          <a:off x="12763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69646</xdr:rowOff>
    </xdr:from>
    <xdr:ext cx="534377" cy="259045"/>
    <xdr:sp macro="" textlink="">
      <xdr:nvSpPr>
        <xdr:cNvPr id="705" name="テキスト ボックス 704"/>
        <xdr:cNvSpPr txBox="1"/>
      </xdr:nvSpPr>
      <xdr:spPr>
        <a:xfrm>
          <a:off x="12547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135159</xdr:rowOff>
    </xdr:from>
    <xdr:to>
      <xdr:col>85</xdr:col>
      <xdr:colOff>177800</xdr:colOff>
      <xdr:row>92</xdr:row>
      <xdr:rowOff>65309</xdr:rowOff>
    </xdr:to>
    <xdr:sp macro="" textlink="">
      <xdr:nvSpPr>
        <xdr:cNvPr id="711" name="楕円 710"/>
        <xdr:cNvSpPr/>
      </xdr:nvSpPr>
      <xdr:spPr>
        <a:xfrm>
          <a:off x="16268700" y="157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50086</xdr:rowOff>
    </xdr:from>
    <xdr:ext cx="534377" cy="259045"/>
    <xdr:sp macro="" textlink="">
      <xdr:nvSpPr>
        <xdr:cNvPr id="712" name="公債費該当値テキスト"/>
        <xdr:cNvSpPr txBox="1"/>
      </xdr:nvSpPr>
      <xdr:spPr>
        <a:xfrm>
          <a:off x="16370300" y="156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131518</xdr:rowOff>
    </xdr:from>
    <xdr:to>
      <xdr:col>81</xdr:col>
      <xdr:colOff>101600</xdr:colOff>
      <xdr:row>92</xdr:row>
      <xdr:rowOff>61668</xdr:rowOff>
    </xdr:to>
    <xdr:sp macro="" textlink="">
      <xdr:nvSpPr>
        <xdr:cNvPr id="713" name="楕円 712"/>
        <xdr:cNvSpPr/>
      </xdr:nvSpPr>
      <xdr:spPr>
        <a:xfrm>
          <a:off x="15430500" y="157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78195</xdr:rowOff>
    </xdr:from>
    <xdr:ext cx="534377" cy="259045"/>
    <xdr:sp macro="" textlink="">
      <xdr:nvSpPr>
        <xdr:cNvPr id="714" name="テキスト ボックス 713"/>
        <xdr:cNvSpPr txBox="1"/>
      </xdr:nvSpPr>
      <xdr:spPr>
        <a:xfrm>
          <a:off x="15214111" y="1550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149937</xdr:rowOff>
    </xdr:from>
    <xdr:to>
      <xdr:col>76</xdr:col>
      <xdr:colOff>165100</xdr:colOff>
      <xdr:row>92</xdr:row>
      <xdr:rowOff>80087</xdr:rowOff>
    </xdr:to>
    <xdr:sp macro="" textlink="">
      <xdr:nvSpPr>
        <xdr:cNvPr id="715" name="楕円 714"/>
        <xdr:cNvSpPr/>
      </xdr:nvSpPr>
      <xdr:spPr>
        <a:xfrm>
          <a:off x="14541500" y="157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96614</xdr:rowOff>
    </xdr:from>
    <xdr:ext cx="534377" cy="259045"/>
    <xdr:sp macro="" textlink="">
      <xdr:nvSpPr>
        <xdr:cNvPr id="716" name="テキスト ボックス 715"/>
        <xdr:cNvSpPr txBox="1"/>
      </xdr:nvSpPr>
      <xdr:spPr>
        <a:xfrm>
          <a:off x="14325111" y="1552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35049</xdr:rowOff>
    </xdr:from>
    <xdr:to>
      <xdr:col>72</xdr:col>
      <xdr:colOff>38100</xdr:colOff>
      <xdr:row>90</xdr:row>
      <xdr:rowOff>136649</xdr:rowOff>
    </xdr:to>
    <xdr:sp macro="" textlink="">
      <xdr:nvSpPr>
        <xdr:cNvPr id="717" name="楕円 716"/>
        <xdr:cNvSpPr/>
      </xdr:nvSpPr>
      <xdr:spPr>
        <a:xfrm>
          <a:off x="13652500" y="1546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153176</xdr:rowOff>
    </xdr:from>
    <xdr:ext cx="534377" cy="259045"/>
    <xdr:sp macro="" textlink="">
      <xdr:nvSpPr>
        <xdr:cNvPr id="718" name="テキスト ボックス 717"/>
        <xdr:cNvSpPr txBox="1"/>
      </xdr:nvSpPr>
      <xdr:spPr>
        <a:xfrm>
          <a:off x="13436111" y="152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28860</xdr:rowOff>
    </xdr:from>
    <xdr:to>
      <xdr:col>67</xdr:col>
      <xdr:colOff>101600</xdr:colOff>
      <xdr:row>91</xdr:row>
      <xdr:rowOff>130460</xdr:rowOff>
    </xdr:to>
    <xdr:sp macro="" textlink="">
      <xdr:nvSpPr>
        <xdr:cNvPr id="719" name="楕円 718"/>
        <xdr:cNvSpPr/>
      </xdr:nvSpPr>
      <xdr:spPr>
        <a:xfrm>
          <a:off x="12763500" y="156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146987</xdr:rowOff>
    </xdr:from>
    <xdr:ext cx="534377" cy="259045"/>
    <xdr:sp macro="" textlink="">
      <xdr:nvSpPr>
        <xdr:cNvPr id="720" name="テキスト ボックス 719"/>
        <xdr:cNvSpPr txBox="1"/>
      </xdr:nvSpPr>
      <xdr:spPr>
        <a:xfrm>
          <a:off x="12547111" y="154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4" name="直線コネクタ 743"/>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5"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7"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8" name="直線コネクタ 747"/>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32258</xdr:rowOff>
    </xdr:from>
    <xdr:to>
      <xdr:col>116</xdr:col>
      <xdr:colOff>63500</xdr:colOff>
      <xdr:row>39</xdr:row>
      <xdr:rowOff>36068</xdr:rowOff>
    </xdr:to>
    <xdr:cxnSp macro="">
      <xdr:nvCxnSpPr>
        <xdr:cNvPr id="749" name="直線コネクタ 748"/>
        <xdr:cNvCxnSpPr/>
      </xdr:nvCxnSpPr>
      <xdr:spPr>
        <a:xfrm>
          <a:off x="21323300" y="671880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0"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1" name="フローチャート: 判断 750"/>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29210</xdr:rowOff>
    </xdr:from>
    <xdr:to>
      <xdr:col>111</xdr:col>
      <xdr:colOff>177800</xdr:colOff>
      <xdr:row>39</xdr:row>
      <xdr:rowOff>32258</xdr:rowOff>
    </xdr:to>
    <xdr:cxnSp macro="">
      <xdr:nvCxnSpPr>
        <xdr:cNvPr id="752" name="直線コネクタ 751"/>
        <xdr:cNvCxnSpPr/>
      </xdr:nvCxnSpPr>
      <xdr:spPr>
        <a:xfrm>
          <a:off x="20434300" y="671576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53" name="フローチャート: 判断 752"/>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85615</xdr:rowOff>
    </xdr:from>
    <xdr:ext cx="249299" cy="259045"/>
    <xdr:sp macro="" textlink="">
      <xdr:nvSpPr>
        <xdr:cNvPr id="754" name="テキスト ボックス 753"/>
        <xdr:cNvSpPr txBox="1"/>
      </xdr:nvSpPr>
      <xdr:spPr>
        <a:xfrm>
          <a:off x="21198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25400</xdr:rowOff>
    </xdr:from>
    <xdr:to>
      <xdr:col>107</xdr:col>
      <xdr:colOff>50800</xdr:colOff>
      <xdr:row>39</xdr:row>
      <xdr:rowOff>29210</xdr:rowOff>
    </xdr:to>
    <xdr:cxnSp macro="">
      <xdr:nvCxnSpPr>
        <xdr:cNvPr id="755" name="直線コネクタ 754"/>
        <xdr:cNvCxnSpPr/>
      </xdr:nvCxnSpPr>
      <xdr:spPr>
        <a:xfrm>
          <a:off x="19545300" y="6711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6" name="フローチャート: 判断 755"/>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71899</xdr:rowOff>
    </xdr:from>
    <xdr:ext cx="313932" cy="259045"/>
    <xdr:sp macro="" textlink="">
      <xdr:nvSpPr>
        <xdr:cNvPr id="757" name="テキスト ボックス 756"/>
        <xdr:cNvSpPr txBox="1"/>
      </xdr:nvSpPr>
      <xdr:spPr>
        <a:xfrm>
          <a:off x="20277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22352</xdr:rowOff>
    </xdr:from>
    <xdr:to>
      <xdr:col>102</xdr:col>
      <xdr:colOff>114300</xdr:colOff>
      <xdr:row>39</xdr:row>
      <xdr:rowOff>25400</xdr:rowOff>
    </xdr:to>
    <xdr:cxnSp macro="">
      <xdr:nvCxnSpPr>
        <xdr:cNvPr id="758" name="直線コネクタ 757"/>
        <xdr:cNvCxnSpPr/>
      </xdr:nvCxnSpPr>
      <xdr:spPr>
        <a:xfrm>
          <a:off x="18656300" y="670890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9" name="フローチャート: 判断 758"/>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60" name="テキスト ボックス 759"/>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61" name="フローチャート: 判断 760"/>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62" name="テキスト ボックス 761"/>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156718</xdr:rowOff>
    </xdr:from>
    <xdr:to>
      <xdr:col>116</xdr:col>
      <xdr:colOff>114300</xdr:colOff>
      <xdr:row>39</xdr:row>
      <xdr:rowOff>86868</xdr:rowOff>
    </xdr:to>
    <xdr:sp macro="" textlink="">
      <xdr:nvSpPr>
        <xdr:cNvPr id="768" name="楕円 767"/>
        <xdr:cNvSpPr/>
      </xdr:nvSpPr>
      <xdr:spPr>
        <a:xfrm>
          <a:off x="221107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313932" cy="259045"/>
    <xdr:sp macro="" textlink="">
      <xdr:nvSpPr>
        <xdr:cNvPr id="769" name="諸支出金該当値テキスト"/>
        <xdr:cNvSpPr txBox="1"/>
      </xdr:nvSpPr>
      <xdr:spPr>
        <a:xfrm>
          <a:off x="22212300" y="6628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152908</xdr:rowOff>
    </xdr:from>
    <xdr:to>
      <xdr:col>112</xdr:col>
      <xdr:colOff>38100</xdr:colOff>
      <xdr:row>39</xdr:row>
      <xdr:rowOff>83058</xdr:rowOff>
    </xdr:to>
    <xdr:sp macro="" textlink="">
      <xdr:nvSpPr>
        <xdr:cNvPr id="770" name="楕円 769"/>
        <xdr:cNvSpPr/>
      </xdr:nvSpPr>
      <xdr:spPr>
        <a:xfrm>
          <a:off x="21272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99585</xdr:rowOff>
    </xdr:from>
    <xdr:ext cx="313932" cy="259045"/>
    <xdr:sp macro="" textlink="">
      <xdr:nvSpPr>
        <xdr:cNvPr id="771" name="テキスト ボックス 770"/>
        <xdr:cNvSpPr txBox="1"/>
      </xdr:nvSpPr>
      <xdr:spPr>
        <a:xfrm>
          <a:off x="21166333" y="6443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149860</xdr:rowOff>
    </xdr:from>
    <xdr:to>
      <xdr:col>107</xdr:col>
      <xdr:colOff>101600</xdr:colOff>
      <xdr:row>39</xdr:row>
      <xdr:rowOff>80010</xdr:rowOff>
    </xdr:to>
    <xdr:sp macro="" textlink="">
      <xdr:nvSpPr>
        <xdr:cNvPr id="772" name="楕円 771"/>
        <xdr:cNvSpPr/>
      </xdr:nvSpPr>
      <xdr:spPr>
        <a:xfrm>
          <a:off x="20383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73" name="テキスト ボックス 772"/>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146050</xdr:rowOff>
    </xdr:from>
    <xdr:to>
      <xdr:col>102</xdr:col>
      <xdr:colOff>165100</xdr:colOff>
      <xdr:row>39</xdr:row>
      <xdr:rowOff>76200</xdr:rowOff>
    </xdr:to>
    <xdr:sp macro="" textlink="">
      <xdr:nvSpPr>
        <xdr:cNvPr id="774" name="楕円 773"/>
        <xdr:cNvSpPr/>
      </xdr:nvSpPr>
      <xdr:spPr>
        <a:xfrm>
          <a:off x="19494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67327</xdr:rowOff>
    </xdr:from>
    <xdr:ext cx="313932" cy="259045"/>
    <xdr:sp macro="" textlink="">
      <xdr:nvSpPr>
        <xdr:cNvPr id="775" name="テキスト ボックス 774"/>
        <xdr:cNvSpPr txBox="1"/>
      </xdr:nvSpPr>
      <xdr:spPr>
        <a:xfrm>
          <a:off x="19388333" y="6753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143002</xdr:rowOff>
    </xdr:from>
    <xdr:to>
      <xdr:col>98</xdr:col>
      <xdr:colOff>38100</xdr:colOff>
      <xdr:row>39</xdr:row>
      <xdr:rowOff>73152</xdr:rowOff>
    </xdr:to>
    <xdr:sp macro="" textlink="">
      <xdr:nvSpPr>
        <xdr:cNvPr id="776" name="楕円 775"/>
        <xdr:cNvSpPr/>
      </xdr:nvSpPr>
      <xdr:spPr>
        <a:xfrm>
          <a:off x="18605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64279</xdr:rowOff>
    </xdr:from>
    <xdr:ext cx="313932" cy="259045"/>
    <xdr:sp macro="" textlink="">
      <xdr:nvSpPr>
        <xdr:cNvPr id="777" name="テキスト ボックス 776"/>
        <xdr:cNvSpPr txBox="1"/>
      </xdr:nvSpPr>
      <xdr:spPr>
        <a:xfrm>
          <a:off x="18499333" y="6750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全体的な傾向</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年の町村合併により、県域の</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％と広大な面積（</a:t>
          </a:r>
          <a:r>
            <a:rPr kumimoji="1" lang="en-US" altLang="ja-JP" sz="1100">
              <a:latin typeface="ＭＳ Ｐゴシック" panose="020B0600070205080204" pitchFamily="50" charset="-128"/>
              <a:ea typeface="ＭＳ Ｐゴシック" panose="020B0600070205080204" pitchFamily="50" charset="-128"/>
            </a:rPr>
            <a:t>803.44</a:t>
          </a:r>
          <a:r>
            <a:rPr kumimoji="1" lang="ja-JP" altLang="en-US" sz="1100">
              <a:latin typeface="ＭＳ Ｐゴシック" panose="020B0600070205080204" pitchFamily="50" charset="-128"/>
              <a:ea typeface="ＭＳ Ｐゴシック" panose="020B0600070205080204" pitchFamily="50" charset="-128"/>
            </a:rPr>
            <a:t>ｋ㎡）を有することとなったが、一方、人口については、県の</a:t>
          </a:r>
          <a:r>
            <a:rPr kumimoji="1" lang="en-US" altLang="ja-JP" sz="1100">
              <a:latin typeface="ＭＳ Ｐゴシック" panose="020B0600070205080204" pitchFamily="50" charset="-128"/>
              <a:ea typeface="ＭＳ Ｐゴシック" panose="020B0600070205080204" pitchFamily="50" charset="-128"/>
            </a:rPr>
            <a:t>2,032,533</a:t>
          </a:r>
          <a:r>
            <a:rPr kumimoji="1" lang="ja-JP" altLang="en-US" sz="1100">
              <a:latin typeface="ＭＳ Ｐゴシック" panose="020B0600070205080204" pitchFamily="50" charset="-128"/>
              <a:ea typeface="ＭＳ Ｐゴシック" panose="020B0600070205080204" pitchFamily="50" charset="-128"/>
            </a:rPr>
            <a:t>人に対し</a:t>
          </a:r>
          <a:r>
            <a:rPr kumimoji="1" lang="en-US" altLang="ja-JP" sz="1100">
              <a:latin typeface="ＭＳ Ｐゴシック" panose="020B0600070205080204" pitchFamily="50" charset="-128"/>
              <a:ea typeface="ＭＳ Ｐゴシック" panose="020B0600070205080204" pitchFamily="50" charset="-128"/>
            </a:rPr>
            <a:t>21,503</a:t>
          </a:r>
          <a:r>
            <a:rPr kumimoji="1" lang="ja-JP" altLang="en-US" sz="1100">
              <a:latin typeface="ＭＳ Ｐゴシック" panose="020B0600070205080204" pitchFamily="50" charset="-128"/>
              <a:ea typeface="ＭＳ Ｐゴシック" panose="020B0600070205080204" pitchFamily="50" charset="-128"/>
            </a:rPr>
            <a:t>人（ともに</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年国調人口）と</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の構成比となっており、「住民一人当たりのコスト」については、広大な区域における住民サービスの維持という側面もあり、類似団体内順位等、全体的に高い傾向にある。また、類似団体に比べ人件費が高いことから、各目的別においても人件費が占める割合が高く、支出の底上げとなってい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特記事項（目的別）</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農林水産業費については、住民一人当たり</a:t>
          </a:r>
          <a:r>
            <a:rPr kumimoji="1" lang="en-US" altLang="ja-JP" sz="1100">
              <a:latin typeface="ＭＳ Ｐゴシック" panose="020B0600070205080204" pitchFamily="50" charset="-128"/>
              <a:ea typeface="ＭＳ Ｐゴシック" panose="020B0600070205080204" pitchFamily="50" charset="-128"/>
            </a:rPr>
            <a:t>62,335</a:t>
          </a:r>
          <a:r>
            <a:rPr kumimoji="1" lang="ja-JP" altLang="en-US" sz="1100">
              <a:latin typeface="ＭＳ Ｐゴシック" panose="020B0600070205080204" pitchFamily="50" charset="-128"/>
              <a:ea typeface="ＭＳ Ｐゴシック" panose="020B0600070205080204" pitchFamily="50" charset="-128"/>
            </a:rPr>
            <a:t>円となっており、類似団体内１位で、全国平均・岐阜県平均と比べてもかなり高くなっている。これは、大規模林道整備や広域農道整備に係る負担金等、広大な町域を整備・維持するための経費となっている。</a:t>
          </a:r>
        </a:p>
        <a:p>
          <a:r>
            <a:rPr kumimoji="1" lang="ja-JP" altLang="en-US" sz="1100">
              <a:latin typeface="ＭＳ Ｐゴシック" panose="020B0600070205080204" pitchFamily="50" charset="-128"/>
              <a:ea typeface="ＭＳ Ｐゴシック" panose="020B0600070205080204" pitchFamily="50" charset="-128"/>
            </a:rPr>
            <a:t>消防費については、住民一人当たり</a:t>
          </a:r>
          <a:r>
            <a:rPr kumimoji="1" lang="en-US" altLang="ja-JP" sz="1100">
              <a:latin typeface="ＭＳ Ｐゴシック" panose="020B0600070205080204" pitchFamily="50" charset="-128"/>
              <a:ea typeface="ＭＳ Ｐゴシック" panose="020B0600070205080204" pitchFamily="50" charset="-128"/>
            </a:rPr>
            <a:t>29,853</a:t>
          </a:r>
          <a:r>
            <a:rPr kumimoji="1" lang="ja-JP" altLang="en-US" sz="1100">
              <a:latin typeface="ＭＳ Ｐゴシック" panose="020B0600070205080204" pitchFamily="50" charset="-128"/>
              <a:ea typeface="ＭＳ Ｐゴシック" panose="020B0600070205080204" pitchFamily="50" charset="-128"/>
            </a:rPr>
            <a:t>円となっており、類似団体に比べ高くなっている。これは、広大な町域を守るための消防団の維持や、地域防災に係る経費が不可欠であり、全国平均・岐阜県平均に比べても高くなっている。</a:t>
          </a: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104,837</a:t>
          </a:r>
          <a:r>
            <a:rPr kumimoji="1" lang="ja-JP" altLang="en-US" sz="1100">
              <a:latin typeface="ＭＳ Ｐゴシック" panose="020B0600070205080204" pitchFamily="50" charset="-128"/>
              <a:ea typeface="ＭＳ Ｐゴシック" panose="020B0600070205080204" pitchFamily="50" charset="-128"/>
            </a:rPr>
            <a:t>円と前年より</a:t>
          </a:r>
          <a:r>
            <a:rPr kumimoji="1" lang="en-US" altLang="ja-JP" sz="1100">
              <a:latin typeface="ＭＳ Ｐゴシック" panose="020B0600070205080204" pitchFamily="50" charset="-128"/>
              <a:ea typeface="ＭＳ Ｐゴシック" panose="020B0600070205080204" pitchFamily="50" charset="-128"/>
            </a:rPr>
            <a:t>44,805</a:t>
          </a:r>
          <a:r>
            <a:rPr kumimoji="1" lang="ja-JP" altLang="en-US" sz="1100">
              <a:latin typeface="ＭＳ Ｐゴシック" panose="020B0600070205080204" pitchFamily="50" charset="-128"/>
              <a:ea typeface="ＭＳ Ｐゴシック" panose="020B0600070205080204" pitchFamily="50" charset="-128"/>
            </a:rPr>
            <a:t>円増加した要因は、新図書館建設事業及び中学校冷房設備整備事業の実施により普通建設事業費が増加したことによるものである。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財政調整基金・・・平成</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年に</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％を下回ったが、令和元年度は</a:t>
          </a:r>
          <a:r>
            <a:rPr kumimoji="1" lang="en-US" altLang="ja-JP" sz="1000">
              <a:latin typeface="ＭＳ ゴシック" pitchFamily="49" charset="-128"/>
              <a:ea typeface="ＭＳ ゴシック" pitchFamily="49" charset="-128"/>
            </a:rPr>
            <a:t>31.41</a:t>
          </a:r>
          <a:r>
            <a:rPr kumimoji="1" lang="ja-JP" altLang="en-US" sz="1000">
              <a:latin typeface="ＭＳ ゴシック" pitchFamily="49" charset="-128"/>
              <a:ea typeface="ＭＳ ゴシック" pitchFamily="49" charset="-128"/>
            </a:rPr>
            <a:t>％、基金残高は</a:t>
          </a:r>
          <a:r>
            <a:rPr kumimoji="1" lang="en-US" altLang="ja-JP" sz="1000">
              <a:latin typeface="ＭＳ ゴシック" pitchFamily="49" charset="-128"/>
              <a:ea typeface="ＭＳ ゴシック" pitchFamily="49" charset="-128"/>
            </a:rPr>
            <a:t>2,916</a:t>
          </a:r>
          <a:r>
            <a:rPr kumimoji="1" lang="ja-JP" altLang="en-US" sz="1000">
              <a:latin typeface="ＭＳ ゴシック" pitchFamily="49" charset="-128"/>
              <a:ea typeface="ＭＳ ゴシック" pitchFamily="49" charset="-128"/>
            </a:rPr>
            <a:t>百万円となっている。今後も常に</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％を上回る水準で維持していく。</a:t>
          </a:r>
        </a:p>
        <a:p>
          <a:r>
            <a:rPr kumimoji="1" lang="ja-JP" altLang="en-US" sz="1000">
              <a:latin typeface="ＭＳ ゴシック" pitchFamily="49" charset="-128"/>
              <a:ea typeface="ＭＳ ゴシック" pitchFamily="49" charset="-128"/>
            </a:rPr>
            <a:t>実質収支額・・・平成</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年度の</a:t>
          </a:r>
          <a:r>
            <a:rPr kumimoji="1" lang="en-US" altLang="ja-JP" sz="1000">
              <a:latin typeface="ＭＳ ゴシック" pitchFamily="49" charset="-128"/>
              <a:ea typeface="ＭＳ ゴシック" pitchFamily="49" charset="-128"/>
            </a:rPr>
            <a:t>5.54%</a:t>
          </a:r>
          <a:r>
            <a:rPr kumimoji="1" lang="ja-JP" altLang="en-US" sz="1000">
              <a:latin typeface="ＭＳ ゴシック" pitchFamily="49" charset="-128"/>
              <a:ea typeface="ＭＳ ゴシック" pitchFamily="49" charset="-128"/>
            </a:rPr>
            <a:t>から横ばいで推移しており、令和元年度は</a:t>
          </a:r>
          <a:r>
            <a:rPr kumimoji="1" lang="en-US" altLang="ja-JP" sz="1000">
              <a:latin typeface="ＭＳ ゴシック" pitchFamily="49" charset="-128"/>
              <a:ea typeface="ＭＳ ゴシック" pitchFamily="49" charset="-128"/>
            </a:rPr>
            <a:t>3.86%</a:t>
          </a:r>
          <a:r>
            <a:rPr kumimoji="1" lang="ja-JP" altLang="en-US" sz="1000">
              <a:latin typeface="ＭＳ ゴシック" pitchFamily="49" charset="-128"/>
              <a:ea typeface="ＭＳ ゴシック" pitchFamily="49" charset="-128"/>
            </a:rPr>
            <a:t>、実質収支額は</a:t>
          </a:r>
          <a:r>
            <a:rPr kumimoji="1" lang="en-US" altLang="ja-JP" sz="1000">
              <a:latin typeface="ＭＳ ゴシック" pitchFamily="49" charset="-128"/>
              <a:ea typeface="ＭＳ ゴシック" pitchFamily="49" charset="-128"/>
            </a:rPr>
            <a:t>358</a:t>
          </a:r>
          <a:r>
            <a:rPr kumimoji="1" lang="ja-JP" altLang="en-US" sz="1000">
              <a:latin typeface="ＭＳ ゴシック" pitchFamily="49" charset="-128"/>
              <a:ea typeface="ＭＳ ゴシック" pitchFamily="49" charset="-128"/>
            </a:rPr>
            <a:t>百万円となった。実質収支額が前年度から減少した要因としては、歳入歳出差引額が平成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年度より</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百万円減少し、翌年度に繰り越すべき財源が平成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年度が</a:t>
          </a:r>
          <a:r>
            <a:rPr kumimoji="1" lang="en-US" altLang="ja-JP" sz="1000">
              <a:latin typeface="ＭＳ ゴシック" pitchFamily="49" charset="-128"/>
              <a:ea typeface="ＭＳ ゴシック" pitchFamily="49" charset="-128"/>
            </a:rPr>
            <a:t>175</a:t>
          </a:r>
          <a:r>
            <a:rPr kumimoji="1" lang="ja-JP" altLang="en-US" sz="1000">
              <a:latin typeface="ＭＳ ゴシック" pitchFamily="49" charset="-128"/>
              <a:ea typeface="ＭＳ ゴシック" pitchFamily="49" charset="-128"/>
            </a:rPr>
            <a:t>百万円であったのに対し、令和元年度は</a:t>
          </a:r>
          <a:r>
            <a:rPr kumimoji="1" lang="en-US" altLang="ja-JP" sz="1000">
              <a:latin typeface="ＭＳ ゴシック" pitchFamily="49" charset="-128"/>
              <a:ea typeface="ＭＳ ゴシック" pitchFamily="49" charset="-128"/>
            </a:rPr>
            <a:t>189</a:t>
          </a:r>
          <a:r>
            <a:rPr kumimoji="1" lang="ja-JP" altLang="en-US" sz="1000">
              <a:latin typeface="ＭＳ ゴシック" pitchFamily="49" charset="-128"/>
              <a:ea typeface="ＭＳ ゴシック" pitchFamily="49" charset="-128"/>
            </a:rPr>
            <a:t>百万円であったことによる。</a:t>
          </a:r>
        </a:p>
        <a:p>
          <a:r>
            <a:rPr kumimoji="1" lang="ja-JP" altLang="en-US" sz="1000">
              <a:latin typeface="ＭＳ ゴシック" pitchFamily="49" charset="-128"/>
              <a:ea typeface="ＭＳ ゴシック" pitchFamily="49" charset="-128"/>
            </a:rPr>
            <a:t>実質単年度収支・・・令和元年度は▲</a:t>
          </a:r>
          <a:r>
            <a:rPr kumimoji="1" lang="en-US" altLang="ja-JP" sz="1000">
              <a:latin typeface="ＭＳ ゴシック" pitchFamily="49" charset="-128"/>
              <a:ea typeface="ＭＳ ゴシック" pitchFamily="49" charset="-128"/>
            </a:rPr>
            <a:t>1.44</a:t>
          </a:r>
          <a:r>
            <a:rPr kumimoji="1" lang="ja-JP" altLang="en-US" sz="1000">
              <a:latin typeface="ＭＳ ゴシック" pitchFamily="49" charset="-128"/>
              <a:ea typeface="ＭＳ ゴシック" pitchFamily="49" charset="-128"/>
            </a:rPr>
            <a:t>％、実質単年度収支額は▲</a:t>
          </a:r>
          <a:r>
            <a:rPr kumimoji="1" lang="en-US" altLang="ja-JP" sz="1000">
              <a:latin typeface="ＭＳ ゴシック" pitchFamily="49" charset="-128"/>
              <a:ea typeface="ＭＳ ゴシック" pitchFamily="49" charset="-128"/>
            </a:rPr>
            <a:t>133</a:t>
          </a:r>
          <a:r>
            <a:rPr kumimoji="1" lang="ja-JP" altLang="en-US" sz="1000">
              <a:latin typeface="ＭＳ ゴシック" pitchFamily="49" charset="-128"/>
              <a:ea typeface="ＭＳ ゴシック" pitchFamily="49" charset="-128"/>
            </a:rPr>
            <a:t>百万円となった。実質単年度収支額が赤字となった要因としては、平成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年度の実質収支額が</a:t>
          </a:r>
          <a:r>
            <a:rPr kumimoji="1" lang="en-US" altLang="ja-JP" sz="1000">
              <a:latin typeface="ＭＳ ゴシック" pitchFamily="49" charset="-128"/>
              <a:ea typeface="ＭＳ ゴシック" pitchFamily="49" charset="-128"/>
            </a:rPr>
            <a:t>375</a:t>
          </a:r>
          <a:r>
            <a:rPr kumimoji="1" lang="ja-JP" altLang="en-US" sz="1000">
              <a:latin typeface="ＭＳ ゴシック" pitchFamily="49" charset="-128"/>
              <a:ea typeface="ＭＳ ゴシック" pitchFamily="49" charset="-128"/>
            </a:rPr>
            <a:t>百万円に対し、令和元年度の実質収支額が</a:t>
          </a:r>
          <a:r>
            <a:rPr kumimoji="1" lang="en-US" altLang="ja-JP" sz="1000">
              <a:latin typeface="ＭＳ ゴシック" pitchFamily="49" charset="-128"/>
              <a:ea typeface="ＭＳ ゴシック" pitchFamily="49" charset="-128"/>
            </a:rPr>
            <a:t>358</a:t>
          </a:r>
          <a:r>
            <a:rPr kumimoji="1" lang="ja-JP" altLang="en-US" sz="1000">
              <a:latin typeface="ＭＳ ゴシック" pitchFamily="49" charset="-128"/>
              <a:ea typeface="ＭＳ ゴシック" pitchFamily="49" charset="-128"/>
            </a:rPr>
            <a:t>百万円であったため、令和元年度の単年度収支額が▲</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百万円となったことによる。繰越事業の影響もあるが、常に実質単年度収支が黒字になるよう今後の財政運営に努める。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○上水道事業会計・・・平成</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年度以降、</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％前後の黒字を維持している。今後も適正な経営に努める。</a:t>
          </a:r>
        </a:p>
        <a:p>
          <a:r>
            <a:rPr kumimoji="1" lang="ja-JP" altLang="en-US" sz="1050">
              <a:latin typeface="ＭＳ ゴシック" pitchFamily="49" charset="-128"/>
              <a:ea typeface="ＭＳ ゴシック" pitchFamily="49" charset="-128"/>
            </a:rPr>
            <a:t>○一般会計・・・平成</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年度以降、</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％前後の黒字を維持している。前年度から減少した要因としては、歳入歳出差引額が平成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年度から</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百万円減少し、翌年度に繰り越すべき財源が平成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年度が</a:t>
          </a:r>
          <a:r>
            <a:rPr kumimoji="1" lang="en-US" altLang="ja-JP" sz="1050">
              <a:latin typeface="ＭＳ ゴシック" pitchFamily="49" charset="-128"/>
              <a:ea typeface="ＭＳ ゴシック" pitchFamily="49" charset="-128"/>
            </a:rPr>
            <a:t>175</a:t>
          </a:r>
          <a:r>
            <a:rPr kumimoji="1" lang="ja-JP" altLang="en-US" sz="1050">
              <a:latin typeface="ＭＳ ゴシック" pitchFamily="49" charset="-128"/>
              <a:ea typeface="ＭＳ ゴシック" pitchFamily="49" charset="-128"/>
            </a:rPr>
            <a:t>百万円であったのに対し、令和元年度は</a:t>
          </a:r>
          <a:r>
            <a:rPr kumimoji="1" lang="en-US" altLang="ja-JP" sz="1050">
              <a:latin typeface="ＭＳ ゴシック" pitchFamily="49" charset="-128"/>
              <a:ea typeface="ＭＳ ゴシック" pitchFamily="49" charset="-128"/>
            </a:rPr>
            <a:t>189</a:t>
          </a:r>
          <a:r>
            <a:rPr kumimoji="1" lang="ja-JP" altLang="en-US" sz="1050">
              <a:latin typeface="ＭＳ ゴシック" pitchFamily="49" charset="-128"/>
              <a:ea typeface="ＭＳ ゴシック" pitchFamily="49" charset="-128"/>
            </a:rPr>
            <a:t>百万円であったことによる。</a:t>
          </a:r>
        </a:p>
        <a:p>
          <a:r>
            <a:rPr kumimoji="1" lang="ja-JP" altLang="en-US" sz="1050">
              <a:latin typeface="ＭＳ ゴシック" pitchFamily="49" charset="-128"/>
              <a:ea typeface="ＭＳ ゴシック" pitchFamily="49" charset="-128"/>
            </a:rPr>
            <a:t>○国民健康保険特別会計・・・黒字は</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％前後の範囲を維持している。平成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年度国保制度改正により決算規模の縮小があったが、実質収支額に大きな変動はなかった。</a:t>
          </a:r>
        </a:p>
        <a:p>
          <a:r>
            <a:rPr kumimoji="1" lang="ja-JP" altLang="en-US" sz="1050">
              <a:latin typeface="ＭＳ ゴシック" pitchFamily="49" charset="-128"/>
              <a:ea typeface="ＭＳ ゴシック" pitchFamily="49" charset="-128"/>
            </a:rPr>
            <a:t>○町営住宅事業特別会計・・・使用料が主な歳入であるが、老朽化した住宅の取り壊しについては一般会計から繰入を行っている。今後も計画的に老朽化した住宅を取り壊し、経営の改善を進める。</a:t>
          </a:r>
        </a:p>
        <a:p>
          <a:r>
            <a:rPr kumimoji="1" lang="ja-JP" altLang="en-US" sz="1050">
              <a:solidFill>
                <a:sysClr val="windowText" lastClr="000000"/>
              </a:solidFill>
              <a:latin typeface="ＭＳ ゴシック" pitchFamily="49" charset="-128"/>
              <a:ea typeface="ＭＳ ゴシック" pitchFamily="49" charset="-128"/>
            </a:rPr>
            <a:t>○農業集落排水事業特別会計・・黒字は</a:t>
          </a:r>
          <a:r>
            <a:rPr kumimoji="1" lang="en-US" altLang="ja-JP" sz="1050">
              <a:solidFill>
                <a:sysClr val="windowText" lastClr="000000"/>
              </a:solidFill>
              <a:latin typeface="ＭＳ ゴシック" pitchFamily="49" charset="-128"/>
              <a:ea typeface="ＭＳ ゴシック" pitchFamily="49" charset="-128"/>
            </a:rPr>
            <a:t>0.1</a:t>
          </a:r>
          <a:r>
            <a:rPr kumimoji="1" lang="ja-JP" altLang="en-US" sz="1050">
              <a:solidFill>
                <a:sysClr val="windowText" lastClr="000000"/>
              </a:solidFill>
              <a:latin typeface="ＭＳ ゴシック" pitchFamily="49" charset="-128"/>
              <a:ea typeface="ＭＳ ゴシック" pitchFamily="49" charset="-128"/>
            </a:rPr>
            <a:t>％以下で推移している。特別会計の財源不足を一般会計で補う繰出金もあることから、使用料の見直しも含め、今後も経営の改善に努めていく。</a:t>
          </a:r>
          <a:endParaRPr kumimoji="1" lang="en-US" altLang="ja-JP" sz="1050">
            <a:solidFill>
              <a:sysClr val="windowText" lastClr="000000"/>
            </a:solidFill>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○大和簡易水道特別会計・・・・新たな拡張事業は行っておらず、維持管理のみの運営である。施設も老朽化しており、更なる経営の改善を進める。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en-US" sz="1050">
              <a:latin typeface="ＭＳ ゴシック" pitchFamily="49" charset="-128"/>
              <a:ea typeface="ＭＳ ゴシック" pitchFamily="49" charset="-128"/>
            </a:rPr>
            <a:t>〇個別排水事業特別会計・・・・黒字は</a:t>
          </a:r>
          <a:r>
            <a:rPr kumimoji="1" lang="en-US" altLang="ja-JP" sz="1050">
              <a:latin typeface="ＭＳ ゴシック" pitchFamily="49" charset="-128"/>
              <a:ea typeface="ＭＳ ゴシック" pitchFamily="49" charset="-128"/>
            </a:rPr>
            <a:t>0.1</a:t>
          </a:r>
          <a:r>
            <a:rPr kumimoji="1" lang="ja-JP" altLang="en-US" sz="1050">
              <a:latin typeface="ＭＳ ゴシック" pitchFamily="49" charset="-128"/>
              <a:ea typeface="ＭＳ ゴシック" pitchFamily="49" charset="-128"/>
            </a:rPr>
            <a:t>％以下で推移している。特別会計の財源不足を一般会計で補う繰出金もあることから、使用料の見直しも含め、今後も経営の改善に努めていく。</a:t>
          </a:r>
        </a:p>
        <a:p>
          <a:r>
            <a:rPr kumimoji="1" lang="ja-JP" altLang="en-US" sz="1050">
              <a:latin typeface="ＭＳ ゴシック" pitchFamily="49" charset="-128"/>
              <a:ea typeface="ＭＳ ゴシック" pitchFamily="49" charset="-128"/>
            </a:rPr>
            <a:t>○国民健康保険直診勘定特別会計</a:t>
          </a:r>
          <a:endParaRPr kumimoji="1" lang="en-US" altLang="ja-JP" sz="105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黒字は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％以下で推移している。特別会計の財源不足を一般会計で補う繰出金もあることから、今後も経営の改善に努めていく。</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○その他・・・赤字となっている特別会計は無い。黒字の内訳は、</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簡易水道、後期高齢者医療、徳山ダム上流域公有地化、杉原地域土地取得等、地域情報、公共下水道事業、小水力発電事業の各特別会計である。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15174287</v>
      </c>
      <c r="BO4" s="393"/>
      <c r="BP4" s="393"/>
      <c r="BQ4" s="393"/>
      <c r="BR4" s="393"/>
      <c r="BS4" s="393"/>
      <c r="BT4" s="393"/>
      <c r="BU4" s="394"/>
      <c r="BV4" s="392">
        <v>14198821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3.9</v>
      </c>
      <c r="CU4" s="399"/>
      <c r="CV4" s="399"/>
      <c r="CW4" s="399"/>
      <c r="CX4" s="399"/>
      <c r="CY4" s="399"/>
      <c r="CZ4" s="399"/>
      <c r="DA4" s="400"/>
      <c r="DB4" s="398">
        <v>4</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14627077</v>
      </c>
      <c r="BO5" s="430"/>
      <c r="BP5" s="430"/>
      <c r="BQ5" s="430"/>
      <c r="BR5" s="430"/>
      <c r="BS5" s="430"/>
      <c r="BT5" s="430"/>
      <c r="BU5" s="431"/>
      <c r="BV5" s="429">
        <v>13648798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83.4</v>
      </c>
      <c r="CU5" s="427"/>
      <c r="CV5" s="427"/>
      <c r="CW5" s="427"/>
      <c r="CX5" s="427"/>
      <c r="CY5" s="427"/>
      <c r="CZ5" s="427"/>
      <c r="DA5" s="428"/>
      <c r="DB5" s="426">
        <v>84.7</v>
      </c>
      <c r="DC5" s="427"/>
      <c r="DD5" s="427"/>
      <c r="DE5" s="427"/>
      <c r="DF5" s="427"/>
      <c r="DG5" s="427"/>
      <c r="DH5" s="427"/>
      <c r="DI5" s="428"/>
      <c r="DJ5" s="186"/>
      <c r="DK5" s="186"/>
      <c r="DL5" s="186"/>
      <c r="DM5" s="186"/>
      <c r="DN5" s="186"/>
      <c r="DO5" s="186"/>
    </row>
    <row r="6" spans="1:119" ht="18.75" customHeight="1" x14ac:dyDescent="0.2">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547210</v>
      </c>
      <c r="BO6" s="430"/>
      <c r="BP6" s="430"/>
      <c r="BQ6" s="430"/>
      <c r="BR6" s="430"/>
      <c r="BS6" s="430"/>
      <c r="BT6" s="430"/>
      <c r="BU6" s="431"/>
      <c r="BV6" s="429">
        <v>550023</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83.4</v>
      </c>
      <c r="CU6" s="467"/>
      <c r="CV6" s="467"/>
      <c r="CW6" s="467"/>
      <c r="CX6" s="467"/>
      <c r="CY6" s="467"/>
      <c r="CZ6" s="467"/>
      <c r="DA6" s="468"/>
      <c r="DB6" s="466">
        <v>84.7</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189182</v>
      </c>
      <c r="BO7" s="430"/>
      <c r="BP7" s="430"/>
      <c r="BQ7" s="430"/>
      <c r="BR7" s="430"/>
      <c r="BS7" s="430"/>
      <c r="BT7" s="430"/>
      <c r="BU7" s="431"/>
      <c r="BV7" s="429">
        <v>174852</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9284807</v>
      </c>
      <c r="CU7" s="430"/>
      <c r="CV7" s="430"/>
      <c r="CW7" s="430"/>
      <c r="CX7" s="430"/>
      <c r="CY7" s="430"/>
      <c r="CZ7" s="430"/>
      <c r="DA7" s="431"/>
      <c r="DB7" s="429">
        <v>9441148</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94</v>
      </c>
      <c r="AV8" s="462"/>
      <c r="AW8" s="462"/>
      <c r="AX8" s="462"/>
      <c r="AY8" s="463" t="s">
        <v>110</v>
      </c>
      <c r="AZ8" s="464"/>
      <c r="BA8" s="464"/>
      <c r="BB8" s="464"/>
      <c r="BC8" s="464"/>
      <c r="BD8" s="464"/>
      <c r="BE8" s="464"/>
      <c r="BF8" s="464"/>
      <c r="BG8" s="464"/>
      <c r="BH8" s="464"/>
      <c r="BI8" s="464"/>
      <c r="BJ8" s="464"/>
      <c r="BK8" s="464"/>
      <c r="BL8" s="464"/>
      <c r="BM8" s="465"/>
      <c r="BN8" s="429">
        <v>358028</v>
      </c>
      <c r="BO8" s="430"/>
      <c r="BP8" s="430"/>
      <c r="BQ8" s="430"/>
      <c r="BR8" s="430"/>
      <c r="BS8" s="430"/>
      <c r="BT8" s="430"/>
      <c r="BU8" s="431"/>
      <c r="BV8" s="429">
        <v>375171</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0.48</v>
      </c>
      <c r="CU8" s="470"/>
      <c r="CV8" s="470"/>
      <c r="CW8" s="470"/>
      <c r="CX8" s="470"/>
      <c r="CY8" s="470"/>
      <c r="CZ8" s="470"/>
      <c r="DA8" s="471"/>
      <c r="DB8" s="469">
        <v>0.47</v>
      </c>
      <c r="DC8" s="470"/>
      <c r="DD8" s="470"/>
      <c r="DE8" s="470"/>
      <c r="DF8" s="470"/>
      <c r="DG8" s="470"/>
      <c r="DH8" s="470"/>
      <c r="DI8" s="471"/>
      <c r="DJ8" s="186"/>
      <c r="DK8" s="186"/>
      <c r="DL8" s="186"/>
      <c r="DM8" s="186"/>
      <c r="DN8" s="186"/>
      <c r="DO8" s="186"/>
    </row>
    <row r="9" spans="1:119" ht="18.75" customHeight="1" thickBot="1" x14ac:dyDescent="0.25">
      <c r="A9" s="187"/>
      <c r="B9" s="423" t="s">
        <v>112</v>
      </c>
      <c r="C9" s="424"/>
      <c r="D9" s="424"/>
      <c r="E9" s="424"/>
      <c r="F9" s="424"/>
      <c r="G9" s="424"/>
      <c r="H9" s="424"/>
      <c r="I9" s="424"/>
      <c r="J9" s="424"/>
      <c r="K9" s="472"/>
      <c r="L9" s="473" t="s">
        <v>113</v>
      </c>
      <c r="M9" s="474"/>
      <c r="N9" s="474"/>
      <c r="O9" s="474"/>
      <c r="P9" s="474"/>
      <c r="Q9" s="475"/>
      <c r="R9" s="476">
        <v>21503</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-17143</v>
      </c>
      <c r="BO9" s="430"/>
      <c r="BP9" s="430"/>
      <c r="BQ9" s="430"/>
      <c r="BR9" s="430"/>
      <c r="BS9" s="430"/>
      <c r="BT9" s="430"/>
      <c r="BU9" s="431"/>
      <c r="BV9" s="429">
        <v>-522567</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15.4</v>
      </c>
      <c r="CU9" s="427"/>
      <c r="CV9" s="427"/>
      <c r="CW9" s="427"/>
      <c r="CX9" s="427"/>
      <c r="CY9" s="427"/>
      <c r="CZ9" s="427"/>
      <c r="DA9" s="428"/>
      <c r="DB9" s="426">
        <v>15.3</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119</v>
      </c>
      <c r="M10" s="459"/>
      <c r="N10" s="459"/>
      <c r="O10" s="459"/>
      <c r="P10" s="459"/>
      <c r="Q10" s="460"/>
      <c r="R10" s="480">
        <v>23784</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183858</v>
      </c>
      <c r="BO10" s="430"/>
      <c r="BP10" s="430"/>
      <c r="BQ10" s="430"/>
      <c r="BR10" s="430"/>
      <c r="BS10" s="430"/>
      <c r="BT10" s="430"/>
      <c r="BU10" s="431"/>
      <c r="BV10" s="429">
        <v>443493</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121</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2">
      <c r="A12" s="187"/>
      <c r="B12" s="489" t="s">
        <v>131</v>
      </c>
      <c r="C12" s="490"/>
      <c r="D12" s="490"/>
      <c r="E12" s="490"/>
      <c r="F12" s="490"/>
      <c r="G12" s="490"/>
      <c r="H12" s="490"/>
      <c r="I12" s="490"/>
      <c r="J12" s="490"/>
      <c r="K12" s="491"/>
      <c r="L12" s="498" t="s">
        <v>132</v>
      </c>
      <c r="M12" s="499"/>
      <c r="N12" s="499"/>
      <c r="O12" s="499"/>
      <c r="P12" s="499"/>
      <c r="Q12" s="500"/>
      <c r="R12" s="501">
        <v>20862</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102</v>
      </c>
      <c r="AV12" s="462"/>
      <c r="AW12" s="462"/>
      <c r="AX12" s="462"/>
      <c r="AY12" s="463" t="s">
        <v>136</v>
      </c>
      <c r="AZ12" s="464"/>
      <c r="BA12" s="464"/>
      <c r="BB12" s="464"/>
      <c r="BC12" s="464"/>
      <c r="BD12" s="464"/>
      <c r="BE12" s="464"/>
      <c r="BF12" s="464"/>
      <c r="BG12" s="464"/>
      <c r="BH12" s="464"/>
      <c r="BI12" s="464"/>
      <c r="BJ12" s="464"/>
      <c r="BK12" s="464"/>
      <c r="BL12" s="464"/>
      <c r="BM12" s="465"/>
      <c r="BN12" s="429">
        <v>300000</v>
      </c>
      <c r="BO12" s="430"/>
      <c r="BP12" s="430"/>
      <c r="BQ12" s="430"/>
      <c r="BR12" s="430"/>
      <c r="BS12" s="430"/>
      <c r="BT12" s="430"/>
      <c r="BU12" s="431"/>
      <c r="BV12" s="429">
        <v>50000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138</v>
      </c>
      <c r="N13" s="521"/>
      <c r="O13" s="521"/>
      <c r="P13" s="521"/>
      <c r="Q13" s="522"/>
      <c r="R13" s="513">
        <v>20639</v>
      </c>
      <c r="S13" s="514"/>
      <c r="T13" s="514"/>
      <c r="U13" s="514"/>
      <c r="V13" s="515"/>
      <c r="W13" s="445" t="s">
        <v>139</v>
      </c>
      <c r="X13" s="446"/>
      <c r="Y13" s="446"/>
      <c r="Z13" s="446"/>
      <c r="AA13" s="446"/>
      <c r="AB13" s="436"/>
      <c r="AC13" s="480">
        <v>716</v>
      </c>
      <c r="AD13" s="481"/>
      <c r="AE13" s="481"/>
      <c r="AF13" s="481"/>
      <c r="AG13" s="523"/>
      <c r="AH13" s="480">
        <v>587</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-133285</v>
      </c>
      <c r="BO13" s="430"/>
      <c r="BP13" s="430"/>
      <c r="BQ13" s="430"/>
      <c r="BR13" s="430"/>
      <c r="BS13" s="430"/>
      <c r="BT13" s="430"/>
      <c r="BU13" s="431"/>
      <c r="BV13" s="429">
        <v>-129074</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6.9</v>
      </c>
      <c r="CU13" s="427"/>
      <c r="CV13" s="427"/>
      <c r="CW13" s="427"/>
      <c r="CX13" s="427"/>
      <c r="CY13" s="427"/>
      <c r="CZ13" s="427"/>
      <c r="DA13" s="428"/>
      <c r="DB13" s="426">
        <v>7.4</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144</v>
      </c>
      <c r="M14" s="511"/>
      <c r="N14" s="511"/>
      <c r="O14" s="511"/>
      <c r="P14" s="511"/>
      <c r="Q14" s="512"/>
      <c r="R14" s="513">
        <v>21274</v>
      </c>
      <c r="S14" s="514"/>
      <c r="T14" s="514"/>
      <c r="U14" s="514"/>
      <c r="V14" s="515"/>
      <c r="W14" s="419"/>
      <c r="X14" s="420"/>
      <c r="Y14" s="420"/>
      <c r="Z14" s="420"/>
      <c r="AA14" s="420"/>
      <c r="AB14" s="409"/>
      <c r="AC14" s="516">
        <v>6.9</v>
      </c>
      <c r="AD14" s="517"/>
      <c r="AE14" s="517"/>
      <c r="AF14" s="517"/>
      <c r="AG14" s="518"/>
      <c r="AH14" s="516">
        <v>5.4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146</v>
      </c>
      <c r="CU14" s="528"/>
      <c r="CV14" s="528"/>
      <c r="CW14" s="528"/>
      <c r="CX14" s="528"/>
      <c r="CY14" s="528"/>
      <c r="CZ14" s="528"/>
      <c r="DA14" s="529"/>
      <c r="DB14" s="527" t="s">
        <v>146</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147</v>
      </c>
      <c r="N15" s="521"/>
      <c r="O15" s="521"/>
      <c r="P15" s="521"/>
      <c r="Q15" s="522"/>
      <c r="R15" s="513">
        <v>21096</v>
      </c>
      <c r="S15" s="514"/>
      <c r="T15" s="514"/>
      <c r="U15" s="514"/>
      <c r="V15" s="515"/>
      <c r="W15" s="445" t="s">
        <v>148</v>
      </c>
      <c r="X15" s="446"/>
      <c r="Y15" s="446"/>
      <c r="Z15" s="446"/>
      <c r="AA15" s="446"/>
      <c r="AB15" s="436"/>
      <c r="AC15" s="480">
        <v>3631</v>
      </c>
      <c r="AD15" s="481"/>
      <c r="AE15" s="481"/>
      <c r="AF15" s="481"/>
      <c r="AG15" s="523"/>
      <c r="AH15" s="480">
        <v>4090</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3710819</v>
      </c>
      <c r="BO15" s="393"/>
      <c r="BP15" s="393"/>
      <c r="BQ15" s="393"/>
      <c r="BR15" s="393"/>
      <c r="BS15" s="393"/>
      <c r="BT15" s="393"/>
      <c r="BU15" s="394"/>
      <c r="BV15" s="392">
        <v>3669508</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35</v>
      </c>
      <c r="AD16" s="517"/>
      <c r="AE16" s="517"/>
      <c r="AF16" s="517"/>
      <c r="AG16" s="518"/>
      <c r="AH16" s="516">
        <v>37.5</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7798016</v>
      </c>
      <c r="BO16" s="430"/>
      <c r="BP16" s="430"/>
      <c r="BQ16" s="430"/>
      <c r="BR16" s="430"/>
      <c r="BS16" s="430"/>
      <c r="BT16" s="430"/>
      <c r="BU16" s="431"/>
      <c r="BV16" s="429">
        <v>7782578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6027</v>
      </c>
      <c r="AD17" s="481"/>
      <c r="AE17" s="481"/>
      <c r="AF17" s="481"/>
      <c r="AG17" s="523"/>
      <c r="AH17" s="480">
        <v>6219</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4776818</v>
      </c>
      <c r="BO17" s="430"/>
      <c r="BP17" s="430"/>
      <c r="BQ17" s="430"/>
      <c r="BR17" s="430"/>
      <c r="BS17" s="430"/>
      <c r="BT17" s="430"/>
      <c r="BU17" s="431"/>
      <c r="BV17" s="429">
        <v>4724020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158</v>
      </c>
      <c r="C18" s="472"/>
      <c r="D18" s="472"/>
      <c r="E18" s="544"/>
      <c r="F18" s="544"/>
      <c r="G18" s="544"/>
      <c r="H18" s="544"/>
      <c r="I18" s="544"/>
      <c r="J18" s="544"/>
      <c r="K18" s="544"/>
      <c r="L18" s="545">
        <v>803.44</v>
      </c>
      <c r="M18" s="545"/>
      <c r="N18" s="545"/>
      <c r="O18" s="545"/>
      <c r="P18" s="545"/>
      <c r="Q18" s="545"/>
      <c r="R18" s="546"/>
      <c r="S18" s="546"/>
      <c r="T18" s="546"/>
      <c r="U18" s="546"/>
      <c r="V18" s="547"/>
      <c r="W18" s="447"/>
      <c r="X18" s="448"/>
      <c r="Y18" s="448"/>
      <c r="Z18" s="448"/>
      <c r="AA18" s="448"/>
      <c r="AB18" s="439"/>
      <c r="AC18" s="548">
        <v>58.1</v>
      </c>
      <c r="AD18" s="549"/>
      <c r="AE18" s="549"/>
      <c r="AF18" s="549"/>
      <c r="AG18" s="550"/>
      <c r="AH18" s="548">
        <v>57.1</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7515276</v>
      </c>
      <c r="BO18" s="430"/>
      <c r="BP18" s="430"/>
      <c r="BQ18" s="430"/>
      <c r="BR18" s="430"/>
      <c r="BS18" s="430"/>
      <c r="BT18" s="430"/>
      <c r="BU18" s="431"/>
      <c r="BV18" s="429">
        <v>7747172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160</v>
      </c>
      <c r="C19" s="472"/>
      <c r="D19" s="472"/>
      <c r="E19" s="544"/>
      <c r="F19" s="544"/>
      <c r="G19" s="544"/>
      <c r="H19" s="544"/>
      <c r="I19" s="544"/>
      <c r="J19" s="544"/>
      <c r="K19" s="544"/>
      <c r="L19" s="552">
        <v>27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10431917</v>
      </c>
      <c r="BO19" s="430"/>
      <c r="BP19" s="430"/>
      <c r="BQ19" s="430"/>
      <c r="BR19" s="430"/>
      <c r="BS19" s="430"/>
      <c r="BT19" s="430"/>
      <c r="BU19" s="431"/>
      <c r="BV19" s="429">
        <v>10845286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162</v>
      </c>
      <c r="C20" s="472"/>
      <c r="D20" s="472"/>
      <c r="E20" s="544"/>
      <c r="F20" s="544"/>
      <c r="G20" s="544"/>
      <c r="H20" s="544"/>
      <c r="I20" s="544"/>
      <c r="J20" s="544"/>
      <c r="K20" s="544"/>
      <c r="L20" s="552">
        <v>7269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14534282</v>
      </c>
      <c r="BO23" s="430"/>
      <c r="BP23" s="430"/>
      <c r="BQ23" s="430"/>
      <c r="BR23" s="430"/>
      <c r="BS23" s="430"/>
      <c r="BT23" s="430"/>
      <c r="BU23" s="431"/>
      <c r="BV23" s="429">
        <v>14592278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171</v>
      </c>
      <c r="F24" s="459"/>
      <c r="G24" s="459"/>
      <c r="H24" s="459"/>
      <c r="I24" s="459"/>
      <c r="J24" s="459"/>
      <c r="K24" s="460"/>
      <c r="L24" s="480">
        <v>1</v>
      </c>
      <c r="M24" s="481"/>
      <c r="N24" s="481"/>
      <c r="O24" s="481"/>
      <c r="P24" s="523"/>
      <c r="Q24" s="480">
        <v>7500</v>
      </c>
      <c r="R24" s="481"/>
      <c r="S24" s="481"/>
      <c r="T24" s="481"/>
      <c r="U24" s="481"/>
      <c r="V24" s="523"/>
      <c r="W24" s="582"/>
      <c r="X24" s="570"/>
      <c r="Y24" s="571"/>
      <c r="Z24" s="479" t="s">
        <v>172</v>
      </c>
      <c r="AA24" s="459"/>
      <c r="AB24" s="459"/>
      <c r="AC24" s="459"/>
      <c r="AD24" s="459"/>
      <c r="AE24" s="459"/>
      <c r="AF24" s="459"/>
      <c r="AG24" s="460"/>
      <c r="AH24" s="480">
        <v>236</v>
      </c>
      <c r="AI24" s="481"/>
      <c r="AJ24" s="481"/>
      <c r="AK24" s="481"/>
      <c r="AL24" s="523"/>
      <c r="AM24" s="480">
        <v>711304</v>
      </c>
      <c r="AN24" s="481"/>
      <c r="AO24" s="481"/>
      <c r="AP24" s="481"/>
      <c r="AQ24" s="481"/>
      <c r="AR24" s="523"/>
      <c r="AS24" s="480">
        <v>3014</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7765065</v>
      </c>
      <c r="BO24" s="430"/>
      <c r="BP24" s="430"/>
      <c r="BQ24" s="430"/>
      <c r="BR24" s="430"/>
      <c r="BS24" s="430"/>
      <c r="BT24" s="430"/>
      <c r="BU24" s="431"/>
      <c r="BV24" s="429">
        <v>8182454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174</v>
      </c>
      <c r="F25" s="459"/>
      <c r="G25" s="459"/>
      <c r="H25" s="459"/>
      <c r="I25" s="459"/>
      <c r="J25" s="459"/>
      <c r="K25" s="460"/>
      <c r="L25" s="480">
        <v>1</v>
      </c>
      <c r="M25" s="481"/>
      <c r="N25" s="481"/>
      <c r="O25" s="481"/>
      <c r="P25" s="523"/>
      <c r="Q25" s="480">
        <v>6000</v>
      </c>
      <c r="R25" s="481"/>
      <c r="S25" s="481"/>
      <c r="T25" s="481"/>
      <c r="U25" s="481"/>
      <c r="V25" s="523"/>
      <c r="W25" s="582"/>
      <c r="X25" s="570"/>
      <c r="Y25" s="571"/>
      <c r="Z25" s="479" t="s">
        <v>175</v>
      </c>
      <c r="AA25" s="459"/>
      <c r="AB25" s="459"/>
      <c r="AC25" s="459"/>
      <c r="AD25" s="459"/>
      <c r="AE25" s="459"/>
      <c r="AF25" s="459"/>
      <c r="AG25" s="460"/>
      <c r="AH25" s="480" t="s">
        <v>146</v>
      </c>
      <c r="AI25" s="481"/>
      <c r="AJ25" s="481"/>
      <c r="AK25" s="481"/>
      <c r="AL25" s="523"/>
      <c r="AM25" s="480" t="s">
        <v>146</v>
      </c>
      <c r="AN25" s="481"/>
      <c r="AO25" s="481"/>
      <c r="AP25" s="481"/>
      <c r="AQ25" s="481"/>
      <c r="AR25" s="523"/>
      <c r="AS25" s="480" t="s">
        <v>146</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600</v>
      </c>
      <c r="BO25" s="393"/>
      <c r="BP25" s="393"/>
      <c r="BQ25" s="393"/>
      <c r="BR25" s="393"/>
      <c r="BS25" s="393"/>
      <c r="BT25" s="393"/>
      <c r="BU25" s="394"/>
      <c r="BV25" s="392">
        <v>1297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177</v>
      </c>
      <c r="F26" s="459"/>
      <c r="G26" s="459"/>
      <c r="H26" s="459"/>
      <c r="I26" s="459"/>
      <c r="J26" s="459"/>
      <c r="K26" s="460"/>
      <c r="L26" s="480">
        <v>1</v>
      </c>
      <c r="M26" s="481"/>
      <c r="N26" s="481"/>
      <c r="O26" s="481"/>
      <c r="P26" s="523"/>
      <c r="Q26" s="480">
        <v>5300</v>
      </c>
      <c r="R26" s="481"/>
      <c r="S26" s="481"/>
      <c r="T26" s="481"/>
      <c r="U26" s="481"/>
      <c r="V26" s="523"/>
      <c r="W26" s="582"/>
      <c r="X26" s="570"/>
      <c r="Y26" s="571"/>
      <c r="Z26" s="479" t="s">
        <v>178</v>
      </c>
      <c r="AA26" s="592"/>
      <c r="AB26" s="592"/>
      <c r="AC26" s="592"/>
      <c r="AD26" s="592"/>
      <c r="AE26" s="592"/>
      <c r="AF26" s="592"/>
      <c r="AG26" s="593"/>
      <c r="AH26" s="480">
        <v>9</v>
      </c>
      <c r="AI26" s="481"/>
      <c r="AJ26" s="481"/>
      <c r="AK26" s="481"/>
      <c r="AL26" s="523"/>
      <c r="AM26" s="480">
        <v>19539</v>
      </c>
      <c r="AN26" s="481"/>
      <c r="AO26" s="481"/>
      <c r="AP26" s="481"/>
      <c r="AQ26" s="481"/>
      <c r="AR26" s="523"/>
      <c r="AS26" s="480">
        <v>2171</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146</v>
      </c>
      <c r="BO26" s="430"/>
      <c r="BP26" s="430"/>
      <c r="BQ26" s="430"/>
      <c r="BR26" s="430"/>
      <c r="BS26" s="430"/>
      <c r="BT26" s="430"/>
      <c r="BU26" s="431"/>
      <c r="BV26" s="429" t="s">
        <v>146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180</v>
      </c>
      <c r="F27" s="459"/>
      <c r="G27" s="459"/>
      <c r="H27" s="459"/>
      <c r="I27" s="459"/>
      <c r="J27" s="459"/>
      <c r="K27" s="460"/>
      <c r="L27" s="480">
        <v>1</v>
      </c>
      <c r="M27" s="481"/>
      <c r="N27" s="481"/>
      <c r="O27" s="481"/>
      <c r="P27" s="523"/>
      <c r="Q27" s="480">
        <v>3000</v>
      </c>
      <c r="R27" s="481"/>
      <c r="S27" s="481"/>
      <c r="T27" s="481"/>
      <c r="U27" s="481"/>
      <c r="V27" s="523"/>
      <c r="W27" s="582"/>
      <c r="X27" s="570"/>
      <c r="Y27" s="571"/>
      <c r="Z27" s="479" t="s">
        <v>181</v>
      </c>
      <c r="AA27" s="459"/>
      <c r="AB27" s="459"/>
      <c r="AC27" s="459"/>
      <c r="AD27" s="459"/>
      <c r="AE27" s="459"/>
      <c r="AF27" s="459"/>
      <c r="AG27" s="460"/>
      <c r="AH27" s="480">
        <v>3</v>
      </c>
      <c r="AI27" s="481"/>
      <c r="AJ27" s="481"/>
      <c r="AK27" s="481"/>
      <c r="AL27" s="523"/>
      <c r="AM27" s="480">
        <v>11391</v>
      </c>
      <c r="AN27" s="481"/>
      <c r="AO27" s="481"/>
      <c r="AP27" s="481"/>
      <c r="AQ27" s="481"/>
      <c r="AR27" s="523"/>
      <c r="AS27" s="480">
        <v>3797</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938190</v>
      </c>
      <c r="BO27" s="606"/>
      <c r="BP27" s="606"/>
      <c r="BQ27" s="606"/>
      <c r="BR27" s="606"/>
      <c r="BS27" s="606"/>
      <c r="BT27" s="606"/>
      <c r="BU27" s="607"/>
      <c r="BV27" s="605">
        <v>1011728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183</v>
      </c>
      <c r="F28" s="459"/>
      <c r="G28" s="459"/>
      <c r="H28" s="459"/>
      <c r="I28" s="459"/>
      <c r="J28" s="459"/>
      <c r="K28" s="460"/>
      <c r="L28" s="480">
        <v>1</v>
      </c>
      <c r="M28" s="481"/>
      <c r="N28" s="481"/>
      <c r="O28" s="481"/>
      <c r="P28" s="523"/>
      <c r="Q28" s="480">
        <v>2600</v>
      </c>
      <c r="R28" s="481"/>
      <c r="S28" s="481"/>
      <c r="T28" s="481"/>
      <c r="U28" s="481"/>
      <c r="V28" s="523"/>
      <c r="W28" s="582"/>
      <c r="X28" s="570"/>
      <c r="Y28" s="571"/>
      <c r="Z28" s="479" t="s">
        <v>184</v>
      </c>
      <c r="AA28" s="459"/>
      <c r="AB28" s="459"/>
      <c r="AC28" s="459"/>
      <c r="AD28" s="459"/>
      <c r="AE28" s="459"/>
      <c r="AF28" s="459"/>
      <c r="AG28" s="460"/>
      <c r="AH28" s="480" t="s">
        <v>146</v>
      </c>
      <c r="AI28" s="481"/>
      <c r="AJ28" s="481"/>
      <c r="AK28" s="481"/>
      <c r="AL28" s="523"/>
      <c r="AM28" s="480" t="s">
        <v>146</v>
      </c>
      <c r="AN28" s="481"/>
      <c r="AO28" s="481"/>
      <c r="AP28" s="481"/>
      <c r="AQ28" s="481"/>
      <c r="AR28" s="523"/>
      <c r="AS28" s="480" t="s">
        <v>146</v>
      </c>
      <c r="AT28" s="481"/>
      <c r="AU28" s="481"/>
      <c r="AV28" s="481"/>
      <c r="AW28" s="481"/>
      <c r="AX28" s="482"/>
      <c r="AY28" s="608" t="s">
        <v>185</v>
      </c>
      <c r="AZ28" s="609"/>
      <c r="BA28" s="609"/>
      <c r="BB28" s="610"/>
      <c r="BC28" s="389" t="s">
        <v>49</v>
      </c>
      <c r="BD28" s="390"/>
      <c r="BE28" s="390"/>
      <c r="BF28" s="390"/>
      <c r="BG28" s="390"/>
      <c r="BH28" s="390"/>
      <c r="BI28" s="390"/>
      <c r="BJ28" s="390"/>
      <c r="BK28" s="390"/>
      <c r="BL28" s="390"/>
      <c r="BM28" s="391"/>
      <c r="BN28" s="392">
        <v>2916017</v>
      </c>
      <c r="BO28" s="393"/>
      <c r="BP28" s="393"/>
      <c r="BQ28" s="393"/>
      <c r="BR28" s="393"/>
      <c r="BS28" s="393"/>
      <c r="BT28" s="393"/>
      <c r="BU28" s="394"/>
      <c r="BV28" s="392">
        <v>3032159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186</v>
      </c>
      <c r="F29" s="459"/>
      <c r="G29" s="459"/>
      <c r="H29" s="459"/>
      <c r="I29" s="459"/>
      <c r="J29" s="459"/>
      <c r="K29" s="460"/>
      <c r="L29" s="480">
        <v>14</v>
      </c>
      <c r="M29" s="481"/>
      <c r="N29" s="481"/>
      <c r="O29" s="481"/>
      <c r="P29" s="523"/>
      <c r="Q29" s="480">
        <v>2500</v>
      </c>
      <c r="R29" s="481"/>
      <c r="S29" s="481"/>
      <c r="T29" s="481"/>
      <c r="U29" s="481"/>
      <c r="V29" s="523"/>
      <c r="W29" s="583"/>
      <c r="X29" s="584"/>
      <c r="Y29" s="585"/>
      <c r="Z29" s="479" t="s">
        <v>187</v>
      </c>
      <c r="AA29" s="459"/>
      <c r="AB29" s="459"/>
      <c r="AC29" s="459"/>
      <c r="AD29" s="459"/>
      <c r="AE29" s="459"/>
      <c r="AF29" s="459"/>
      <c r="AG29" s="460"/>
      <c r="AH29" s="480">
        <v>239</v>
      </c>
      <c r="AI29" s="481"/>
      <c r="AJ29" s="481"/>
      <c r="AK29" s="481"/>
      <c r="AL29" s="523"/>
      <c r="AM29" s="480">
        <v>722695</v>
      </c>
      <c r="AN29" s="481"/>
      <c r="AO29" s="481"/>
      <c r="AP29" s="481"/>
      <c r="AQ29" s="481"/>
      <c r="AR29" s="523"/>
      <c r="AS29" s="480">
        <v>3024</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168898</v>
      </c>
      <c r="BO29" s="430"/>
      <c r="BP29" s="430"/>
      <c r="BQ29" s="430"/>
      <c r="BR29" s="430"/>
      <c r="BS29" s="430"/>
      <c r="BT29" s="430"/>
      <c r="BU29" s="431"/>
      <c r="BV29" s="429">
        <v>308781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93.2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51</v>
      </c>
      <c r="BD30" s="603"/>
      <c r="BE30" s="603"/>
      <c r="BF30" s="603"/>
      <c r="BG30" s="603"/>
      <c r="BH30" s="603"/>
      <c r="BI30" s="603"/>
      <c r="BJ30" s="603"/>
      <c r="BK30" s="603"/>
      <c r="BL30" s="603"/>
      <c r="BM30" s="604"/>
      <c r="BN30" s="605">
        <v>6184528</v>
      </c>
      <c r="BO30" s="606"/>
      <c r="BP30" s="606"/>
      <c r="BQ30" s="606"/>
      <c r="BR30" s="606"/>
      <c r="BS30" s="606"/>
      <c r="BT30" s="606"/>
      <c r="BU30" s="607"/>
      <c r="BV30" s="605">
        <v>6671432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196</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6</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9</v>
      </c>
      <c r="AN34" s="618"/>
      <c r="AO34" s="619" t="str">
        <f>IF('各会計、関係団体の財政状況及び健全化判断比率'!B31="","",'各会計、関係団体の財政状況及び健全化判断比率'!B31)</f>
        <v>上水道事業会計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IF('各会計、関係団体の財政状況及び健全化判断比率'!B32="","",'各会計、関係団体の財政状況及び健全化判断比率'!B32)</f>
        <v>大和簡易水道特別会計</v>
      </c>
      <c r="BH34" s="619"/>
      <c r="BI34" s="619"/>
      <c r="BJ34" s="619"/>
      <c r="BK34" s="619"/>
      <c r="BL34" s="619"/>
      <c r="BM34" s="619"/>
      <c r="BN34" s="619"/>
      <c r="BO34" s="619"/>
      <c r="BP34" s="619"/>
      <c r="BQ34" s="619"/>
      <c r="BR34" s="619"/>
      <c r="BS34" s="619"/>
      <c r="BT34" s="619"/>
      <c r="BU34" s="619"/>
      <c r="BV34" s="214"/>
      <c r="BW34" s="618">
        <f>IF(BY34="","",MAX(C34:D43,U34:V43,AM34:AN43,BE34:BF43)+1)</f>
        <v>19</v>
      </c>
      <c r="BX34" s="618"/>
      <c r="BY34" s="619" t="str">
        <f>IF('各会計、関係団体の財政状況及び健全化判断比率'!B68="","",'各会計、関係団体の財政状況及び健全化判断比率'!B68)</f>
        <v>大垣衛生施設組合（一般会計）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29</v>
      </c>
      <c r="CP34" s="618"/>
      <c r="CQ34" s="619" t="str">
        <f>IF('各会計、関係団体の財政状況及び健全化判断比率'!BS7="","",'各会計、関係団体の財政状況及び健全化判断比率'!BS7)</f>
        <v>揖斐川町土地開発公社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2">
      <c r="A35" s="187"/>
      <c r="B35" s="213"/>
      <c r="C35" s="618">
        <f>IF(E35="","",C34+1)</f>
        <v>2</v>
      </c>
      <c r="D35" s="618"/>
      <c r="E35" s="619" t="str">
        <f>IF('各会計、関係団体の財政状況及び健全化判断比率'!B8="","",'各会計、関係団体の財政状況及び健全化判断比率'!B8)</f>
        <v>町営住宅事業特別会計</v>
      </c>
      <c r="F35" s="619"/>
      <c r="G35" s="619"/>
      <c r="H35" s="619"/>
      <c r="I35" s="619"/>
      <c r="J35" s="619"/>
      <c r="K35" s="619"/>
      <c r="L35" s="619"/>
      <c r="M35" s="619"/>
      <c r="N35" s="619"/>
      <c r="O35" s="619"/>
      <c r="P35" s="619"/>
      <c r="Q35" s="619"/>
      <c r="R35" s="619"/>
      <c r="S35" s="619"/>
      <c r="T35" s="214"/>
      <c r="U35" s="618">
        <f>IF(W35="","",U34+1)</f>
        <v>7</v>
      </c>
      <c r="V35" s="618"/>
      <c r="W35" s="619" t="str">
        <f>IF('各会計、関係団体の財政状況及び健全化判断比率'!B29="","",'各会計、関係団体の財政状況及び健全化判断比率'!B29)</f>
        <v>国民健康保険直診勘定特別会計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11</v>
      </c>
      <c r="BF35" s="618"/>
      <c r="BG35" s="619" t="str">
        <f>IF('各会計、関係団体の財政状況及び健全化判断比率'!B33="","",'各会計、関係団体の財政状況及び健全化判断比率'!B33)</f>
        <v>脛永簡易水道特別会計</v>
      </c>
      <c r="BH35" s="619"/>
      <c r="BI35" s="619"/>
      <c r="BJ35" s="619"/>
      <c r="BK35" s="619"/>
      <c r="BL35" s="619"/>
      <c r="BM35" s="619"/>
      <c r="BN35" s="619"/>
      <c r="BO35" s="619"/>
      <c r="BP35" s="619"/>
      <c r="BQ35" s="619"/>
      <c r="BR35" s="619"/>
      <c r="BS35" s="619"/>
      <c r="BT35" s="619"/>
      <c r="BU35" s="619"/>
      <c r="BV35" s="214"/>
      <c r="BW35" s="618">
        <f t="shared" ref="BW35:BW43" si="2">IF(BY35="","",BW34+1)</f>
        <v>20</v>
      </c>
      <c r="BX35" s="618"/>
      <c r="BY35" s="619" t="str">
        <f>IF('各会計、関係団体の財政状況及び健全化判断比率'!B69="","",'各会計、関係団体の財政状況及び健全化判断比率'!B69)</f>
        <v>揖斐郡養基小学校養基保育所組合（一般会計）</v>
      </c>
      <c r="BZ35" s="619"/>
      <c r="CA35" s="619"/>
      <c r="CB35" s="619"/>
      <c r="CC35" s="619"/>
      <c r="CD35" s="619"/>
      <c r="CE35" s="619"/>
      <c r="CF35" s="619"/>
      <c r="CG35" s="619"/>
      <c r="CH35" s="619"/>
      <c r="CI35" s="619"/>
      <c r="CJ35" s="619"/>
      <c r="CK35" s="619"/>
      <c r="CL35" s="619"/>
      <c r="CM35" s="619"/>
      <c r="CN35" s="214"/>
      <c r="CO35" s="618">
        <f t="shared" ref="CO35:CO43" si="3">IF(CQ35="","",CO34+1)</f>
        <v>30</v>
      </c>
      <c r="CP35" s="618"/>
      <c r="CQ35" s="619" t="str">
        <f>IF('各会計、関係団体の財政状況及び健全化判断比率'!BS8="","",'各会計、関係団体の財政状況及び健全化判断比率'!BS8)</f>
        <v>サンシャイン春日</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f>IF(E36="","",C35+1)</f>
        <v>3</v>
      </c>
      <c r="D36" s="618"/>
      <c r="E36" s="619" t="str">
        <f>IF('各会計、関係団体の財政状況及び健全化判断比率'!B9="","",'各会計、関係団体の財政状況及び健全化判断比率'!B9)</f>
        <v>杉原地域土地取得等特別会計</v>
      </c>
      <c r="F36" s="619"/>
      <c r="G36" s="619"/>
      <c r="H36" s="619"/>
      <c r="I36" s="619"/>
      <c r="J36" s="619"/>
      <c r="K36" s="619"/>
      <c r="L36" s="619"/>
      <c r="M36" s="619"/>
      <c r="N36" s="619"/>
      <c r="O36" s="619"/>
      <c r="P36" s="619"/>
      <c r="Q36" s="619"/>
      <c r="R36" s="619"/>
      <c r="S36" s="619"/>
      <c r="T36" s="214"/>
      <c r="U36" s="618">
        <f t="shared" ref="U36:U43" si="4">IF(W36="","",U35+1)</f>
        <v>8</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12</v>
      </c>
      <c r="BF36" s="618"/>
      <c r="BG36" s="619" t="str">
        <f>IF('各会計、関係団体の財政状況及び健全化判断比率'!B34="","",'各会計、関係団体の財政状況及び健全化判断比率'!B34)</f>
        <v>市場簡易水道特別会計</v>
      </c>
      <c r="BH36" s="619"/>
      <c r="BI36" s="619"/>
      <c r="BJ36" s="619"/>
      <c r="BK36" s="619"/>
      <c r="BL36" s="619"/>
      <c r="BM36" s="619"/>
      <c r="BN36" s="619"/>
      <c r="BO36" s="619"/>
      <c r="BP36" s="619"/>
      <c r="BQ36" s="619"/>
      <c r="BR36" s="619"/>
      <c r="BS36" s="619"/>
      <c r="BT36" s="619"/>
      <c r="BU36" s="619"/>
      <c r="BV36" s="214"/>
      <c r="BW36" s="618">
        <f t="shared" si="2"/>
        <v>21</v>
      </c>
      <c r="BX36" s="618"/>
      <c r="BY36" s="619" t="str">
        <f>IF('各会計、関係団体の財政状況及び健全化判断比率'!B70="","",'各会計、関係団体の財政状況及び健全化判断比率'!B70)</f>
        <v>岐阜県市町村会館組合（一般会計）</v>
      </c>
      <c r="BZ36" s="619"/>
      <c r="CA36" s="619"/>
      <c r="CB36" s="619"/>
      <c r="CC36" s="619"/>
      <c r="CD36" s="619"/>
      <c r="CE36" s="619"/>
      <c r="CF36" s="619"/>
      <c r="CG36" s="619"/>
      <c r="CH36" s="619"/>
      <c r="CI36" s="619"/>
      <c r="CJ36" s="619"/>
      <c r="CK36" s="619"/>
      <c r="CL36" s="619"/>
      <c r="CM36" s="619"/>
      <c r="CN36" s="214"/>
      <c r="CO36" s="618">
        <f t="shared" si="3"/>
        <v>31</v>
      </c>
      <c r="CP36" s="618"/>
      <c r="CQ36" s="619" t="str">
        <f>IF('各会計、関係団体の財政状況及び健全化判断比率'!BS9="","",'各会計、関係団体の財政状況及び健全化判断比率'!BS9)</f>
        <v>いびがわ</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f>IF(E37="","",C36+1)</f>
        <v>4</v>
      </c>
      <c r="D37" s="618"/>
      <c r="E37" s="619" t="str">
        <f>IF('各会計、関係団体の財政状況及び健全化判断比率'!B10="","",'各会計、関係団体の財政状況及び健全化判断比率'!B10)</f>
        <v>徳山ダム上流域公有地化特別会計</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13</v>
      </c>
      <c r="BF37" s="618"/>
      <c r="BG37" s="619" t="str">
        <f>IF('各会計、関係団体の財政状況及び健全化判断比率'!B35="","",'各会計、関係団体の財政状況及び健全化判断比率'!B35)</f>
        <v>谷汲簡易水道特別会計</v>
      </c>
      <c r="BH37" s="619"/>
      <c r="BI37" s="619"/>
      <c r="BJ37" s="619"/>
      <c r="BK37" s="619"/>
      <c r="BL37" s="619"/>
      <c r="BM37" s="619"/>
      <c r="BN37" s="619"/>
      <c r="BO37" s="619"/>
      <c r="BP37" s="619"/>
      <c r="BQ37" s="619"/>
      <c r="BR37" s="619"/>
      <c r="BS37" s="619"/>
      <c r="BT37" s="619"/>
      <c r="BU37" s="619"/>
      <c r="BV37" s="214"/>
      <c r="BW37" s="618">
        <f t="shared" si="2"/>
        <v>22</v>
      </c>
      <c r="BX37" s="618"/>
      <c r="BY37" s="619" t="str">
        <f>IF('各会計、関係団体の財政状況及び健全化判断比率'!B71="","",'各会計、関係団体の財政状況及び健全化判断比率'!B71)</f>
        <v>樫原谷林野組合（一般会計）</v>
      </c>
      <c r="BZ37" s="619"/>
      <c r="CA37" s="619"/>
      <c r="CB37" s="619"/>
      <c r="CC37" s="619"/>
      <c r="CD37" s="619"/>
      <c r="CE37" s="619"/>
      <c r="CF37" s="619"/>
      <c r="CG37" s="619"/>
      <c r="CH37" s="619"/>
      <c r="CI37" s="619"/>
      <c r="CJ37" s="619"/>
      <c r="CK37" s="619"/>
      <c r="CL37" s="619"/>
      <c r="CM37" s="619"/>
      <c r="CN37" s="214"/>
      <c r="CO37" s="618">
        <f t="shared" si="3"/>
        <v>32</v>
      </c>
      <c r="CP37" s="618"/>
      <c r="CQ37" s="619" t="str">
        <f>IF('各会計、関係団体の財政状況及び健全化判断比率'!BS10="","",'各会計、関係団体の財政状況及び健全化判断比率'!BS10)</f>
        <v>樽見鉄道</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f t="shared" ref="C38:C43" si="5">IF(E38="","",C37+1)</f>
        <v>5</v>
      </c>
      <c r="D38" s="618"/>
      <c r="E38" s="619" t="str">
        <f>IF('各会計、関係団体の財政状況及び健全化判断比率'!B11="","",'各会計、関係団体の財政状況及び健全化判断比率'!B11)</f>
        <v>地域情報特別会計</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14</v>
      </c>
      <c r="BF38" s="618"/>
      <c r="BG38" s="619" t="str">
        <f>IF('各会計、関係団体の財政状況及び健全化判断比率'!B36="","",'各会計、関係団体の財政状況及び健全化判断比率'!B36)</f>
        <v>北部簡易水道特別会計</v>
      </c>
      <c r="BH38" s="619"/>
      <c r="BI38" s="619"/>
      <c r="BJ38" s="619"/>
      <c r="BK38" s="619"/>
      <c r="BL38" s="619"/>
      <c r="BM38" s="619"/>
      <c r="BN38" s="619"/>
      <c r="BO38" s="619"/>
      <c r="BP38" s="619"/>
      <c r="BQ38" s="619"/>
      <c r="BR38" s="619"/>
      <c r="BS38" s="619"/>
      <c r="BT38" s="619"/>
      <c r="BU38" s="619"/>
      <c r="BV38" s="214"/>
      <c r="BW38" s="618">
        <f t="shared" si="2"/>
        <v>23</v>
      </c>
      <c r="BX38" s="618"/>
      <c r="BY38" s="619" t="str">
        <f>IF('各会計、関係団体の財政状況及び健全化判断比率'!B72="","",'各会計、関係団体の財政状況及び健全化判断比率'!B72)</f>
        <v>足打谷林野組合（一般会計）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f t="shared" si="1"/>
        <v>15</v>
      </c>
      <c r="BF39" s="618"/>
      <c r="BG39" s="619" t="str">
        <f>IF('各会計、関係団体の財政状況及び健全化判断比率'!B37="","",'各会計、関係団体の財政状況及び健全化判断比率'!B37)</f>
        <v>公共下水道事業特別会計</v>
      </c>
      <c r="BH39" s="619"/>
      <c r="BI39" s="619"/>
      <c r="BJ39" s="619"/>
      <c r="BK39" s="619"/>
      <c r="BL39" s="619"/>
      <c r="BM39" s="619"/>
      <c r="BN39" s="619"/>
      <c r="BO39" s="619"/>
      <c r="BP39" s="619"/>
      <c r="BQ39" s="619"/>
      <c r="BR39" s="619"/>
      <c r="BS39" s="619"/>
      <c r="BT39" s="619"/>
      <c r="BU39" s="619"/>
      <c r="BV39" s="214"/>
      <c r="BW39" s="618">
        <f t="shared" si="2"/>
        <v>24</v>
      </c>
      <c r="BX39" s="618"/>
      <c r="BY39" s="619" t="str">
        <f>IF('各会計、関係団体の財政状況及び健全化判断比率'!B73="","",'各会計、関係団体の財政状況及び健全化判断比率'!B73)</f>
        <v>岐阜県市町村職員退職手当組合（一般会計）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f t="shared" si="1"/>
        <v>16</v>
      </c>
      <c r="BF40" s="618"/>
      <c r="BG40" s="619" t="str">
        <f>IF('各会計、関係団体の財政状況及び健全化判断比率'!B38="","",'各会計、関係団体の財政状況及び健全化判断比率'!B38)</f>
        <v>農業集落排水事業特別会計</v>
      </c>
      <c r="BH40" s="619"/>
      <c r="BI40" s="619"/>
      <c r="BJ40" s="619"/>
      <c r="BK40" s="619"/>
      <c r="BL40" s="619"/>
      <c r="BM40" s="619"/>
      <c r="BN40" s="619"/>
      <c r="BO40" s="619"/>
      <c r="BP40" s="619"/>
      <c r="BQ40" s="619"/>
      <c r="BR40" s="619"/>
      <c r="BS40" s="619"/>
      <c r="BT40" s="619"/>
      <c r="BU40" s="619"/>
      <c r="BV40" s="214"/>
      <c r="BW40" s="618">
        <f t="shared" si="2"/>
        <v>25</v>
      </c>
      <c r="BX40" s="618"/>
      <c r="BY40" s="619" t="str">
        <f>IF('各会計、関係団体の財政状況及び健全化判断比率'!B74="","",'各会計、関係団体の財政状況及び健全化判断比率'!B74)</f>
        <v>西濃環境整備組合（一般会計）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f t="shared" si="1"/>
        <v>17</v>
      </c>
      <c r="BF41" s="618"/>
      <c r="BG41" s="619" t="str">
        <f>IF('各会計、関係団体の財政状況及び健全化判断比率'!B39="","",'各会計、関係団体の財政状況及び健全化判断比率'!B39)</f>
        <v>個別排水事業特別会計</v>
      </c>
      <c r="BH41" s="619"/>
      <c r="BI41" s="619"/>
      <c r="BJ41" s="619"/>
      <c r="BK41" s="619"/>
      <c r="BL41" s="619"/>
      <c r="BM41" s="619"/>
      <c r="BN41" s="619"/>
      <c r="BO41" s="619"/>
      <c r="BP41" s="619"/>
      <c r="BQ41" s="619"/>
      <c r="BR41" s="619"/>
      <c r="BS41" s="619"/>
      <c r="BT41" s="619"/>
      <c r="BU41" s="619"/>
      <c r="BV41" s="214"/>
      <c r="BW41" s="618">
        <f t="shared" si="2"/>
        <v>26</v>
      </c>
      <c r="BX41" s="618"/>
      <c r="BY41" s="619" t="str">
        <f>IF('各会計、関係団体の財政状況及び健全化判断比率'!B75="","",'各会計、関係団体の財政状況及び健全化判断比率'!B75)</f>
        <v>揖斐川水防事務組合（一般会計）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f t="shared" si="1"/>
        <v>18</v>
      </c>
      <c r="BF42" s="618"/>
      <c r="BG42" s="619" t="str">
        <f>IF('各会計、関係団体の財政状況及び健全化判断比率'!B40="","",'各会計、関係団体の財政状況及び健全化判断比率'!B40)</f>
        <v>小水力発電事業特別会計</v>
      </c>
      <c r="BH42" s="619"/>
      <c r="BI42" s="619"/>
      <c r="BJ42" s="619"/>
      <c r="BK42" s="619"/>
      <c r="BL42" s="619"/>
      <c r="BM42" s="619"/>
      <c r="BN42" s="619"/>
      <c r="BO42" s="619"/>
      <c r="BP42" s="619"/>
      <c r="BQ42" s="619"/>
      <c r="BR42" s="619"/>
      <c r="BS42" s="619"/>
      <c r="BT42" s="619"/>
      <c r="BU42" s="619"/>
      <c r="BV42" s="214"/>
      <c r="BW42" s="618">
        <f t="shared" si="2"/>
        <v>27</v>
      </c>
      <c r="BX42" s="618"/>
      <c r="BY42" s="619" t="str">
        <f>IF('各会計、関係団体の財政状況及び健全化判断比率'!B76="","",'各会計、関係団体の財政状況及び健全化判断比率'!B76)</f>
        <v>揖斐郡消防組合（一般会計）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28</v>
      </c>
      <c r="BX43" s="618"/>
      <c r="BY43" s="619" t="str">
        <f>IF('各会計、関係団体の財政状況及び健全化判断比率'!B77="","",'各会計、関係団体の財政状況及び健全化判断比率'!B77)</f>
        <v>揖斐広域連合（一般会計）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gyjgZvbDCvqF06LJarLZxdeWthEtucR54IaUCEk7cEKWUODnhRfexmRmkUdgTNpZZIWjDJ1XqbbLG3MXbovG5Q==" saltValue="LKNSC6IRqp8xQjjwTAw/8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210" t="s">
        <v>585</v>
      </c>
      <c r="D34" s="1210"/>
      <c r="E34" s="1211"/>
      <c r="F34" s="32">
        <v>4.12</v>
      </c>
      <c r="G34" s="33">
        <v>4.46</v>
      </c>
      <c r="H34" s="33">
        <v>4.2699999999999996</v>
      </c>
      <c r="I34" s="33">
        <v>4.53</v>
      </c>
      <c r="J34" s="34">
        <v>5</v>
      </c>
      <c r="K34" s="22"/>
      <c r="L34" s="22"/>
      <c r="M34" s="22"/>
      <c r="N34" s="22"/>
      <c r="O34" s="22"/>
      <c r="P34" s="22"/>
    </row>
    <row r="35" spans="1:16" ht="39" customHeight="1" x14ac:dyDescent="0.2">
      <c r="A35" s="22"/>
      <c r="B35" s="35"/>
      <c r="C35" s="1204" t="s">
        <v>586</v>
      </c>
      <c r="D35" s="1205"/>
      <c r="E35" s="1206"/>
      <c r="F35" s="36">
        <v>3.99</v>
      </c>
      <c r="G35" s="37">
        <v>6.42</v>
      </c>
      <c r="H35" s="37">
        <v>9.16</v>
      </c>
      <c r="I35" s="37">
        <v>3.87</v>
      </c>
      <c r="J35" s="38">
        <v>3.74</v>
      </c>
      <c r="K35" s="22"/>
      <c r="L35" s="22"/>
      <c r="M35" s="22"/>
      <c r="N35" s="22"/>
      <c r="O35" s="22"/>
      <c r="P35" s="22"/>
    </row>
    <row r="36" spans="1:16" ht="39" customHeight="1" x14ac:dyDescent="0.2">
      <c r="A36" s="22"/>
      <c r="B36" s="35"/>
      <c r="C36" s="1204" t="s">
        <v>587</v>
      </c>
      <c r="D36" s="1205"/>
      <c r="E36" s="1206"/>
      <c r="F36" s="36">
        <v>0.23</v>
      </c>
      <c r="G36" s="37">
        <v>1.4</v>
      </c>
      <c r="H36" s="37">
        <v>1.28</v>
      </c>
      <c r="I36" s="37">
        <v>1.44</v>
      </c>
      <c r="J36" s="38">
        <v>1.21</v>
      </c>
      <c r="K36" s="22"/>
      <c r="L36" s="22"/>
      <c r="M36" s="22"/>
      <c r="N36" s="22"/>
      <c r="O36" s="22"/>
      <c r="P36" s="22"/>
    </row>
    <row r="37" spans="1:16" ht="39" customHeight="1" x14ac:dyDescent="0.2">
      <c r="A37" s="22"/>
      <c r="B37" s="35"/>
      <c r="C37" s="1204" t="s">
        <v>588</v>
      </c>
      <c r="D37" s="1205"/>
      <c r="E37" s="1206"/>
      <c r="F37" s="36">
        <v>0.02</v>
      </c>
      <c r="G37" s="37">
        <v>0.06</v>
      </c>
      <c r="H37" s="37">
        <v>0.1</v>
      </c>
      <c r="I37" s="37">
        <v>0.08</v>
      </c>
      <c r="J37" s="38">
        <v>0.1</v>
      </c>
      <c r="K37" s="22"/>
      <c r="L37" s="22"/>
      <c r="M37" s="22"/>
      <c r="N37" s="22"/>
      <c r="O37" s="22"/>
      <c r="P37" s="22"/>
    </row>
    <row r="38" spans="1:16" ht="39" customHeight="1" x14ac:dyDescent="0.2">
      <c r="A38" s="22"/>
      <c r="B38" s="35"/>
      <c r="C38" s="1204" t="s">
        <v>589</v>
      </c>
      <c r="D38" s="1205"/>
      <c r="E38" s="1206"/>
      <c r="F38" s="36">
        <v>0.15</v>
      </c>
      <c r="G38" s="37">
        <v>0.05</v>
      </c>
      <c r="H38" s="37">
        <v>0.06</v>
      </c>
      <c r="I38" s="37">
        <v>0.01</v>
      </c>
      <c r="J38" s="38">
        <v>0.09</v>
      </c>
      <c r="K38" s="22"/>
      <c r="L38" s="22"/>
      <c r="M38" s="22"/>
      <c r="N38" s="22"/>
      <c r="O38" s="22"/>
      <c r="P38" s="22"/>
    </row>
    <row r="39" spans="1:16" ht="39" customHeight="1" x14ac:dyDescent="0.2">
      <c r="A39" s="22"/>
      <c r="B39" s="35"/>
      <c r="C39" s="1204" t="s">
        <v>590</v>
      </c>
      <c r="D39" s="1205"/>
      <c r="E39" s="1206"/>
      <c r="F39" s="36">
        <v>0.09</v>
      </c>
      <c r="G39" s="37">
        <v>0.11</v>
      </c>
      <c r="H39" s="37">
        <v>0.01</v>
      </c>
      <c r="I39" s="37">
        <v>0.04</v>
      </c>
      <c r="J39" s="38">
        <v>7.0000000000000007E-2</v>
      </c>
      <c r="K39" s="22"/>
      <c r="L39" s="22"/>
      <c r="M39" s="22"/>
      <c r="N39" s="22"/>
      <c r="O39" s="22"/>
      <c r="P39" s="22"/>
    </row>
    <row r="40" spans="1:16" ht="39" customHeight="1" x14ac:dyDescent="0.2">
      <c r="A40" s="22"/>
      <c r="B40" s="35"/>
      <c r="C40" s="1204" t="s">
        <v>591</v>
      </c>
      <c r="D40" s="1205"/>
      <c r="E40" s="1206"/>
      <c r="F40" s="36">
        <v>0.03</v>
      </c>
      <c r="G40" s="37">
        <v>0.03</v>
      </c>
      <c r="H40" s="37">
        <v>0.03</v>
      </c>
      <c r="I40" s="37">
        <v>0.05</v>
      </c>
      <c r="J40" s="38">
        <v>0.06</v>
      </c>
      <c r="K40" s="22"/>
      <c r="L40" s="22"/>
      <c r="M40" s="22"/>
      <c r="N40" s="22"/>
      <c r="O40" s="22"/>
      <c r="P40" s="22"/>
    </row>
    <row r="41" spans="1:16" ht="39" customHeight="1" x14ac:dyDescent="0.2">
      <c r="A41" s="22"/>
      <c r="B41" s="35"/>
      <c r="C41" s="1204" t="s">
        <v>592</v>
      </c>
      <c r="D41" s="1205"/>
      <c r="E41" s="1206"/>
      <c r="F41" s="36">
        <v>0.08</v>
      </c>
      <c r="G41" s="37">
        <v>0.05</v>
      </c>
      <c r="H41" s="37">
        <v>0.02</v>
      </c>
      <c r="I41" s="37">
        <v>0.02</v>
      </c>
      <c r="J41" s="38">
        <v>0.05</v>
      </c>
      <c r="K41" s="22"/>
      <c r="L41" s="22"/>
      <c r="M41" s="22"/>
      <c r="N41" s="22"/>
      <c r="O41" s="22"/>
      <c r="P41" s="22"/>
    </row>
    <row r="42" spans="1:16" ht="39" customHeight="1" x14ac:dyDescent="0.2">
      <c r="A42" s="22"/>
      <c r="B42" s="39"/>
      <c r="C42" s="1204" t="s">
        <v>593</v>
      </c>
      <c r="D42" s="1205"/>
      <c r="E42" s="1206"/>
      <c r="F42" s="36" t="s">
        <v>535</v>
      </c>
      <c r="G42" s="37" t="s">
        <v>535</v>
      </c>
      <c r="H42" s="37" t="s">
        <v>535</v>
      </c>
      <c r="I42" s="37" t="s">
        <v>535</v>
      </c>
      <c r="J42" s="38" t="s">
        <v>535</v>
      </c>
      <c r="K42" s="22"/>
      <c r="L42" s="22"/>
      <c r="M42" s="22"/>
      <c r="N42" s="22"/>
      <c r="O42" s="22"/>
      <c r="P42" s="22"/>
    </row>
    <row r="43" spans="1:16" ht="39" customHeight="1" thickBot="1" x14ac:dyDescent="0.25">
      <c r="A43" s="22"/>
      <c r="B43" s="40"/>
      <c r="C43" s="1207" t="s">
        <v>594</v>
      </c>
      <c r="D43" s="1208"/>
      <c r="E43" s="1209"/>
      <c r="F43" s="41">
        <v>0.23</v>
      </c>
      <c r="G43" s="42">
        <v>0.28000000000000003</v>
      </c>
      <c r="H43" s="42">
        <v>0.42</v>
      </c>
      <c r="I43" s="42">
        <v>0.18</v>
      </c>
      <c r="J43" s="43">
        <v>0.12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aPVyjSklAwK0xTpbLgMivT4BBrYBkcNX4osSYXMVbpvkQTV18VmYbY9s1mpGlF5rvmy6G0E28VBv4A6s56jNQ==" saltValue="Tqtn1rnDT0HVWj+iD2sI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2">
      <c r="A45" s="48"/>
      <c r="B45" s="1212" t="s">
        <v>11</v>
      </c>
      <c r="C45" s="1213"/>
      <c r="D45" s="58"/>
      <c r="E45" s="1218" t="s">
        <v>12</v>
      </c>
      <c r="F45" s="1218"/>
      <c r="G45" s="1218"/>
      <c r="H45" s="1218"/>
      <c r="I45" s="1218"/>
      <c r="J45" s="1219"/>
      <c r="K45" s="59">
        <v>1914</v>
      </c>
      <c r="L45" s="60">
        <v>1917</v>
      </c>
      <c r="M45" s="60">
        <v>1685</v>
      </c>
      <c r="N45" s="60">
        <v>1678</v>
      </c>
      <c r="O45" s="61">
        <v>1641</v>
      </c>
      <c r="P45" s="48"/>
      <c r="Q45" s="48"/>
      <c r="R45" s="48"/>
      <c r="S45" s="48"/>
      <c r="T45" s="48"/>
      <c r="U45" s="48"/>
    </row>
    <row r="46" spans="1:21" ht="30.75" customHeight="1" x14ac:dyDescent="0.2">
      <c r="A46" s="48"/>
      <c r="B46" s="1214"/>
      <c r="C46" s="1215"/>
      <c r="D46" s="62"/>
      <c r="E46" s="1220" t="s">
        <v>13</v>
      </c>
      <c r="F46" s="1220"/>
      <c r="G46" s="1220"/>
      <c r="H46" s="1220"/>
      <c r="I46" s="1220"/>
      <c r="J46" s="1221"/>
      <c r="K46" s="63" t="s">
        <v>535</v>
      </c>
      <c r="L46" s="64" t="s">
        <v>535</v>
      </c>
      <c r="M46" s="64" t="s">
        <v>535</v>
      </c>
      <c r="N46" s="64" t="s">
        <v>535</v>
      </c>
      <c r="O46" s="65" t="s">
        <v>535</v>
      </c>
      <c r="P46" s="48"/>
      <c r="Q46" s="48"/>
      <c r="R46" s="48"/>
      <c r="S46" s="48"/>
      <c r="T46" s="48"/>
      <c r="U46" s="48"/>
    </row>
    <row r="47" spans="1:21" ht="30.75" customHeight="1" x14ac:dyDescent="0.2">
      <c r="A47" s="48"/>
      <c r="B47" s="1214"/>
      <c r="C47" s="1215"/>
      <c r="D47" s="62"/>
      <c r="E47" s="1220" t="s">
        <v>14</v>
      </c>
      <c r="F47" s="1220"/>
      <c r="G47" s="1220"/>
      <c r="H47" s="1220"/>
      <c r="I47" s="1220"/>
      <c r="J47" s="1221"/>
      <c r="K47" s="63" t="s">
        <v>535</v>
      </c>
      <c r="L47" s="64" t="s">
        <v>535</v>
      </c>
      <c r="M47" s="64" t="s">
        <v>535</v>
      </c>
      <c r="N47" s="64" t="s">
        <v>535</v>
      </c>
      <c r="O47" s="65" t="s">
        <v>535</v>
      </c>
      <c r="P47" s="48"/>
      <c r="Q47" s="48"/>
      <c r="R47" s="48"/>
      <c r="S47" s="48"/>
      <c r="T47" s="48"/>
      <c r="U47" s="48"/>
    </row>
    <row r="48" spans="1:21" ht="30.75" customHeight="1" x14ac:dyDescent="0.2">
      <c r="A48" s="48"/>
      <c r="B48" s="1214"/>
      <c r="C48" s="1215"/>
      <c r="D48" s="62"/>
      <c r="E48" s="1220" t="s">
        <v>15</v>
      </c>
      <c r="F48" s="1220"/>
      <c r="G48" s="1220"/>
      <c r="H48" s="1220"/>
      <c r="I48" s="1220"/>
      <c r="J48" s="1221"/>
      <c r="K48" s="63">
        <v>728</v>
      </c>
      <c r="L48" s="64">
        <v>758</v>
      </c>
      <c r="M48" s="64">
        <v>758</v>
      </c>
      <c r="N48" s="64">
        <v>696</v>
      </c>
      <c r="O48" s="65">
        <v>683</v>
      </c>
      <c r="P48" s="48"/>
      <c r="Q48" s="48"/>
      <c r="R48" s="48"/>
      <c r="S48" s="48"/>
      <c r="T48" s="48"/>
      <c r="U48" s="48"/>
    </row>
    <row r="49" spans="1:21" ht="30.75" customHeight="1" x14ac:dyDescent="0.2">
      <c r="A49" s="48"/>
      <c r="B49" s="1214"/>
      <c r="C49" s="1215"/>
      <c r="D49" s="62"/>
      <c r="E49" s="1220" t="s">
        <v>16</v>
      </c>
      <c r="F49" s="1220"/>
      <c r="G49" s="1220"/>
      <c r="H49" s="1220"/>
      <c r="I49" s="1220"/>
      <c r="J49" s="1221"/>
      <c r="K49" s="63">
        <v>123</v>
      </c>
      <c r="L49" s="64">
        <v>99</v>
      </c>
      <c r="M49" s="64">
        <v>96</v>
      </c>
      <c r="N49" s="64">
        <v>88</v>
      </c>
      <c r="O49" s="65">
        <v>81</v>
      </c>
      <c r="P49" s="48"/>
      <c r="Q49" s="48"/>
      <c r="R49" s="48"/>
      <c r="S49" s="48"/>
      <c r="T49" s="48"/>
      <c r="U49" s="48"/>
    </row>
    <row r="50" spans="1:21" ht="30.75" customHeight="1" x14ac:dyDescent="0.2">
      <c r="A50" s="48"/>
      <c r="B50" s="1214"/>
      <c r="C50" s="1215"/>
      <c r="D50" s="62"/>
      <c r="E50" s="1220" t="s">
        <v>17</v>
      </c>
      <c r="F50" s="1220"/>
      <c r="G50" s="1220"/>
      <c r="H50" s="1220"/>
      <c r="I50" s="1220"/>
      <c r="J50" s="1221"/>
      <c r="K50" s="63" t="s">
        <v>535</v>
      </c>
      <c r="L50" s="64" t="s">
        <v>535</v>
      </c>
      <c r="M50" s="64" t="s">
        <v>535</v>
      </c>
      <c r="N50" s="64" t="s">
        <v>535</v>
      </c>
      <c r="O50" s="65" t="s">
        <v>535</v>
      </c>
      <c r="P50" s="48"/>
      <c r="Q50" s="48"/>
      <c r="R50" s="48"/>
      <c r="S50" s="48"/>
      <c r="T50" s="48"/>
      <c r="U50" s="48"/>
    </row>
    <row r="51" spans="1:21" ht="30.75" customHeight="1" x14ac:dyDescent="0.2">
      <c r="A51" s="48"/>
      <c r="B51" s="1216"/>
      <c r="C51" s="1217"/>
      <c r="D51" s="66"/>
      <c r="E51" s="1220" t="s">
        <v>18</v>
      </c>
      <c r="F51" s="1220"/>
      <c r="G51" s="1220"/>
      <c r="H51" s="1220"/>
      <c r="I51" s="1220"/>
      <c r="J51" s="1221"/>
      <c r="K51" s="63" t="s">
        <v>535</v>
      </c>
      <c r="L51" s="64" t="s">
        <v>535</v>
      </c>
      <c r="M51" s="64" t="s">
        <v>535</v>
      </c>
      <c r="N51" s="64" t="s">
        <v>535</v>
      </c>
      <c r="O51" s="65" t="s">
        <v>535</v>
      </c>
      <c r="P51" s="48"/>
      <c r="Q51" s="48"/>
      <c r="R51" s="48"/>
      <c r="S51" s="48"/>
      <c r="T51" s="48"/>
      <c r="U51" s="48"/>
    </row>
    <row r="52" spans="1:21" ht="30.75" customHeight="1" x14ac:dyDescent="0.2">
      <c r="A52" s="48"/>
      <c r="B52" s="1222" t="s">
        <v>19</v>
      </c>
      <c r="C52" s="1223"/>
      <c r="D52" s="66"/>
      <c r="E52" s="1220" t="s">
        <v>20</v>
      </c>
      <c r="F52" s="1220"/>
      <c r="G52" s="1220"/>
      <c r="H52" s="1220"/>
      <c r="I52" s="1220"/>
      <c r="J52" s="1221"/>
      <c r="K52" s="63">
        <v>2125</v>
      </c>
      <c r="L52" s="64">
        <v>2101</v>
      </c>
      <c r="M52" s="64">
        <v>1962</v>
      </c>
      <c r="N52" s="64">
        <v>1958</v>
      </c>
      <c r="O52" s="65">
        <v>1917</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640</v>
      </c>
      <c r="L53" s="69">
        <v>673</v>
      </c>
      <c r="M53" s="69">
        <v>577</v>
      </c>
      <c r="N53" s="69">
        <v>504</v>
      </c>
      <c r="O53" s="70">
        <v>488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3">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2">
      <c r="B57" s="1228" t="s">
        <v>26</v>
      </c>
      <c r="C57" s="1229"/>
      <c r="D57" s="1232" t="s">
        <v>27</v>
      </c>
      <c r="E57" s="1233"/>
      <c r="F57" s="1233"/>
      <c r="G57" s="1233"/>
      <c r="H57" s="1233"/>
      <c r="I57" s="1233"/>
      <c r="J57" s="1234"/>
      <c r="K57" s="83" t="s">
        <v>535</v>
      </c>
      <c r="L57" s="84" t="s">
        <v>535</v>
      </c>
      <c r="M57" s="84" t="s">
        <v>535</v>
      </c>
      <c r="N57" s="84" t="s">
        <v>535</v>
      </c>
      <c r="O57" s="85" t="s">
        <v>535</v>
      </c>
    </row>
    <row r="58" spans="1:21" ht="31.5" customHeight="1" thickBot="1" x14ac:dyDescent="0.25">
      <c r="B58" s="1230"/>
      <c r="C58" s="1231"/>
      <c r="D58" s="1235" t="s">
        <v>28</v>
      </c>
      <c r="E58" s="1236"/>
      <c r="F58" s="1236"/>
      <c r="G58" s="1236"/>
      <c r="H58" s="1236"/>
      <c r="I58" s="1236"/>
      <c r="J58" s="1237"/>
      <c r="K58" s="86" t="s">
        <v>535</v>
      </c>
      <c r="L58" s="87" t="s">
        <v>535</v>
      </c>
      <c r="M58" s="87" t="s">
        <v>535</v>
      </c>
      <c r="N58" s="87" t="s">
        <v>535</v>
      </c>
      <c r="O58" s="88" t="s">
        <v>535</v>
      </c>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iBQDJyTe0Nup2dPHTG/2WOPODYN2eeijEX+sLA2tHw/ydYDeA76IYZLwzM+7LxmLKk3rp7lVVMegrojWc0lhw==" saltValue="52uuwezEBODjZkRxQ2B3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577</v>
      </c>
      <c r="J40" s="100" t="s">
        <v>578</v>
      </c>
      <c r="K40" s="100" t="s">
        <v>579</v>
      </c>
      <c r="L40" s="100" t="s">
        <v>580</v>
      </c>
      <c r="M40" s="101" t="s">
        <v>581</v>
      </c>
    </row>
    <row r="41" spans="2:13" ht="27.75" customHeight="1" x14ac:dyDescent="0.2">
      <c r="B41" s="1238" t="s">
        <v>31</v>
      </c>
      <c r="C41" s="1239"/>
      <c r="D41" s="102"/>
      <c r="E41" s="1244" t="s">
        <v>32</v>
      </c>
      <c r="F41" s="1244"/>
      <c r="G41" s="1244"/>
      <c r="H41" s="1245"/>
      <c r="I41" s="103">
        <v>16798</v>
      </c>
      <c r="J41" s="104">
        <v>16290</v>
      </c>
      <c r="K41" s="104">
        <v>15431</v>
      </c>
      <c r="L41" s="104">
        <v>14592</v>
      </c>
      <c r="M41" s="105">
        <v>14534</v>
      </c>
    </row>
    <row r="42" spans="2:13" ht="27.75" customHeight="1" x14ac:dyDescent="0.2">
      <c r="B42" s="1240"/>
      <c r="C42" s="1241"/>
      <c r="D42" s="106"/>
      <c r="E42" s="1246" t="s">
        <v>33</v>
      </c>
      <c r="F42" s="1246"/>
      <c r="G42" s="1246"/>
      <c r="H42" s="1247"/>
      <c r="I42" s="107" t="s">
        <v>535</v>
      </c>
      <c r="J42" s="108" t="s">
        <v>535</v>
      </c>
      <c r="K42" s="108" t="s">
        <v>535</v>
      </c>
      <c r="L42" s="108" t="s">
        <v>535</v>
      </c>
      <c r="M42" s="109" t="s">
        <v>535</v>
      </c>
    </row>
    <row r="43" spans="2:13" ht="27.75" customHeight="1" x14ac:dyDescent="0.2">
      <c r="B43" s="1240"/>
      <c r="C43" s="1241"/>
      <c r="D43" s="106"/>
      <c r="E43" s="1246" t="s">
        <v>34</v>
      </c>
      <c r="F43" s="1246"/>
      <c r="G43" s="1246"/>
      <c r="H43" s="1247"/>
      <c r="I43" s="107">
        <v>7761</v>
      </c>
      <c r="J43" s="108">
        <v>8000</v>
      </c>
      <c r="K43" s="108">
        <v>9023</v>
      </c>
      <c r="L43" s="108">
        <v>8788</v>
      </c>
      <c r="M43" s="109">
        <v>8505</v>
      </c>
    </row>
    <row r="44" spans="2:13" ht="27.75" customHeight="1" x14ac:dyDescent="0.2">
      <c r="B44" s="1240"/>
      <c r="C44" s="1241"/>
      <c r="D44" s="106"/>
      <c r="E44" s="1246" t="s">
        <v>35</v>
      </c>
      <c r="F44" s="1246"/>
      <c r="G44" s="1246"/>
      <c r="H44" s="1247"/>
      <c r="I44" s="107">
        <v>696</v>
      </c>
      <c r="J44" s="108">
        <v>678</v>
      </c>
      <c r="K44" s="108">
        <v>622</v>
      </c>
      <c r="L44" s="108">
        <v>534</v>
      </c>
      <c r="M44" s="109">
        <v>458</v>
      </c>
    </row>
    <row r="45" spans="2:13" ht="27.75" customHeight="1" x14ac:dyDescent="0.2">
      <c r="B45" s="1240"/>
      <c r="C45" s="1241"/>
      <c r="D45" s="106"/>
      <c r="E45" s="1246" t="s">
        <v>36</v>
      </c>
      <c r="F45" s="1246"/>
      <c r="G45" s="1246"/>
      <c r="H45" s="1247"/>
      <c r="I45" s="107">
        <v>2069</v>
      </c>
      <c r="J45" s="108">
        <v>2133</v>
      </c>
      <c r="K45" s="108">
        <v>2180</v>
      </c>
      <c r="L45" s="108">
        <v>2051</v>
      </c>
      <c r="M45" s="109">
        <v>2045</v>
      </c>
    </row>
    <row r="46" spans="2:13" ht="27.75" customHeight="1" x14ac:dyDescent="0.2">
      <c r="B46" s="1240"/>
      <c r="C46" s="1241"/>
      <c r="D46" s="110"/>
      <c r="E46" s="1246" t="s">
        <v>37</v>
      </c>
      <c r="F46" s="1246"/>
      <c r="G46" s="1246"/>
      <c r="H46" s="1247"/>
      <c r="I46" s="107">
        <v>407</v>
      </c>
      <c r="J46" s="108">
        <v>173</v>
      </c>
      <c r="K46" s="108">
        <v>174</v>
      </c>
      <c r="L46" s="108">
        <v>175</v>
      </c>
      <c r="M46" s="109">
        <v>176</v>
      </c>
    </row>
    <row r="47" spans="2:13" ht="27.75" customHeight="1" x14ac:dyDescent="0.2">
      <c r="B47" s="1240"/>
      <c r="C47" s="1241"/>
      <c r="D47" s="111"/>
      <c r="E47" s="1248" t="s">
        <v>38</v>
      </c>
      <c r="F47" s="1249"/>
      <c r="G47" s="1249"/>
      <c r="H47" s="1250"/>
      <c r="I47" s="107" t="s">
        <v>535</v>
      </c>
      <c r="J47" s="108" t="s">
        <v>535</v>
      </c>
      <c r="K47" s="108" t="s">
        <v>535</v>
      </c>
      <c r="L47" s="108" t="s">
        <v>535</v>
      </c>
      <c r="M47" s="109" t="s">
        <v>535</v>
      </c>
    </row>
    <row r="48" spans="2:13" ht="27.75" customHeight="1" x14ac:dyDescent="0.2">
      <c r="B48" s="1240"/>
      <c r="C48" s="1241"/>
      <c r="D48" s="106"/>
      <c r="E48" s="1246" t="s">
        <v>39</v>
      </c>
      <c r="F48" s="1246"/>
      <c r="G48" s="1246"/>
      <c r="H48" s="1247"/>
      <c r="I48" s="107" t="s">
        <v>535</v>
      </c>
      <c r="J48" s="108" t="s">
        <v>535</v>
      </c>
      <c r="K48" s="108" t="s">
        <v>535</v>
      </c>
      <c r="L48" s="108" t="s">
        <v>535</v>
      </c>
      <c r="M48" s="109" t="s">
        <v>535</v>
      </c>
    </row>
    <row r="49" spans="2:13" ht="27.75" customHeight="1" x14ac:dyDescent="0.2">
      <c r="B49" s="1242"/>
      <c r="C49" s="1243"/>
      <c r="D49" s="106"/>
      <c r="E49" s="1246" t="s">
        <v>40</v>
      </c>
      <c r="F49" s="1246"/>
      <c r="G49" s="1246"/>
      <c r="H49" s="1247"/>
      <c r="I49" s="107" t="s">
        <v>535</v>
      </c>
      <c r="J49" s="108" t="s">
        <v>535</v>
      </c>
      <c r="K49" s="108" t="s">
        <v>535</v>
      </c>
      <c r="L49" s="108" t="s">
        <v>535</v>
      </c>
      <c r="M49" s="109" t="s">
        <v>535</v>
      </c>
    </row>
    <row r="50" spans="2:13" ht="27.75" customHeight="1" x14ac:dyDescent="0.2">
      <c r="B50" s="1251" t="s">
        <v>41</v>
      </c>
      <c r="C50" s="1252"/>
      <c r="D50" s="112"/>
      <c r="E50" s="1246" t="s">
        <v>42</v>
      </c>
      <c r="F50" s="1246"/>
      <c r="G50" s="1246"/>
      <c r="H50" s="1247"/>
      <c r="I50" s="107">
        <v>9347</v>
      </c>
      <c r="J50" s="108">
        <v>8959</v>
      </c>
      <c r="K50" s="108">
        <v>8621</v>
      </c>
      <c r="L50" s="108">
        <v>8674</v>
      </c>
      <c r="M50" s="109">
        <v>7999</v>
      </c>
    </row>
    <row r="51" spans="2:13" ht="27.75" customHeight="1" x14ac:dyDescent="0.2">
      <c r="B51" s="1240"/>
      <c r="C51" s="1241"/>
      <c r="D51" s="106"/>
      <c r="E51" s="1246" t="s">
        <v>43</v>
      </c>
      <c r="F51" s="1246"/>
      <c r="G51" s="1246"/>
      <c r="H51" s="1247"/>
      <c r="I51" s="107">
        <v>341</v>
      </c>
      <c r="J51" s="108">
        <v>305</v>
      </c>
      <c r="K51" s="108">
        <v>272</v>
      </c>
      <c r="L51" s="108">
        <v>198</v>
      </c>
      <c r="M51" s="109">
        <v>177</v>
      </c>
    </row>
    <row r="52" spans="2:13" ht="27.75" customHeight="1" x14ac:dyDescent="0.2">
      <c r="B52" s="1242"/>
      <c r="C52" s="1243"/>
      <c r="D52" s="106"/>
      <c r="E52" s="1246" t="s">
        <v>44</v>
      </c>
      <c r="F52" s="1246"/>
      <c r="G52" s="1246"/>
      <c r="H52" s="1247"/>
      <c r="I52" s="107">
        <v>20399</v>
      </c>
      <c r="J52" s="108">
        <v>19842</v>
      </c>
      <c r="K52" s="108">
        <v>19388</v>
      </c>
      <c r="L52" s="108">
        <v>18967</v>
      </c>
      <c r="M52" s="109">
        <v>18704</v>
      </c>
    </row>
    <row r="53" spans="2:13" ht="27.75" customHeight="1" thickBot="1" x14ac:dyDescent="0.25">
      <c r="B53" s="1253" t="s">
        <v>45</v>
      </c>
      <c r="C53" s="1254"/>
      <c r="D53" s="113"/>
      <c r="E53" s="1255" t="s">
        <v>46</v>
      </c>
      <c r="F53" s="1255"/>
      <c r="G53" s="1255"/>
      <c r="H53" s="1256"/>
      <c r="I53" s="114">
        <v>-2356</v>
      </c>
      <c r="J53" s="115">
        <v>-1832</v>
      </c>
      <c r="K53" s="115">
        <v>-850</v>
      </c>
      <c r="L53" s="115">
        <v>-1697</v>
      </c>
      <c r="M53" s="116">
        <v>-1161</v>
      </c>
    </row>
    <row r="54" spans="2:13" ht="27.75" customHeight="1" x14ac:dyDescent="0.25">
      <c r="B54" s="117" t="s">
        <v>47</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WShoh+RmyuBDj8/B5pDAbgWzLWPnRG4d8k0ZemxwIQ3tOVLi4yYCwIPRp0EXNehOkC3snrNNvemBnonvgDvKw==" saltValue="lQY1TtrBfUV/uEViZTrc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48</v>
      </c>
    </row>
    <row r="54" spans="2:8" ht="29.25" customHeight="1" thickBot="1" x14ac:dyDescent="0.35">
      <c r="B54" s="122" t="s">
        <v>1</v>
      </c>
      <c r="C54" s="123"/>
      <c r="D54" s="123"/>
      <c r="E54" s="124" t="s">
        <v>2</v>
      </c>
      <c r="F54" s="125" t="s">
        <v>579</v>
      </c>
      <c r="G54" s="125" t="s">
        <v>580</v>
      </c>
      <c r="H54" s="126" t="s">
        <v>581</v>
      </c>
    </row>
    <row r="55" spans="2:8" ht="52.5" customHeight="1" x14ac:dyDescent="0.2">
      <c r="B55" s="127"/>
      <c r="C55" s="1265" t="s">
        <v>49</v>
      </c>
      <c r="D55" s="1265"/>
      <c r="E55" s="1266"/>
      <c r="F55" s="128">
        <v>2639</v>
      </c>
      <c r="G55" s="128">
        <v>3032</v>
      </c>
      <c r="H55" s="129">
        <v>2916</v>
      </c>
    </row>
    <row r="56" spans="2:8" ht="52.5" customHeight="1" x14ac:dyDescent="0.2">
      <c r="B56" s="130"/>
      <c r="C56" s="1267" t="s">
        <v>50</v>
      </c>
      <c r="D56" s="1267"/>
      <c r="E56" s="1268"/>
      <c r="F56" s="131">
        <v>499</v>
      </c>
      <c r="G56" s="131">
        <v>309</v>
      </c>
      <c r="H56" s="132">
        <v>169</v>
      </c>
    </row>
    <row r="57" spans="2:8" ht="53.25" customHeight="1" x14ac:dyDescent="0.2">
      <c r="B57" s="130"/>
      <c r="C57" s="1269" t="s">
        <v>51</v>
      </c>
      <c r="D57" s="1269"/>
      <c r="E57" s="1270"/>
      <c r="F57" s="133">
        <v>6867</v>
      </c>
      <c r="G57" s="133">
        <v>6671</v>
      </c>
      <c r="H57" s="134">
        <v>6185</v>
      </c>
    </row>
    <row r="58" spans="2:8" ht="45.75" customHeight="1" x14ac:dyDescent="0.2">
      <c r="B58" s="135"/>
      <c r="C58" s="1257" t="s">
        <v>616</v>
      </c>
      <c r="D58" s="1258"/>
      <c r="E58" s="1259"/>
      <c r="F58" s="136">
        <v>3134</v>
      </c>
      <c r="G58" s="136">
        <v>3036</v>
      </c>
      <c r="H58" s="137">
        <v>2888</v>
      </c>
    </row>
    <row r="59" spans="2:8" ht="45.75" customHeight="1" x14ac:dyDescent="0.2">
      <c r="B59" s="135"/>
      <c r="C59" s="1257" t="s">
        <v>617</v>
      </c>
      <c r="D59" s="1258"/>
      <c r="E59" s="1259"/>
      <c r="F59" s="136">
        <v>2012</v>
      </c>
      <c r="G59" s="136">
        <v>2012</v>
      </c>
      <c r="H59" s="137">
        <v>1870</v>
      </c>
    </row>
    <row r="60" spans="2:8" ht="45.75" customHeight="1" x14ac:dyDescent="0.2">
      <c r="B60" s="135"/>
      <c r="C60" s="1257" t="s">
        <v>618</v>
      </c>
      <c r="D60" s="1258"/>
      <c r="E60" s="1259"/>
      <c r="F60" s="136">
        <v>764</v>
      </c>
      <c r="G60" s="136">
        <v>754</v>
      </c>
      <c r="H60" s="137">
        <v>639</v>
      </c>
    </row>
    <row r="61" spans="2:8" ht="45.75" customHeight="1" x14ac:dyDescent="0.2">
      <c r="B61" s="135"/>
      <c r="C61" s="1257" t="s">
        <v>619</v>
      </c>
      <c r="D61" s="1258"/>
      <c r="E61" s="1259"/>
      <c r="F61" s="136">
        <v>313</v>
      </c>
      <c r="G61" s="136">
        <v>241</v>
      </c>
      <c r="H61" s="137">
        <v>172</v>
      </c>
    </row>
    <row r="62" spans="2:8" ht="45.75" customHeight="1" thickBot="1" x14ac:dyDescent="0.25">
      <c r="B62" s="138"/>
      <c r="C62" s="1260" t="s">
        <v>620</v>
      </c>
      <c r="D62" s="1261"/>
      <c r="E62" s="1262"/>
      <c r="F62" s="139">
        <v>147</v>
      </c>
      <c r="G62" s="139">
        <v>146</v>
      </c>
      <c r="H62" s="140">
        <v>146</v>
      </c>
    </row>
    <row r="63" spans="2:8" ht="52.5" customHeight="1" thickBot="1" x14ac:dyDescent="0.25">
      <c r="B63" s="141"/>
      <c r="C63" s="1263" t="s">
        <v>52</v>
      </c>
      <c r="D63" s="1263"/>
      <c r="E63" s="1264"/>
      <c r="F63" s="142">
        <v>10004</v>
      </c>
      <c r="G63" s="142">
        <v>10012</v>
      </c>
      <c r="H63" s="143">
        <v>9269</v>
      </c>
    </row>
    <row r="64" spans="2:8" ht="15" customHeight="1" x14ac:dyDescent="0.2"/>
  </sheetData>
  <sheetProtection algorithmName="SHA-512" hashValue="2jyeEGsxfzn+G+BKNnw+GedV55dg3FwpxqgfP3ugnYK0QoIXG+ILyXBjQnKdhGOy7F2Ojl8RyAhmPoQnpjOaVQ==" saltValue="sWYxYcfapeXZ9SeG9BNj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0" zoomScaleNormal="100" zoomScaleSheetLayoutView="55" workbookViewId="0">
      <selection activeCell="BT61" sqref="BT61"/>
    </sheetView>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30"/>
      <c r="B1" s="1329"/>
      <c r="DD1" s="1271"/>
      <c r="DE1" s="1271"/>
    </row>
    <row r="2" spans="1:143" ht="25.5" customHeight="1" x14ac:dyDescent="0.2">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2">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 x14ac:dyDescent="0.2">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641</v>
      </c>
    </row>
    <row r="11" spans="1:143" s="291" customFormat="1" ht="13" x14ac:dyDescent="0.2">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641</v>
      </c>
    </row>
    <row r="13" spans="1:143" s="291" customFormat="1" ht="13" x14ac:dyDescent="0.2">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1"/>
      <c r="DE19" s="1271"/>
    </row>
    <row r="20" spans="1:351" ht="13" x14ac:dyDescent="0.2">
      <c r="DD20" s="1271"/>
      <c r="DE20" s="1271"/>
    </row>
    <row r="21" spans="1:351" ht="16.5" x14ac:dyDescent="0.2">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6.5" x14ac:dyDescent="0.2">
      <c r="B22" s="1272"/>
      <c r="MM22" s="1325"/>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24" t="s">
        <v>640</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 x14ac:dyDescent="0.2">
      <c r="B42" s="1272"/>
      <c r="G42" s="1309"/>
      <c r="I42" s="1308"/>
      <c r="J42" s="1308"/>
      <c r="K42" s="1308"/>
      <c r="AM42" s="1309"/>
      <c r="AN42" s="1309" t="s">
        <v>636</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639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634</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577</v>
      </c>
      <c r="BQ50" s="1281"/>
      <c r="BR50" s="1281"/>
      <c r="BS50" s="1281"/>
      <c r="BT50" s="1281"/>
      <c r="BU50" s="1281"/>
      <c r="BV50" s="1281"/>
      <c r="BW50" s="1281"/>
      <c r="BX50" s="1281" t="s">
        <v>578</v>
      </c>
      <c r="BY50" s="1281"/>
      <c r="BZ50" s="1281"/>
      <c r="CA50" s="1281"/>
      <c r="CB50" s="1281"/>
      <c r="CC50" s="1281"/>
      <c r="CD50" s="1281"/>
      <c r="CE50" s="1281"/>
      <c r="CF50" s="1281" t="s">
        <v>579</v>
      </c>
      <c r="CG50" s="1281"/>
      <c r="CH50" s="1281"/>
      <c r="CI50" s="1281"/>
      <c r="CJ50" s="1281"/>
      <c r="CK50" s="1281"/>
      <c r="CL50" s="1281"/>
      <c r="CM50" s="1281"/>
      <c r="CN50" s="1281" t="s">
        <v>580</v>
      </c>
      <c r="CO50" s="1281"/>
      <c r="CP50" s="1281"/>
      <c r="CQ50" s="1281"/>
      <c r="CR50" s="1281"/>
      <c r="CS50" s="1281"/>
      <c r="CT50" s="1281"/>
      <c r="CU50" s="1281"/>
      <c r="CV50" s="1281" t="s">
        <v>581</v>
      </c>
      <c r="CW50" s="1281"/>
      <c r="CX50" s="1281"/>
      <c r="CY50" s="1281"/>
      <c r="CZ50" s="1281"/>
      <c r="DA50" s="1281"/>
      <c r="DB50" s="1281"/>
      <c r="DC50" s="1281"/>
    </row>
    <row r="51" spans="1:109" ht="13.5" customHeight="1" x14ac:dyDescent="0.2">
      <c r="B51" s="1272"/>
      <c r="G51" s="1288"/>
      <c r="H51" s="1288"/>
      <c r="I51" s="1321"/>
      <c r="J51" s="1321"/>
      <c r="K51" s="1287"/>
      <c r="L51" s="1287"/>
      <c r="M51" s="1287"/>
      <c r="N51" s="1287"/>
      <c r="AM51" s="1286"/>
      <c r="AN51" s="1280" t="s">
        <v>633</v>
      </c>
      <c r="AO51" s="1280"/>
      <c r="AP51" s="1280"/>
      <c r="AQ51" s="1280"/>
      <c r="AR51" s="1280"/>
      <c r="AS51" s="1280"/>
      <c r="AT51" s="1280"/>
      <c r="AU51" s="1280"/>
      <c r="AV51" s="1280"/>
      <c r="AW51" s="1280"/>
      <c r="AX51" s="1280"/>
      <c r="AY51" s="1280"/>
      <c r="AZ51" s="1280"/>
      <c r="BA51" s="1280"/>
      <c r="BB51" s="1280" t="s">
        <v>631</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 x14ac:dyDescent="0.2">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638</v>
      </c>
      <c r="BC53" s="1280"/>
      <c r="BD53" s="1280"/>
      <c r="BE53" s="1280"/>
      <c r="BF53" s="1280"/>
      <c r="BG53" s="1280"/>
      <c r="BH53" s="1280"/>
      <c r="BI53" s="1280"/>
      <c r="BJ53" s="1280"/>
      <c r="BK53" s="1280"/>
      <c r="BL53" s="1280"/>
      <c r="BM53" s="1280"/>
      <c r="BN53" s="1280"/>
      <c r="BO53" s="1280"/>
      <c r="BP53" s="1279">
        <v>46.9</v>
      </c>
      <c r="BQ53" s="1279"/>
      <c r="BR53" s="1279"/>
      <c r="BS53" s="1279"/>
      <c r="BT53" s="1279"/>
      <c r="BU53" s="1279"/>
      <c r="BV53" s="1279"/>
      <c r="BW53" s="1279"/>
      <c r="BX53" s="1279">
        <v>53.4</v>
      </c>
      <c r="BY53" s="1279"/>
      <c r="BZ53" s="1279"/>
      <c r="CA53" s="1279"/>
      <c r="CB53" s="1279"/>
      <c r="CC53" s="1279"/>
      <c r="CD53" s="1279"/>
      <c r="CE53" s="1279"/>
      <c r="CF53" s="1279">
        <v>55.6</v>
      </c>
      <c r="CG53" s="1279"/>
      <c r="CH53" s="1279"/>
      <c r="CI53" s="1279"/>
      <c r="CJ53" s="1279"/>
      <c r="CK53" s="1279"/>
      <c r="CL53" s="1279"/>
      <c r="CM53" s="1279"/>
      <c r="CN53" s="1279">
        <v>57.8</v>
      </c>
      <c r="CO53" s="1279"/>
      <c r="CP53" s="1279"/>
      <c r="CQ53" s="1279"/>
      <c r="CR53" s="1279"/>
      <c r="CS53" s="1279"/>
      <c r="CT53" s="1279"/>
      <c r="CU53" s="1279"/>
      <c r="CV53" s="1279">
        <v>59</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632</v>
      </c>
      <c r="AO55" s="1281"/>
      <c r="AP55" s="1281"/>
      <c r="AQ55" s="1281"/>
      <c r="AR55" s="1281"/>
      <c r="AS55" s="1281"/>
      <c r="AT55" s="1281"/>
      <c r="AU55" s="1281"/>
      <c r="AV55" s="1281"/>
      <c r="AW55" s="1281"/>
      <c r="AX55" s="1281"/>
      <c r="AY55" s="1281"/>
      <c r="AZ55" s="1281"/>
      <c r="BA55" s="1281"/>
      <c r="BB55" s="1280" t="s">
        <v>631</v>
      </c>
      <c r="BC55" s="1280"/>
      <c r="BD55" s="1280"/>
      <c r="BE55" s="1280"/>
      <c r="BF55" s="1280"/>
      <c r="BG55" s="1280"/>
      <c r="BH55" s="1280"/>
      <c r="BI55" s="1280"/>
      <c r="BJ55" s="1280"/>
      <c r="BK55" s="1280"/>
      <c r="BL55" s="1280"/>
      <c r="BM55" s="1280"/>
      <c r="BN55" s="1280"/>
      <c r="BO55" s="1280"/>
      <c r="BP55" s="1279">
        <v>20.2</v>
      </c>
      <c r="BQ55" s="1279"/>
      <c r="BR55" s="1279"/>
      <c r="BS55" s="1279"/>
      <c r="BT55" s="1279"/>
      <c r="BU55" s="1279"/>
      <c r="BV55" s="1279"/>
      <c r="BW55" s="1279"/>
      <c r="BX55" s="1279">
        <v>15.5</v>
      </c>
      <c r="BY55" s="1279"/>
      <c r="BZ55" s="1279"/>
      <c r="CA55" s="1279"/>
      <c r="CB55" s="1279"/>
      <c r="CC55" s="1279"/>
      <c r="CD55" s="1279"/>
      <c r="CE55" s="1279"/>
      <c r="CF55" s="1279">
        <v>14</v>
      </c>
      <c r="CG55" s="1279"/>
      <c r="CH55" s="1279"/>
      <c r="CI55" s="1279"/>
      <c r="CJ55" s="1279"/>
      <c r="CK55" s="1279"/>
      <c r="CL55" s="1279"/>
      <c r="CM55" s="1279"/>
      <c r="CN55" s="1279">
        <v>11.4</v>
      </c>
      <c r="CO55" s="1279"/>
      <c r="CP55" s="1279"/>
      <c r="CQ55" s="1279"/>
      <c r="CR55" s="1279"/>
      <c r="CS55" s="1279"/>
      <c r="CT55" s="1279"/>
      <c r="CU55" s="1279"/>
      <c r="CV55" s="1279">
        <v>10.4</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638</v>
      </c>
      <c r="BC57" s="1280"/>
      <c r="BD57" s="1280"/>
      <c r="BE57" s="1280"/>
      <c r="BF57" s="1280"/>
      <c r="BG57" s="1280"/>
      <c r="BH57" s="1280"/>
      <c r="BI57" s="1280"/>
      <c r="BJ57" s="1280"/>
      <c r="BK57" s="1280"/>
      <c r="BL57" s="1280"/>
      <c r="BM57" s="1280"/>
      <c r="BN57" s="1280"/>
      <c r="BO57" s="1280"/>
      <c r="BP57" s="1279">
        <v>54.5</v>
      </c>
      <c r="BQ57" s="1279"/>
      <c r="BR57" s="1279"/>
      <c r="BS57" s="1279"/>
      <c r="BT57" s="1279"/>
      <c r="BU57" s="1279"/>
      <c r="BV57" s="1279"/>
      <c r="BW57" s="1279"/>
      <c r="BX57" s="1279">
        <v>57.7</v>
      </c>
      <c r="BY57" s="1279"/>
      <c r="BZ57" s="1279"/>
      <c r="CA57" s="1279"/>
      <c r="CB57" s="1279"/>
      <c r="CC57" s="1279"/>
      <c r="CD57" s="1279"/>
      <c r="CE57" s="1279"/>
      <c r="CF57" s="1279">
        <v>57.8</v>
      </c>
      <c r="CG57" s="1279"/>
      <c r="CH57" s="1279"/>
      <c r="CI57" s="1279"/>
      <c r="CJ57" s="1279"/>
      <c r="CK57" s="1279"/>
      <c r="CL57" s="1279"/>
      <c r="CM57" s="1279"/>
      <c r="CN57" s="1279">
        <v>59.5</v>
      </c>
      <c r="CO57" s="1279"/>
      <c r="CP57" s="1279"/>
      <c r="CQ57" s="1279"/>
      <c r="CR57" s="1279"/>
      <c r="CS57" s="1279"/>
      <c r="CT57" s="1279"/>
      <c r="CU57" s="1279"/>
      <c r="CV57" s="1279">
        <v>60.4</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637</v>
      </c>
    </row>
    <row r="64" spans="1:109" ht="13" x14ac:dyDescent="0.2">
      <c r="B64" s="1272"/>
      <c r="G64" s="1309"/>
      <c r="I64" s="1311"/>
      <c r="J64" s="1311"/>
      <c r="K64" s="1311"/>
      <c r="L64" s="1311"/>
      <c r="M64" s="1311"/>
      <c r="N64" s="1310"/>
      <c r="AM64" s="1309"/>
      <c r="AN64" s="1309" t="s">
        <v>636</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 x14ac:dyDescent="0.2">
      <c r="B65" s="1272"/>
      <c r="AN65" s="1307" t="s">
        <v>635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634</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577</v>
      </c>
      <c r="BQ72" s="1281"/>
      <c r="BR72" s="1281"/>
      <c r="BS72" s="1281"/>
      <c r="BT72" s="1281"/>
      <c r="BU72" s="1281"/>
      <c r="BV72" s="1281"/>
      <c r="BW72" s="1281"/>
      <c r="BX72" s="1281" t="s">
        <v>578</v>
      </c>
      <c r="BY72" s="1281"/>
      <c r="BZ72" s="1281"/>
      <c r="CA72" s="1281"/>
      <c r="CB72" s="1281"/>
      <c r="CC72" s="1281"/>
      <c r="CD72" s="1281"/>
      <c r="CE72" s="1281"/>
      <c r="CF72" s="1281" t="s">
        <v>579</v>
      </c>
      <c r="CG72" s="1281"/>
      <c r="CH72" s="1281"/>
      <c r="CI72" s="1281"/>
      <c r="CJ72" s="1281"/>
      <c r="CK72" s="1281"/>
      <c r="CL72" s="1281"/>
      <c r="CM72" s="1281"/>
      <c r="CN72" s="1281" t="s">
        <v>580</v>
      </c>
      <c r="CO72" s="1281"/>
      <c r="CP72" s="1281"/>
      <c r="CQ72" s="1281"/>
      <c r="CR72" s="1281"/>
      <c r="CS72" s="1281"/>
      <c r="CT72" s="1281"/>
      <c r="CU72" s="1281"/>
      <c r="CV72" s="1281" t="s">
        <v>581</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633</v>
      </c>
      <c r="AO73" s="1280"/>
      <c r="AP73" s="1280"/>
      <c r="AQ73" s="1280"/>
      <c r="AR73" s="1280"/>
      <c r="AS73" s="1280"/>
      <c r="AT73" s="1280"/>
      <c r="AU73" s="1280"/>
      <c r="AV73" s="1280"/>
      <c r="AW73" s="1280"/>
      <c r="AX73" s="1280"/>
      <c r="AY73" s="1280"/>
      <c r="AZ73" s="1280"/>
      <c r="BA73" s="1280"/>
      <c r="BB73" s="1280" t="s">
        <v>631</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630</v>
      </c>
      <c r="BC75" s="1280"/>
      <c r="BD75" s="1280"/>
      <c r="BE75" s="1280"/>
      <c r="BF75" s="1280"/>
      <c r="BG75" s="1280"/>
      <c r="BH75" s="1280"/>
      <c r="BI75" s="1280"/>
      <c r="BJ75" s="1280"/>
      <c r="BK75" s="1280"/>
      <c r="BL75" s="1280"/>
      <c r="BM75" s="1280"/>
      <c r="BN75" s="1280"/>
      <c r="BO75" s="1280"/>
      <c r="BP75" s="1279">
        <v>6.7</v>
      </c>
      <c r="BQ75" s="1279"/>
      <c r="BR75" s="1279"/>
      <c r="BS75" s="1279"/>
      <c r="BT75" s="1279"/>
      <c r="BU75" s="1279"/>
      <c r="BV75" s="1279"/>
      <c r="BW75" s="1279"/>
      <c r="BX75" s="1279">
        <v>7</v>
      </c>
      <c r="BY75" s="1279"/>
      <c r="BZ75" s="1279"/>
      <c r="CA75" s="1279"/>
      <c r="CB75" s="1279"/>
      <c r="CC75" s="1279"/>
      <c r="CD75" s="1279"/>
      <c r="CE75" s="1279"/>
      <c r="CF75" s="1279">
        <v>7.7</v>
      </c>
      <c r="CG75" s="1279"/>
      <c r="CH75" s="1279"/>
      <c r="CI75" s="1279"/>
      <c r="CJ75" s="1279"/>
      <c r="CK75" s="1279"/>
      <c r="CL75" s="1279"/>
      <c r="CM75" s="1279"/>
      <c r="CN75" s="1279">
        <v>7.4</v>
      </c>
      <c r="CO75" s="1279"/>
      <c r="CP75" s="1279"/>
      <c r="CQ75" s="1279"/>
      <c r="CR75" s="1279"/>
      <c r="CS75" s="1279"/>
      <c r="CT75" s="1279"/>
      <c r="CU75" s="1279"/>
      <c r="CV75" s="1279">
        <v>6.9</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632</v>
      </c>
      <c r="AO77" s="1281"/>
      <c r="AP77" s="1281"/>
      <c r="AQ77" s="1281"/>
      <c r="AR77" s="1281"/>
      <c r="AS77" s="1281"/>
      <c r="AT77" s="1281"/>
      <c r="AU77" s="1281"/>
      <c r="AV77" s="1281"/>
      <c r="AW77" s="1281"/>
      <c r="AX77" s="1281"/>
      <c r="AY77" s="1281"/>
      <c r="AZ77" s="1281"/>
      <c r="BA77" s="1281"/>
      <c r="BB77" s="1280" t="s">
        <v>631</v>
      </c>
      <c r="BC77" s="1280"/>
      <c r="BD77" s="1280"/>
      <c r="BE77" s="1280"/>
      <c r="BF77" s="1280"/>
      <c r="BG77" s="1280"/>
      <c r="BH77" s="1280"/>
      <c r="BI77" s="1280"/>
      <c r="BJ77" s="1280"/>
      <c r="BK77" s="1280"/>
      <c r="BL77" s="1280"/>
      <c r="BM77" s="1280"/>
      <c r="BN77" s="1280"/>
      <c r="BO77" s="1280"/>
      <c r="BP77" s="1279">
        <v>20.2</v>
      </c>
      <c r="BQ77" s="1279"/>
      <c r="BR77" s="1279"/>
      <c r="BS77" s="1279"/>
      <c r="BT77" s="1279"/>
      <c r="BU77" s="1279"/>
      <c r="BV77" s="1279"/>
      <c r="BW77" s="1279"/>
      <c r="BX77" s="1279">
        <v>15.5</v>
      </c>
      <c r="BY77" s="1279"/>
      <c r="BZ77" s="1279"/>
      <c r="CA77" s="1279"/>
      <c r="CB77" s="1279"/>
      <c r="CC77" s="1279"/>
      <c r="CD77" s="1279"/>
      <c r="CE77" s="1279"/>
      <c r="CF77" s="1279">
        <v>14</v>
      </c>
      <c r="CG77" s="1279"/>
      <c r="CH77" s="1279"/>
      <c r="CI77" s="1279"/>
      <c r="CJ77" s="1279"/>
      <c r="CK77" s="1279"/>
      <c r="CL77" s="1279"/>
      <c r="CM77" s="1279"/>
      <c r="CN77" s="1279">
        <v>11.4</v>
      </c>
      <c r="CO77" s="1279"/>
      <c r="CP77" s="1279"/>
      <c r="CQ77" s="1279"/>
      <c r="CR77" s="1279"/>
      <c r="CS77" s="1279"/>
      <c r="CT77" s="1279"/>
      <c r="CU77" s="1279"/>
      <c r="CV77" s="1279">
        <v>10.4</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630</v>
      </c>
      <c r="BC79" s="1280"/>
      <c r="BD79" s="1280"/>
      <c r="BE79" s="1280"/>
      <c r="BF79" s="1280"/>
      <c r="BG79" s="1280"/>
      <c r="BH79" s="1280"/>
      <c r="BI79" s="1280"/>
      <c r="BJ79" s="1280"/>
      <c r="BK79" s="1280"/>
      <c r="BL79" s="1280"/>
      <c r="BM79" s="1280"/>
      <c r="BN79" s="1280"/>
      <c r="BO79" s="1280"/>
      <c r="BP79" s="1279">
        <v>7.1</v>
      </c>
      <c r="BQ79" s="1279"/>
      <c r="BR79" s="1279"/>
      <c r="BS79" s="1279"/>
      <c r="BT79" s="1279"/>
      <c r="BU79" s="1279"/>
      <c r="BV79" s="1279"/>
      <c r="BW79" s="1279"/>
      <c r="BX79" s="1279">
        <v>6.6</v>
      </c>
      <c r="BY79" s="1279"/>
      <c r="BZ79" s="1279"/>
      <c r="CA79" s="1279"/>
      <c r="CB79" s="1279"/>
      <c r="CC79" s="1279"/>
      <c r="CD79" s="1279"/>
      <c r="CE79" s="1279"/>
      <c r="CF79" s="1279">
        <v>6.5</v>
      </c>
      <c r="CG79" s="1279"/>
      <c r="CH79" s="1279"/>
      <c r="CI79" s="1279"/>
      <c r="CJ79" s="1279"/>
      <c r="CK79" s="1279"/>
      <c r="CL79" s="1279"/>
      <c r="CM79" s="1279"/>
      <c r="CN79" s="1279">
        <v>6.7</v>
      </c>
      <c r="CO79" s="1279"/>
      <c r="CP79" s="1279"/>
      <c r="CQ79" s="1279"/>
      <c r="CR79" s="1279"/>
      <c r="CS79" s="1279"/>
      <c r="CT79" s="1279"/>
      <c r="CU79" s="1279"/>
      <c r="CV79" s="1279">
        <v>6.6</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wCA4+G2t6UyjFHJbx+B+mADPVcZl5z6WQVxM2pRGx2KzqofImEAtBkUAc3JlN2oq3BNYMv/Ksq7HVJ2IhHDbgg==" saltValue="Aq/ez0TLvTSLMlg7oxaIW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70" workbookViewId="0">
      <selection activeCell="BT61" sqref="BT61"/>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523</v>
      </c>
    </row>
  </sheetData>
  <sheetProtection algorithmName="SHA-512" hashValue="6Nsz+qM22kWSPJor2QkliBbqNeo82DiTQLMiS/eNsYEYuUkPoP8nYUHsJ0UVLlqYALnky2z6UTyc0PQyz+2h5A==" saltValue="AuN3eaq061H/f0DHVMg2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06" zoomScaleNormal="100" zoomScaleSheetLayoutView="55" workbookViewId="0">
      <selection activeCell="BT61" sqref="BT61"/>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523</v>
      </c>
    </row>
  </sheetData>
  <sheetProtection algorithmName="SHA-512" hashValue="elH/idsWz2pxpc+iDJkOGvkXSGsAogNv8zHzfqHGaSrYtkusc0BBjKba7NKEgpEebLgucuPVx+xroojD948aAQ==" saltValue="l/w9wZg6Mu7Kv7iwtiTPz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53</v>
      </c>
      <c r="E2" s="155"/>
      <c r="F2" s="156" t="s">
        <v>574</v>
      </c>
      <c r="G2" s="157"/>
      <c r="H2" s="158"/>
    </row>
    <row r="3" spans="1:8" x14ac:dyDescent="0.2">
      <c r="A3" s="154" t="s">
        <v>567</v>
      </c>
      <c r="B3" s="159"/>
      <c r="C3" s="160"/>
      <c r="D3" s="161">
        <v>157920</v>
      </c>
      <c r="E3" s="162"/>
      <c r="F3" s="163">
        <v>56894</v>
      </c>
      <c r="G3" s="164"/>
      <c r="H3" s="165"/>
    </row>
    <row r="4" spans="1:8" x14ac:dyDescent="0.2">
      <c r="A4" s="166"/>
      <c r="B4" s="167"/>
      <c r="C4" s="168"/>
      <c r="D4" s="169">
        <v>76264</v>
      </c>
      <c r="E4" s="170"/>
      <c r="F4" s="171">
        <v>32548</v>
      </c>
      <c r="G4" s="172"/>
      <c r="H4" s="173"/>
    </row>
    <row r="5" spans="1:8" x14ac:dyDescent="0.2">
      <c r="A5" s="154" t="s">
        <v>569</v>
      </c>
      <c r="B5" s="159"/>
      <c r="C5" s="160"/>
      <c r="D5" s="161">
        <v>152484</v>
      </c>
      <c r="E5" s="162"/>
      <c r="F5" s="163">
        <v>57122</v>
      </c>
      <c r="G5" s="164"/>
      <c r="H5" s="165"/>
    </row>
    <row r="6" spans="1:8" x14ac:dyDescent="0.2">
      <c r="A6" s="166"/>
      <c r="B6" s="167"/>
      <c r="C6" s="168"/>
      <c r="D6" s="169">
        <v>99994</v>
      </c>
      <c r="E6" s="170"/>
      <c r="F6" s="171">
        <v>36191</v>
      </c>
      <c r="G6" s="172"/>
      <c r="H6" s="173"/>
    </row>
    <row r="7" spans="1:8" x14ac:dyDescent="0.2">
      <c r="A7" s="154" t="s">
        <v>570</v>
      </c>
      <c r="B7" s="159"/>
      <c r="C7" s="160"/>
      <c r="D7" s="161">
        <v>77156</v>
      </c>
      <c r="E7" s="162"/>
      <c r="F7" s="163">
        <v>53655</v>
      </c>
      <c r="G7" s="164"/>
      <c r="H7" s="165"/>
    </row>
    <row r="8" spans="1:8" x14ac:dyDescent="0.2">
      <c r="A8" s="166"/>
      <c r="B8" s="167"/>
      <c r="C8" s="168"/>
      <c r="D8" s="169">
        <v>47508</v>
      </c>
      <c r="E8" s="170"/>
      <c r="F8" s="171">
        <v>32719</v>
      </c>
      <c r="G8" s="172"/>
      <c r="H8" s="173"/>
    </row>
    <row r="9" spans="1:8" x14ac:dyDescent="0.2">
      <c r="A9" s="154" t="s">
        <v>571</v>
      </c>
      <c r="B9" s="159"/>
      <c r="C9" s="160"/>
      <c r="D9" s="161">
        <v>88619</v>
      </c>
      <c r="E9" s="162"/>
      <c r="F9" s="163">
        <v>53869</v>
      </c>
      <c r="G9" s="164"/>
      <c r="H9" s="165"/>
    </row>
    <row r="10" spans="1:8" x14ac:dyDescent="0.2">
      <c r="A10" s="166"/>
      <c r="B10" s="167"/>
      <c r="C10" s="168"/>
      <c r="D10" s="169">
        <v>49686</v>
      </c>
      <c r="E10" s="170"/>
      <c r="F10" s="171">
        <v>35046</v>
      </c>
      <c r="G10" s="172"/>
      <c r="H10" s="173"/>
    </row>
    <row r="11" spans="1:8" x14ac:dyDescent="0.2">
      <c r="A11" s="154" t="s">
        <v>572</v>
      </c>
      <c r="B11" s="159"/>
      <c r="C11" s="160"/>
      <c r="D11" s="161">
        <v>138205</v>
      </c>
      <c r="E11" s="162"/>
      <c r="F11" s="163">
        <v>59119</v>
      </c>
      <c r="G11" s="164"/>
      <c r="H11" s="165"/>
    </row>
    <row r="12" spans="1:8" x14ac:dyDescent="0.2">
      <c r="A12" s="166"/>
      <c r="B12" s="167"/>
      <c r="C12" s="174"/>
      <c r="D12" s="169">
        <v>57638</v>
      </c>
      <c r="E12" s="170"/>
      <c r="F12" s="171">
        <v>29900</v>
      </c>
      <c r="G12" s="172"/>
      <c r="H12" s="173"/>
    </row>
    <row r="13" spans="1:8" x14ac:dyDescent="0.2">
      <c r="A13" s="154"/>
      <c r="B13" s="159"/>
      <c r="C13" s="175"/>
      <c r="D13" s="176">
        <v>122877</v>
      </c>
      <c r="E13" s="177"/>
      <c r="F13" s="178">
        <v>56132</v>
      </c>
      <c r="G13" s="179"/>
      <c r="H13" s="165"/>
    </row>
    <row r="14" spans="1:8" x14ac:dyDescent="0.2">
      <c r="A14" s="166"/>
      <c r="B14" s="167"/>
      <c r="C14" s="168"/>
      <c r="D14" s="169">
        <v>66218</v>
      </c>
      <c r="E14" s="170"/>
      <c r="F14" s="171">
        <v>33281</v>
      </c>
      <c r="G14" s="172"/>
      <c r="H14" s="173"/>
    </row>
    <row r="17" spans="1:11" x14ac:dyDescent="0.2">
      <c r="A17" s="150" t="s">
        <v>54</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55</v>
      </c>
      <c r="B19" s="180">
        <f>ROUND(VALUE(SUBSTITUTE(実質収支比率等に係る経年分析!F$48,"▲","-")),2)</f>
        <v>3.08</v>
      </c>
      <c r="C19" s="180">
        <f>ROUND(VALUE(SUBSTITUTE(実質収支比率等に係る経年分析!G$48,"▲","-")),2)</f>
        <v>6.51</v>
      </c>
      <c r="D19" s="180">
        <f>ROUND(VALUE(SUBSTITUTE(実質収支比率等に係る経年分析!H$48,"▲","-")),2)</f>
        <v>9.3000000000000007</v>
      </c>
      <c r="E19" s="180">
        <f>ROUND(VALUE(SUBSTITUTE(実質収支比率等に係る経年分析!I$48,"▲","-")),2)</f>
        <v>3.97</v>
      </c>
      <c r="F19" s="180">
        <f>ROUND(VALUE(SUBSTITUTE(実質収支比率等に係る経年分析!J$48,"▲","-")),2)</f>
        <v>3.86</v>
      </c>
    </row>
    <row r="20" spans="1:11" x14ac:dyDescent="0.2">
      <c r="A20" s="180" t="s">
        <v>56</v>
      </c>
      <c r="B20" s="180">
        <f>ROUND(VALUE(SUBSTITUTE(実質収支比率等に係る経年分析!F$47,"▲","-")),2)</f>
        <v>24.63</v>
      </c>
      <c r="C20" s="180">
        <f>ROUND(VALUE(SUBSTITUTE(実質収支比率等に係る経年分析!G$47,"▲","-")),2)</f>
        <v>25.67</v>
      </c>
      <c r="D20" s="180">
        <f>ROUND(VALUE(SUBSTITUTE(実質収支比率等に係る経年分析!H$47,"▲","-")),2)</f>
        <v>27.32</v>
      </c>
      <c r="E20" s="180">
        <f>ROUND(VALUE(SUBSTITUTE(実質収支比率等に係る経年分析!I$47,"▲","-")),2)</f>
        <v>32.119999999999997</v>
      </c>
      <c r="F20" s="180">
        <f>ROUND(VALUE(SUBSTITUTE(実質収支比率等に係る経年分析!J$47,"▲","-")),2)</f>
        <v>31.41</v>
      </c>
    </row>
    <row r="21" spans="1:11" x14ac:dyDescent="0.2">
      <c r="A21" s="180" t="s">
        <v>57</v>
      </c>
      <c r="B21" s="180">
        <f>IF(ISNUMBER(VALUE(SUBSTITUTE(実質収支比率等に係る経年分析!F$49,"▲","-"))),ROUND(VALUE(SUBSTITUTE(実質収支比率等に係る経年分析!F$49,"▲","-")),2),NA())</f>
        <v>-0.3</v>
      </c>
      <c r="C21" s="180">
        <f>IF(ISNUMBER(VALUE(SUBSTITUTE(実質収支比率等に係る経年分析!G$49,"▲","-"))),ROUND(VALUE(SUBSTITUTE(実質収支比率等に係る経年分析!G$49,"▲","-")),2),NA())</f>
        <v>5.25</v>
      </c>
      <c r="D21" s="180">
        <f>IF(ISNUMBER(VALUE(SUBSTITUTE(実質収支比率等に係る経年分析!H$49,"▲","-"))),ROUND(VALUE(SUBSTITUTE(実質収支比率等に係る経年分析!H$49,"▲","-")),2),NA())</f>
        <v>2.72</v>
      </c>
      <c r="E21" s="180">
        <f>IF(ISNUMBER(VALUE(SUBSTITUTE(実質収支比率等に係る経年分析!I$49,"▲","-"))),ROUND(VALUE(SUBSTITUTE(実質収支比率等に係る経年分析!I$49,"▲","-")),2),NA())</f>
        <v>-1.37</v>
      </c>
      <c r="F21" s="180">
        <f>IF(ISNUMBER(VALUE(SUBSTITUTE(実質収支比率等に係る経年分析!J$49,"▲","-"))),ROUND(VALUE(SUBSTITUTE(実質収支比率等に係る経年分析!J$49,"▲","-")),2),NA())</f>
        <v>-1.44</v>
      </c>
    </row>
    <row r="24" spans="1:11" x14ac:dyDescent="0.2">
      <c r="A24" s="150" t="s">
        <v>58</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59</v>
      </c>
      <c r="C26" s="181" t="s">
        <v>60</v>
      </c>
      <c r="D26" s="181" t="s">
        <v>59</v>
      </c>
      <c r="E26" s="181" t="s">
        <v>60</v>
      </c>
      <c r="F26" s="181" t="s">
        <v>59</v>
      </c>
      <c r="G26" s="181" t="s">
        <v>60</v>
      </c>
      <c r="H26" s="181" t="s">
        <v>59</v>
      </c>
      <c r="I26" s="181" t="s">
        <v>60</v>
      </c>
      <c r="J26" s="181" t="s">
        <v>59</v>
      </c>
      <c r="K26" s="181" t="s">
        <v>60</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0.28000000000000003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国民健康保険直診勘定特別会計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個別排水事業特別会計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
      <c r="A31" s="181" t="str">
        <f>IF(連結実質赤字比率に係る赤字・黒字の構成分析!C$39="",NA(),連結実質赤字比率に係る赤字・黒字の構成分析!C$39)</f>
        <v>大和簡易水道特別会計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2">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2">
      <c r="A33" s="181" t="str">
        <f>IF(連結実質赤字比率に係る赤字・黒字の構成分析!C$37="",NA(),連結実質赤字比率に係る赤字・黒字の構成分析!C$37)</f>
        <v>町営住宅事業特別会計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3.74</v>
      </c>
    </row>
    <row r="36" spans="1:16" x14ac:dyDescent="0.2">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4.2699999999999996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v>
      </c>
    </row>
    <row r="39" spans="1:16" x14ac:dyDescent="0.2">
      <c r="A39" s="150" t="s">
        <v>61</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2">
      <c r="A42" s="182" t="s">
        <v>64</v>
      </c>
      <c r="B42" s="182"/>
      <c r="C42" s="182"/>
      <c r="D42" s="182">
        <f>'実質公債費比率（分子）の構造'!K$52</f>
        <v>2125</v>
      </c>
      <c r="E42" s="182"/>
      <c r="F42" s="182"/>
      <c r="G42" s="182">
        <f>'実質公債費比率（分子）の構造'!L$52</f>
        <v>2101</v>
      </c>
      <c r="H42" s="182"/>
      <c r="I42" s="182"/>
      <c r="J42" s="182">
        <f>'実質公債費比率（分子）の構造'!M$52</f>
        <v>1962</v>
      </c>
      <c r="K42" s="182"/>
      <c r="L42" s="182"/>
      <c r="M42" s="182">
        <f>'実質公債費比率（分子）の構造'!N$52</f>
        <v>1958</v>
      </c>
      <c r="N42" s="182"/>
      <c r="O42" s="182"/>
      <c r="P42" s="182">
        <f>'実質公債費比率（分子）の構造'!O$52</f>
        <v>1917</v>
      </c>
    </row>
    <row r="43" spans="1:16" x14ac:dyDescent="0.2">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123</v>
      </c>
      <c r="C45" s="182"/>
      <c r="D45" s="182"/>
      <c r="E45" s="182">
        <f>'実質公債費比率（分子）の構造'!L$49</f>
        <v>99</v>
      </c>
      <c r="F45" s="182"/>
      <c r="G45" s="182"/>
      <c r="H45" s="182">
        <f>'実質公債費比率（分子）の構造'!M$49</f>
        <v>96</v>
      </c>
      <c r="I45" s="182"/>
      <c r="J45" s="182"/>
      <c r="K45" s="182">
        <f>'実質公債費比率（分子）の構造'!N$49</f>
        <v>88</v>
      </c>
      <c r="L45" s="182"/>
      <c r="M45" s="182"/>
      <c r="N45" s="182">
        <f>'実質公債費比率（分子）の構造'!O$49</f>
        <v>81</v>
      </c>
      <c r="O45" s="182"/>
      <c r="P45" s="182"/>
    </row>
    <row r="46" spans="1:16" x14ac:dyDescent="0.2">
      <c r="A46" s="182" t="s">
        <v>67</v>
      </c>
      <c r="B46" s="182">
        <f>'実質公債費比率（分子）の構造'!K$48</f>
        <v>728</v>
      </c>
      <c r="C46" s="182"/>
      <c r="D46" s="182"/>
      <c r="E46" s="182">
        <f>'実質公債費比率（分子）の構造'!L$48</f>
        <v>758</v>
      </c>
      <c r="F46" s="182"/>
      <c r="G46" s="182"/>
      <c r="H46" s="182">
        <f>'実質公債費比率（分子）の構造'!M$48</f>
        <v>758</v>
      </c>
      <c r="I46" s="182"/>
      <c r="J46" s="182"/>
      <c r="K46" s="182">
        <f>'実質公債費比率（分子）の構造'!N$48</f>
        <v>696</v>
      </c>
      <c r="L46" s="182"/>
      <c r="M46" s="182"/>
      <c r="N46" s="182">
        <f>'実質公債費比率（分子）の構造'!O$48</f>
        <v>683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1914</v>
      </c>
      <c r="C49" s="182"/>
      <c r="D49" s="182"/>
      <c r="E49" s="182">
        <f>'実質公債費比率（分子）の構造'!L$45</f>
        <v>1917</v>
      </c>
      <c r="F49" s="182"/>
      <c r="G49" s="182"/>
      <c r="H49" s="182">
        <f>'実質公債費比率（分子）の構造'!M$45</f>
        <v>1685</v>
      </c>
      <c r="I49" s="182"/>
      <c r="J49" s="182"/>
      <c r="K49" s="182">
        <f>'実質公債費比率（分子）の構造'!N$45</f>
        <v>1678</v>
      </c>
      <c r="L49" s="182"/>
      <c r="M49" s="182"/>
      <c r="N49" s="182">
        <f>'実質公債費比率（分子）の構造'!O$45</f>
        <v>1641</v>
      </c>
      <c r="O49" s="182"/>
      <c r="P49" s="182"/>
    </row>
    <row r="50" spans="1:16" x14ac:dyDescent="0.2">
      <c r="A50" s="182" t="s">
        <v>71</v>
      </c>
      <c r="B50" s="182" t="e">
        <f>NA()</f>
        <v>#N/A</v>
      </c>
      <c r="C50" s="182">
        <f>IF(ISNUMBER('実質公債費比率（分子）の構造'!K$53),'実質公債費比率（分子）の構造'!K$53,NA())</f>
        <v>640</v>
      </c>
      <c r="D50" s="182" t="e">
        <f>NA()</f>
        <v>#N/A</v>
      </c>
      <c r="E50" s="182" t="e">
        <f>NA()</f>
        <v>#N/A</v>
      </c>
      <c r="F50" s="182">
        <f>IF(ISNUMBER('実質公債費比率（分子）の構造'!L$53),'実質公債費比率（分子）の構造'!L$53,NA())</f>
        <v>673</v>
      </c>
      <c r="G50" s="182" t="e">
        <f>NA()</f>
        <v>#N/A</v>
      </c>
      <c r="H50" s="182" t="e">
        <f>NA()</f>
        <v>#N/A</v>
      </c>
      <c r="I50" s="182">
        <f>IF(ISNUMBER('実質公債費比率（分子）の構造'!M$53),'実質公債費比率（分子）の構造'!M$53,NA())</f>
        <v>577</v>
      </c>
      <c r="J50" s="182" t="e">
        <f>NA()</f>
        <v>#N/A</v>
      </c>
      <c r="K50" s="182" t="e">
        <f>NA()</f>
        <v>#N/A</v>
      </c>
      <c r="L50" s="182">
        <f>IF(ISNUMBER('実質公債費比率（分子）の構造'!N$53),'実質公債費比率（分子）の構造'!N$53,NA())</f>
        <v>504</v>
      </c>
      <c r="M50" s="182" t="e">
        <f>NA()</f>
        <v>#N/A</v>
      </c>
      <c r="N50" s="182" t="e">
        <f>NA()</f>
        <v>#N/A</v>
      </c>
      <c r="O50" s="182">
        <f>IF(ISNUMBER('実質公債費比率（分子）の構造'!O$53),'実質公債費比率（分子）の構造'!O$53,NA())</f>
        <v>488</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44</v>
      </c>
      <c r="B56" s="181"/>
      <c r="C56" s="181"/>
      <c r="D56" s="181">
        <f>'将来負担比率（分子）の構造'!I$52</f>
        <v>20399</v>
      </c>
      <c r="E56" s="181"/>
      <c r="F56" s="181"/>
      <c r="G56" s="181">
        <f>'将来負担比率（分子）の構造'!J$52</f>
        <v>19842</v>
      </c>
      <c r="H56" s="181"/>
      <c r="I56" s="181"/>
      <c r="J56" s="181">
        <f>'将来負担比率（分子）の構造'!K$52</f>
        <v>19388</v>
      </c>
      <c r="K56" s="181"/>
      <c r="L56" s="181"/>
      <c r="M56" s="181">
        <f>'将来負担比率（分子）の構造'!L$52</f>
        <v>18967</v>
      </c>
      <c r="N56" s="181"/>
      <c r="O56" s="181"/>
      <c r="P56" s="181">
        <f>'将来負担比率（分子）の構造'!M$52</f>
        <v>18704</v>
      </c>
    </row>
    <row r="57" spans="1:16" x14ac:dyDescent="0.2">
      <c r="A57" s="181" t="s">
        <v>43</v>
      </c>
      <c r="B57" s="181"/>
      <c r="C57" s="181"/>
      <c r="D57" s="181">
        <f>'将来負担比率（分子）の構造'!I$51</f>
        <v>341</v>
      </c>
      <c r="E57" s="181"/>
      <c r="F57" s="181"/>
      <c r="G57" s="181">
        <f>'将来負担比率（分子）の構造'!J$51</f>
        <v>305</v>
      </c>
      <c r="H57" s="181"/>
      <c r="I57" s="181"/>
      <c r="J57" s="181">
        <f>'将来負担比率（分子）の構造'!K$51</f>
        <v>272</v>
      </c>
      <c r="K57" s="181"/>
      <c r="L57" s="181"/>
      <c r="M57" s="181">
        <f>'将来負担比率（分子）の構造'!L$51</f>
        <v>198</v>
      </c>
      <c r="N57" s="181"/>
      <c r="O57" s="181"/>
      <c r="P57" s="181">
        <f>'将来負担比率（分子）の構造'!M$51</f>
        <v>177</v>
      </c>
    </row>
    <row r="58" spans="1:16" x14ac:dyDescent="0.2">
      <c r="A58" s="181" t="s">
        <v>42</v>
      </c>
      <c r="B58" s="181"/>
      <c r="C58" s="181"/>
      <c r="D58" s="181">
        <f>'将来負担比率（分子）の構造'!I$50</f>
        <v>9347</v>
      </c>
      <c r="E58" s="181"/>
      <c r="F58" s="181"/>
      <c r="G58" s="181">
        <f>'将来負担比率（分子）の構造'!J$50</f>
        <v>8959</v>
      </c>
      <c r="H58" s="181"/>
      <c r="I58" s="181"/>
      <c r="J58" s="181">
        <f>'将来負担比率（分子）の構造'!K$50</f>
        <v>8621</v>
      </c>
      <c r="K58" s="181"/>
      <c r="L58" s="181"/>
      <c r="M58" s="181">
        <f>'将来負担比率（分子）の構造'!L$50</f>
        <v>8674</v>
      </c>
      <c r="N58" s="181"/>
      <c r="O58" s="181"/>
      <c r="P58" s="181">
        <f>'将来負担比率（分子）の構造'!M$50</f>
        <v>7999</v>
      </c>
    </row>
    <row r="59" spans="1:16" x14ac:dyDescent="0.2">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37</v>
      </c>
      <c r="B61" s="181">
        <f>'将来負担比率（分子）の構造'!I$46</f>
        <v>407</v>
      </c>
      <c r="C61" s="181"/>
      <c r="D61" s="181"/>
      <c r="E61" s="181">
        <f>'将来負担比率（分子）の構造'!J$46</f>
        <v>173</v>
      </c>
      <c r="F61" s="181"/>
      <c r="G61" s="181"/>
      <c r="H61" s="181">
        <f>'将来負担比率（分子）の構造'!K$46</f>
        <v>174</v>
      </c>
      <c r="I61" s="181"/>
      <c r="J61" s="181"/>
      <c r="K61" s="181">
        <f>'将来負担比率（分子）の構造'!L$46</f>
        <v>175</v>
      </c>
      <c r="L61" s="181"/>
      <c r="M61" s="181"/>
      <c r="N61" s="181">
        <f>'将来負担比率（分子）の構造'!M$46</f>
        <v>176</v>
      </c>
      <c r="O61" s="181"/>
      <c r="P61" s="181"/>
    </row>
    <row r="62" spans="1:16" x14ac:dyDescent="0.2">
      <c r="A62" s="181" t="s">
        <v>36</v>
      </c>
      <c r="B62" s="181">
        <f>'将来負担比率（分子）の構造'!I$45</f>
        <v>2069</v>
      </c>
      <c r="C62" s="181"/>
      <c r="D62" s="181"/>
      <c r="E62" s="181">
        <f>'将来負担比率（分子）の構造'!J$45</f>
        <v>2133</v>
      </c>
      <c r="F62" s="181"/>
      <c r="G62" s="181"/>
      <c r="H62" s="181">
        <f>'将来負担比率（分子）の構造'!K$45</f>
        <v>2180</v>
      </c>
      <c r="I62" s="181"/>
      <c r="J62" s="181"/>
      <c r="K62" s="181">
        <f>'将来負担比率（分子）の構造'!L$45</f>
        <v>2051</v>
      </c>
      <c r="L62" s="181"/>
      <c r="M62" s="181"/>
      <c r="N62" s="181">
        <f>'将来負担比率（分子）の構造'!M$45</f>
        <v>2045</v>
      </c>
      <c r="O62" s="181"/>
      <c r="P62" s="181"/>
    </row>
    <row r="63" spans="1:16" x14ac:dyDescent="0.2">
      <c r="A63" s="181" t="s">
        <v>35</v>
      </c>
      <c r="B63" s="181">
        <f>'将来負担比率（分子）の構造'!I$44</f>
        <v>696</v>
      </c>
      <c r="C63" s="181"/>
      <c r="D63" s="181"/>
      <c r="E63" s="181">
        <f>'将来負担比率（分子）の構造'!J$44</f>
        <v>678</v>
      </c>
      <c r="F63" s="181"/>
      <c r="G63" s="181"/>
      <c r="H63" s="181">
        <f>'将来負担比率（分子）の構造'!K$44</f>
        <v>622</v>
      </c>
      <c r="I63" s="181"/>
      <c r="J63" s="181"/>
      <c r="K63" s="181">
        <f>'将来負担比率（分子）の構造'!L$44</f>
        <v>534</v>
      </c>
      <c r="L63" s="181"/>
      <c r="M63" s="181"/>
      <c r="N63" s="181">
        <f>'将来負担比率（分子）の構造'!M$44</f>
        <v>458</v>
      </c>
      <c r="O63" s="181"/>
      <c r="P63" s="181"/>
    </row>
    <row r="64" spans="1:16" x14ac:dyDescent="0.2">
      <c r="A64" s="181" t="s">
        <v>34</v>
      </c>
      <c r="B64" s="181">
        <f>'将来負担比率（分子）の構造'!I$43</f>
        <v>7761</v>
      </c>
      <c r="C64" s="181"/>
      <c r="D64" s="181"/>
      <c r="E64" s="181">
        <f>'将来負担比率（分子）の構造'!J$43</f>
        <v>8000</v>
      </c>
      <c r="F64" s="181"/>
      <c r="G64" s="181"/>
      <c r="H64" s="181">
        <f>'将来負担比率（分子）の構造'!K$43</f>
        <v>9023</v>
      </c>
      <c r="I64" s="181"/>
      <c r="J64" s="181"/>
      <c r="K64" s="181">
        <f>'将来負担比率（分子）の構造'!L$43</f>
        <v>8788</v>
      </c>
      <c r="L64" s="181"/>
      <c r="M64" s="181"/>
      <c r="N64" s="181">
        <f>'将来負担比率（分子）の構造'!M$43</f>
        <v>8505</v>
      </c>
      <c r="O64" s="181"/>
      <c r="P64" s="181"/>
    </row>
    <row r="65" spans="1:16" x14ac:dyDescent="0.2">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32</v>
      </c>
      <c r="B66" s="181">
        <f>'将来負担比率（分子）の構造'!I$41</f>
        <v>16798</v>
      </c>
      <c r="C66" s="181"/>
      <c r="D66" s="181"/>
      <c r="E66" s="181">
        <f>'将来負担比率（分子）の構造'!J$41</f>
        <v>16290</v>
      </c>
      <c r="F66" s="181"/>
      <c r="G66" s="181"/>
      <c r="H66" s="181">
        <f>'将来負担比率（分子）の構造'!K$41</f>
        <v>15431</v>
      </c>
      <c r="I66" s="181"/>
      <c r="J66" s="181"/>
      <c r="K66" s="181">
        <f>'将来負担比率（分子）の構造'!L$41</f>
        <v>14592</v>
      </c>
      <c r="L66" s="181"/>
      <c r="M66" s="181"/>
      <c r="N66" s="181">
        <f>'将来負担比率（分子）の構造'!M$41</f>
        <v>14534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2639</v>
      </c>
      <c r="C72" s="185">
        <f>基金残高に係る経年分析!G55</f>
        <v>3032</v>
      </c>
      <c r="D72" s="185">
        <f>基金残高に係る経年分析!H55</f>
        <v>2916</v>
      </c>
    </row>
    <row r="73" spans="1:16" x14ac:dyDescent="0.2">
      <c r="A73" s="184" t="s">
        <v>78</v>
      </c>
      <c r="B73" s="185">
        <f>基金残高に係る経年分析!F56</f>
        <v>499</v>
      </c>
      <c r="C73" s="185">
        <f>基金残高に係る経年分析!G56</f>
        <v>309</v>
      </c>
      <c r="D73" s="185">
        <f>基金残高に係る経年分析!H56</f>
        <v>169</v>
      </c>
    </row>
    <row r="74" spans="1:16" x14ac:dyDescent="0.2">
      <c r="A74" s="184" t="s">
        <v>79</v>
      </c>
      <c r="B74" s="185">
        <f>基金残高に係る経年分析!F57</f>
        <v>6867</v>
      </c>
      <c r="C74" s="185">
        <f>基金残高に係る経年分析!G57</f>
        <v>6671</v>
      </c>
      <c r="D74" s="185">
        <f>基金残高に係る経年分析!H57</f>
        <v>6185</v>
      </c>
    </row>
  </sheetData>
  <sheetProtection algorithmName="SHA-512" hashValue="6g6LryKZENwkBYRHENrRtNtJrX0BbXsGdgNHLFW7N9aaeS+wtMg3JFrgIQpbOy00HP2AquREDdaTikF4uMkW0Q==" saltValue="81PCTKyOEUp1GwT5pAar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224</v>
      </c>
      <c r="C5" s="632"/>
      <c r="D5" s="632"/>
      <c r="E5" s="632"/>
      <c r="F5" s="632"/>
      <c r="G5" s="632"/>
      <c r="H5" s="632"/>
      <c r="I5" s="632"/>
      <c r="J5" s="632"/>
      <c r="K5" s="632"/>
      <c r="L5" s="632"/>
      <c r="M5" s="632"/>
      <c r="N5" s="632"/>
      <c r="O5" s="632"/>
      <c r="P5" s="632"/>
      <c r="Q5" s="633"/>
      <c r="R5" s="634">
        <v>4120180</v>
      </c>
      <c r="S5" s="635"/>
      <c r="T5" s="635"/>
      <c r="U5" s="635"/>
      <c r="V5" s="635"/>
      <c r="W5" s="635"/>
      <c r="X5" s="635"/>
      <c r="Y5" s="636"/>
      <c r="Z5" s="637">
        <v>27.2</v>
      </c>
      <c r="AA5" s="637"/>
      <c r="AB5" s="637"/>
      <c r="AC5" s="637"/>
      <c r="AD5" s="638">
        <v>4120180</v>
      </c>
      <c r="AE5" s="638"/>
      <c r="AF5" s="638"/>
      <c r="AG5" s="638"/>
      <c r="AH5" s="638"/>
      <c r="AI5" s="638"/>
      <c r="AJ5" s="638"/>
      <c r="AK5" s="638"/>
      <c r="AL5" s="639">
        <v>45.7</v>
      </c>
      <c r="AM5" s="640"/>
      <c r="AN5" s="640"/>
      <c r="AO5" s="641"/>
      <c r="AP5" s="631" t="s">
        <v>225</v>
      </c>
      <c r="AQ5" s="632"/>
      <c r="AR5" s="632"/>
      <c r="AS5" s="632"/>
      <c r="AT5" s="632"/>
      <c r="AU5" s="632"/>
      <c r="AV5" s="632"/>
      <c r="AW5" s="632"/>
      <c r="AX5" s="632"/>
      <c r="AY5" s="632"/>
      <c r="AZ5" s="632"/>
      <c r="BA5" s="632"/>
      <c r="BB5" s="632"/>
      <c r="BC5" s="632"/>
      <c r="BD5" s="632"/>
      <c r="BE5" s="632"/>
      <c r="BF5" s="633"/>
      <c r="BG5" s="645">
        <v>4103307</v>
      </c>
      <c r="BH5" s="646"/>
      <c r="BI5" s="646"/>
      <c r="BJ5" s="646"/>
      <c r="BK5" s="646"/>
      <c r="BL5" s="646"/>
      <c r="BM5" s="646"/>
      <c r="BN5" s="647"/>
      <c r="BO5" s="648">
        <v>99.6</v>
      </c>
      <c r="BP5" s="648"/>
      <c r="BQ5" s="648"/>
      <c r="BR5" s="648"/>
      <c r="BS5" s="649" t="s">
        <v>130</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2">
      <c r="B6" s="642" t="s">
        <v>229</v>
      </c>
      <c r="C6" s="643"/>
      <c r="D6" s="643"/>
      <c r="E6" s="643"/>
      <c r="F6" s="643"/>
      <c r="G6" s="643"/>
      <c r="H6" s="643"/>
      <c r="I6" s="643"/>
      <c r="J6" s="643"/>
      <c r="K6" s="643"/>
      <c r="L6" s="643"/>
      <c r="M6" s="643"/>
      <c r="N6" s="643"/>
      <c r="O6" s="643"/>
      <c r="P6" s="643"/>
      <c r="Q6" s="644"/>
      <c r="R6" s="645">
        <v>167393</v>
      </c>
      <c r="S6" s="646"/>
      <c r="T6" s="646"/>
      <c r="U6" s="646"/>
      <c r="V6" s="646"/>
      <c r="W6" s="646"/>
      <c r="X6" s="646"/>
      <c r="Y6" s="647"/>
      <c r="Z6" s="648">
        <v>1.1000000000000001</v>
      </c>
      <c r="AA6" s="648"/>
      <c r="AB6" s="648"/>
      <c r="AC6" s="648"/>
      <c r="AD6" s="649">
        <v>167393</v>
      </c>
      <c r="AE6" s="649"/>
      <c r="AF6" s="649"/>
      <c r="AG6" s="649"/>
      <c r="AH6" s="649"/>
      <c r="AI6" s="649"/>
      <c r="AJ6" s="649"/>
      <c r="AK6" s="649"/>
      <c r="AL6" s="650">
        <v>1.9</v>
      </c>
      <c r="AM6" s="651"/>
      <c r="AN6" s="651"/>
      <c r="AO6" s="652"/>
      <c r="AP6" s="642" t="s">
        <v>230</v>
      </c>
      <c r="AQ6" s="643"/>
      <c r="AR6" s="643"/>
      <c r="AS6" s="643"/>
      <c r="AT6" s="643"/>
      <c r="AU6" s="643"/>
      <c r="AV6" s="643"/>
      <c r="AW6" s="643"/>
      <c r="AX6" s="643"/>
      <c r="AY6" s="643"/>
      <c r="AZ6" s="643"/>
      <c r="BA6" s="643"/>
      <c r="BB6" s="643"/>
      <c r="BC6" s="643"/>
      <c r="BD6" s="643"/>
      <c r="BE6" s="643"/>
      <c r="BF6" s="644"/>
      <c r="BG6" s="645">
        <v>4103307</v>
      </c>
      <c r="BH6" s="646"/>
      <c r="BI6" s="646"/>
      <c r="BJ6" s="646"/>
      <c r="BK6" s="646"/>
      <c r="BL6" s="646"/>
      <c r="BM6" s="646"/>
      <c r="BN6" s="647"/>
      <c r="BO6" s="648">
        <v>99.6</v>
      </c>
      <c r="BP6" s="648"/>
      <c r="BQ6" s="648"/>
      <c r="BR6" s="648"/>
      <c r="BS6" s="649" t="s">
        <v>231</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101507</v>
      </c>
      <c r="CS6" s="646"/>
      <c r="CT6" s="646"/>
      <c r="CU6" s="646"/>
      <c r="CV6" s="646"/>
      <c r="CW6" s="646"/>
      <c r="CX6" s="646"/>
      <c r="CY6" s="647"/>
      <c r="CZ6" s="639">
        <v>0.7</v>
      </c>
      <c r="DA6" s="640"/>
      <c r="DB6" s="640"/>
      <c r="DC6" s="659"/>
      <c r="DD6" s="654" t="s">
        <v>130</v>
      </c>
      <c r="DE6" s="646"/>
      <c r="DF6" s="646"/>
      <c r="DG6" s="646"/>
      <c r="DH6" s="646"/>
      <c r="DI6" s="646"/>
      <c r="DJ6" s="646"/>
      <c r="DK6" s="646"/>
      <c r="DL6" s="646"/>
      <c r="DM6" s="646"/>
      <c r="DN6" s="646"/>
      <c r="DO6" s="646"/>
      <c r="DP6" s="647"/>
      <c r="DQ6" s="654">
        <v>101507</v>
      </c>
      <c r="DR6" s="646"/>
      <c r="DS6" s="646"/>
      <c r="DT6" s="646"/>
      <c r="DU6" s="646"/>
      <c r="DV6" s="646"/>
      <c r="DW6" s="646"/>
      <c r="DX6" s="646"/>
      <c r="DY6" s="646"/>
      <c r="DZ6" s="646"/>
      <c r="EA6" s="646"/>
      <c r="EB6" s="646"/>
      <c r="EC6" s="655"/>
    </row>
    <row r="7" spans="2:143" ht="11.25" customHeight="1" x14ac:dyDescent="0.2">
      <c r="B7" s="642" t="s">
        <v>233</v>
      </c>
      <c r="C7" s="643"/>
      <c r="D7" s="643"/>
      <c r="E7" s="643"/>
      <c r="F7" s="643"/>
      <c r="G7" s="643"/>
      <c r="H7" s="643"/>
      <c r="I7" s="643"/>
      <c r="J7" s="643"/>
      <c r="K7" s="643"/>
      <c r="L7" s="643"/>
      <c r="M7" s="643"/>
      <c r="N7" s="643"/>
      <c r="O7" s="643"/>
      <c r="P7" s="643"/>
      <c r="Q7" s="644"/>
      <c r="R7" s="645">
        <v>2833</v>
      </c>
      <c r="S7" s="646"/>
      <c r="T7" s="646"/>
      <c r="U7" s="646"/>
      <c r="V7" s="646"/>
      <c r="W7" s="646"/>
      <c r="X7" s="646"/>
      <c r="Y7" s="647"/>
      <c r="Z7" s="648">
        <v>0</v>
      </c>
      <c r="AA7" s="648"/>
      <c r="AB7" s="648"/>
      <c r="AC7" s="648"/>
      <c r="AD7" s="649">
        <v>2833</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1072634</v>
      </c>
      <c r="BH7" s="646"/>
      <c r="BI7" s="646"/>
      <c r="BJ7" s="646"/>
      <c r="BK7" s="646"/>
      <c r="BL7" s="646"/>
      <c r="BM7" s="646"/>
      <c r="BN7" s="647"/>
      <c r="BO7" s="648">
        <v>26</v>
      </c>
      <c r="BP7" s="648"/>
      <c r="BQ7" s="648"/>
      <c r="BR7" s="648"/>
      <c r="BS7" s="649" t="s">
        <v>130</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2773761</v>
      </c>
      <c r="CS7" s="646"/>
      <c r="CT7" s="646"/>
      <c r="CU7" s="646"/>
      <c r="CV7" s="646"/>
      <c r="CW7" s="646"/>
      <c r="CX7" s="646"/>
      <c r="CY7" s="647"/>
      <c r="CZ7" s="648">
        <v>19</v>
      </c>
      <c r="DA7" s="648"/>
      <c r="DB7" s="648"/>
      <c r="DC7" s="648"/>
      <c r="DD7" s="654">
        <v>521923</v>
      </c>
      <c r="DE7" s="646"/>
      <c r="DF7" s="646"/>
      <c r="DG7" s="646"/>
      <c r="DH7" s="646"/>
      <c r="DI7" s="646"/>
      <c r="DJ7" s="646"/>
      <c r="DK7" s="646"/>
      <c r="DL7" s="646"/>
      <c r="DM7" s="646"/>
      <c r="DN7" s="646"/>
      <c r="DO7" s="646"/>
      <c r="DP7" s="647"/>
      <c r="DQ7" s="654">
        <v>1859315</v>
      </c>
      <c r="DR7" s="646"/>
      <c r="DS7" s="646"/>
      <c r="DT7" s="646"/>
      <c r="DU7" s="646"/>
      <c r="DV7" s="646"/>
      <c r="DW7" s="646"/>
      <c r="DX7" s="646"/>
      <c r="DY7" s="646"/>
      <c r="DZ7" s="646"/>
      <c r="EA7" s="646"/>
      <c r="EB7" s="646"/>
      <c r="EC7" s="655"/>
    </row>
    <row r="8" spans="2:143" ht="11.25" customHeight="1" x14ac:dyDescent="0.2">
      <c r="B8" s="642" t="s">
        <v>236</v>
      </c>
      <c r="C8" s="643"/>
      <c r="D8" s="643"/>
      <c r="E8" s="643"/>
      <c r="F8" s="643"/>
      <c r="G8" s="643"/>
      <c r="H8" s="643"/>
      <c r="I8" s="643"/>
      <c r="J8" s="643"/>
      <c r="K8" s="643"/>
      <c r="L8" s="643"/>
      <c r="M8" s="643"/>
      <c r="N8" s="643"/>
      <c r="O8" s="643"/>
      <c r="P8" s="643"/>
      <c r="Q8" s="644"/>
      <c r="R8" s="645">
        <v>11289</v>
      </c>
      <c r="S8" s="646"/>
      <c r="T8" s="646"/>
      <c r="U8" s="646"/>
      <c r="V8" s="646"/>
      <c r="W8" s="646"/>
      <c r="X8" s="646"/>
      <c r="Y8" s="647"/>
      <c r="Z8" s="648">
        <v>0.1</v>
      </c>
      <c r="AA8" s="648"/>
      <c r="AB8" s="648"/>
      <c r="AC8" s="648"/>
      <c r="AD8" s="649">
        <v>11289</v>
      </c>
      <c r="AE8" s="649"/>
      <c r="AF8" s="649"/>
      <c r="AG8" s="649"/>
      <c r="AH8" s="649"/>
      <c r="AI8" s="649"/>
      <c r="AJ8" s="649"/>
      <c r="AK8" s="649"/>
      <c r="AL8" s="650">
        <v>0.1</v>
      </c>
      <c r="AM8" s="651"/>
      <c r="AN8" s="651"/>
      <c r="AO8" s="652"/>
      <c r="AP8" s="642" t="s">
        <v>237</v>
      </c>
      <c r="AQ8" s="643"/>
      <c r="AR8" s="643"/>
      <c r="AS8" s="643"/>
      <c r="AT8" s="643"/>
      <c r="AU8" s="643"/>
      <c r="AV8" s="643"/>
      <c r="AW8" s="643"/>
      <c r="AX8" s="643"/>
      <c r="AY8" s="643"/>
      <c r="AZ8" s="643"/>
      <c r="BA8" s="643"/>
      <c r="BB8" s="643"/>
      <c r="BC8" s="643"/>
      <c r="BD8" s="643"/>
      <c r="BE8" s="643"/>
      <c r="BF8" s="644"/>
      <c r="BG8" s="645">
        <v>36871</v>
      </c>
      <c r="BH8" s="646"/>
      <c r="BI8" s="646"/>
      <c r="BJ8" s="646"/>
      <c r="BK8" s="646"/>
      <c r="BL8" s="646"/>
      <c r="BM8" s="646"/>
      <c r="BN8" s="647"/>
      <c r="BO8" s="648">
        <v>0.9</v>
      </c>
      <c r="BP8" s="648"/>
      <c r="BQ8" s="648"/>
      <c r="BR8" s="648"/>
      <c r="BS8" s="654" t="s">
        <v>231</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2957441</v>
      </c>
      <c r="CS8" s="646"/>
      <c r="CT8" s="646"/>
      <c r="CU8" s="646"/>
      <c r="CV8" s="646"/>
      <c r="CW8" s="646"/>
      <c r="CX8" s="646"/>
      <c r="CY8" s="647"/>
      <c r="CZ8" s="648">
        <v>20.2</v>
      </c>
      <c r="DA8" s="648"/>
      <c r="DB8" s="648"/>
      <c r="DC8" s="648"/>
      <c r="DD8" s="654">
        <v>26073</v>
      </c>
      <c r="DE8" s="646"/>
      <c r="DF8" s="646"/>
      <c r="DG8" s="646"/>
      <c r="DH8" s="646"/>
      <c r="DI8" s="646"/>
      <c r="DJ8" s="646"/>
      <c r="DK8" s="646"/>
      <c r="DL8" s="646"/>
      <c r="DM8" s="646"/>
      <c r="DN8" s="646"/>
      <c r="DO8" s="646"/>
      <c r="DP8" s="647"/>
      <c r="DQ8" s="654">
        <v>1771212</v>
      </c>
      <c r="DR8" s="646"/>
      <c r="DS8" s="646"/>
      <c r="DT8" s="646"/>
      <c r="DU8" s="646"/>
      <c r="DV8" s="646"/>
      <c r="DW8" s="646"/>
      <c r="DX8" s="646"/>
      <c r="DY8" s="646"/>
      <c r="DZ8" s="646"/>
      <c r="EA8" s="646"/>
      <c r="EB8" s="646"/>
      <c r="EC8" s="655"/>
    </row>
    <row r="9" spans="2:143" ht="11.25" customHeight="1" x14ac:dyDescent="0.2">
      <c r="B9" s="642" t="s">
        <v>239</v>
      </c>
      <c r="C9" s="643"/>
      <c r="D9" s="643"/>
      <c r="E9" s="643"/>
      <c r="F9" s="643"/>
      <c r="G9" s="643"/>
      <c r="H9" s="643"/>
      <c r="I9" s="643"/>
      <c r="J9" s="643"/>
      <c r="K9" s="643"/>
      <c r="L9" s="643"/>
      <c r="M9" s="643"/>
      <c r="N9" s="643"/>
      <c r="O9" s="643"/>
      <c r="P9" s="643"/>
      <c r="Q9" s="644"/>
      <c r="R9" s="645">
        <v>6001</v>
      </c>
      <c r="S9" s="646"/>
      <c r="T9" s="646"/>
      <c r="U9" s="646"/>
      <c r="V9" s="646"/>
      <c r="W9" s="646"/>
      <c r="X9" s="646"/>
      <c r="Y9" s="647"/>
      <c r="Z9" s="648">
        <v>0</v>
      </c>
      <c r="AA9" s="648"/>
      <c r="AB9" s="648"/>
      <c r="AC9" s="648"/>
      <c r="AD9" s="649">
        <v>6001</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878332</v>
      </c>
      <c r="BH9" s="646"/>
      <c r="BI9" s="646"/>
      <c r="BJ9" s="646"/>
      <c r="BK9" s="646"/>
      <c r="BL9" s="646"/>
      <c r="BM9" s="646"/>
      <c r="BN9" s="647"/>
      <c r="BO9" s="648">
        <v>21.3</v>
      </c>
      <c r="BP9" s="648"/>
      <c r="BQ9" s="648"/>
      <c r="BR9" s="648"/>
      <c r="BS9" s="654" t="s">
        <v>130</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1276831</v>
      </c>
      <c r="CS9" s="646"/>
      <c r="CT9" s="646"/>
      <c r="CU9" s="646"/>
      <c r="CV9" s="646"/>
      <c r="CW9" s="646"/>
      <c r="CX9" s="646"/>
      <c r="CY9" s="647"/>
      <c r="CZ9" s="648">
        <v>8.6999999999999993</v>
      </c>
      <c r="DA9" s="648"/>
      <c r="DB9" s="648"/>
      <c r="DC9" s="648"/>
      <c r="DD9" s="654">
        <v>2768</v>
      </c>
      <c r="DE9" s="646"/>
      <c r="DF9" s="646"/>
      <c r="DG9" s="646"/>
      <c r="DH9" s="646"/>
      <c r="DI9" s="646"/>
      <c r="DJ9" s="646"/>
      <c r="DK9" s="646"/>
      <c r="DL9" s="646"/>
      <c r="DM9" s="646"/>
      <c r="DN9" s="646"/>
      <c r="DO9" s="646"/>
      <c r="DP9" s="647"/>
      <c r="DQ9" s="654">
        <v>1110720</v>
      </c>
      <c r="DR9" s="646"/>
      <c r="DS9" s="646"/>
      <c r="DT9" s="646"/>
      <c r="DU9" s="646"/>
      <c r="DV9" s="646"/>
      <c r="DW9" s="646"/>
      <c r="DX9" s="646"/>
      <c r="DY9" s="646"/>
      <c r="DZ9" s="646"/>
      <c r="EA9" s="646"/>
      <c r="EB9" s="646"/>
      <c r="EC9" s="655"/>
    </row>
    <row r="10" spans="2:143" ht="11.25" customHeight="1" x14ac:dyDescent="0.2">
      <c r="B10" s="642" t="s">
        <v>242</v>
      </c>
      <c r="C10" s="643"/>
      <c r="D10" s="643"/>
      <c r="E10" s="643"/>
      <c r="F10" s="643"/>
      <c r="G10" s="643"/>
      <c r="H10" s="643"/>
      <c r="I10" s="643"/>
      <c r="J10" s="643"/>
      <c r="K10" s="643"/>
      <c r="L10" s="643"/>
      <c r="M10" s="643"/>
      <c r="N10" s="643"/>
      <c r="O10" s="643"/>
      <c r="P10" s="643"/>
      <c r="Q10" s="644"/>
      <c r="R10" s="645" t="s">
        <v>231</v>
      </c>
      <c r="S10" s="646"/>
      <c r="T10" s="646"/>
      <c r="U10" s="646"/>
      <c r="V10" s="646"/>
      <c r="W10" s="646"/>
      <c r="X10" s="646"/>
      <c r="Y10" s="647"/>
      <c r="Z10" s="648" t="s">
        <v>130</v>
      </c>
      <c r="AA10" s="648"/>
      <c r="AB10" s="648"/>
      <c r="AC10" s="648"/>
      <c r="AD10" s="649" t="s">
        <v>231</v>
      </c>
      <c r="AE10" s="649"/>
      <c r="AF10" s="649"/>
      <c r="AG10" s="649"/>
      <c r="AH10" s="649"/>
      <c r="AI10" s="649"/>
      <c r="AJ10" s="649"/>
      <c r="AK10" s="649"/>
      <c r="AL10" s="650" t="s">
        <v>130</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48229</v>
      </c>
      <c r="BH10" s="646"/>
      <c r="BI10" s="646"/>
      <c r="BJ10" s="646"/>
      <c r="BK10" s="646"/>
      <c r="BL10" s="646"/>
      <c r="BM10" s="646"/>
      <c r="BN10" s="647"/>
      <c r="BO10" s="648">
        <v>1.2</v>
      </c>
      <c r="BP10" s="648"/>
      <c r="BQ10" s="648"/>
      <c r="BR10" s="648"/>
      <c r="BS10" s="654" t="s">
        <v>231</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t="s">
        <v>231</v>
      </c>
      <c r="CS10" s="646"/>
      <c r="CT10" s="646"/>
      <c r="CU10" s="646"/>
      <c r="CV10" s="646"/>
      <c r="CW10" s="646"/>
      <c r="CX10" s="646"/>
      <c r="CY10" s="647"/>
      <c r="CZ10" s="648" t="s">
        <v>231</v>
      </c>
      <c r="DA10" s="648"/>
      <c r="DB10" s="648"/>
      <c r="DC10" s="648"/>
      <c r="DD10" s="654" t="s">
        <v>130</v>
      </c>
      <c r="DE10" s="646"/>
      <c r="DF10" s="646"/>
      <c r="DG10" s="646"/>
      <c r="DH10" s="646"/>
      <c r="DI10" s="646"/>
      <c r="DJ10" s="646"/>
      <c r="DK10" s="646"/>
      <c r="DL10" s="646"/>
      <c r="DM10" s="646"/>
      <c r="DN10" s="646"/>
      <c r="DO10" s="646"/>
      <c r="DP10" s="647"/>
      <c r="DQ10" s="654" t="s">
        <v>231</v>
      </c>
      <c r="DR10" s="646"/>
      <c r="DS10" s="646"/>
      <c r="DT10" s="646"/>
      <c r="DU10" s="646"/>
      <c r="DV10" s="646"/>
      <c r="DW10" s="646"/>
      <c r="DX10" s="646"/>
      <c r="DY10" s="646"/>
      <c r="DZ10" s="646"/>
      <c r="EA10" s="646"/>
      <c r="EB10" s="646"/>
      <c r="EC10" s="655"/>
    </row>
    <row r="11" spans="2:143" ht="11.25" customHeight="1" x14ac:dyDescent="0.2">
      <c r="B11" s="642" t="s">
        <v>245</v>
      </c>
      <c r="C11" s="643"/>
      <c r="D11" s="643"/>
      <c r="E11" s="643"/>
      <c r="F11" s="643"/>
      <c r="G11" s="643"/>
      <c r="H11" s="643"/>
      <c r="I11" s="643"/>
      <c r="J11" s="643"/>
      <c r="K11" s="643"/>
      <c r="L11" s="643"/>
      <c r="M11" s="643"/>
      <c r="N11" s="643"/>
      <c r="O11" s="643"/>
      <c r="P11" s="643"/>
      <c r="Q11" s="644"/>
      <c r="R11" s="645">
        <v>389809</v>
      </c>
      <c r="S11" s="646"/>
      <c r="T11" s="646"/>
      <c r="U11" s="646"/>
      <c r="V11" s="646"/>
      <c r="W11" s="646"/>
      <c r="X11" s="646"/>
      <c r="Y11" s="647"/>
      <c r="Z11" s="650">
        <v>2.6</v>
      </c>
      <c r="AA11" s="651"/>
      <c r="AB11" s="651"/>
      <c r="AC11" s="663"/>
      <c r="AD11" s="654">
        <v>389809</v>
      </c>
      <c r="AE11" s="646"/>
      <c r="AF11" s="646"/>
      <c r="AG11" s="646"/>
      <c r="AH11" s="646"/>
      <c r="AI11" s="646"/>
      <c r="AJ11" s="646"/>
      <c r="AK11" s="647"/>
      <c r="AL11" s="650">
        <v>4.3</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109202</v>
      </c>
      <c r="BH11" s="646"/>
      <c r="BI11" s="646"/>
      <c r="BJ11" s="646"/>
      <c r="BK11" s="646"/>
      <c r="BL11" s="646"/>
      <c r="BM11" s="646"/>
      <c r="BN11" s="647"/>
      <c r="BO11" s="648">
        <v>2.7</v>
      </c>
      <c r="BP11" s="648"/>
      <c r="BQ11" s="648"/>
      <c r="BR11" s="648"/>
      <c r="BS11" s="654" t="s">
        <v>130</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1300430</v>
      </c>
      <c r="CS11" s="646"/>
      <c r="CT11" s="646"/>
      <c r="CU11" s="646"/>
      <c r="CV11" s="646"/>
      <c r="CW11" s="646"/>
      <c r="CX11" s="646"/>
      <c r="CY11" s="647"/>
      <c r="CZ11" s="648">
        <v>8.9</v>
      </c>
      <c r="DA11" s="648"/>
      <c r="DB11" s="648"/>
      <c r="DC11" s="648"/>
      <c r="DD11" s="654">
        <v>261033</v>
      </c>
      <c r="DE11" s="646"/>
      <c r="DF11" s="646"/>
      <c r="DG11" s="646"/>
      <c r="DH11" s="646"/>
      <c r="DI11" s="646"/>
      <c r="DJ11" s="646"/>
      <c r="DK11" s="646"/>
      <c r="DL11" s="646"/>
      <c r="DM11" s="646"/>
      <c r="DN11" s="646"/>
      <c r="DO11" s="646"/>
      <c r="DP11" s="647"/>
      <c r="DQ11" s="654">
        <v>935619</v>
      </c>
      <c r="DR11" s="646"/>
      <c r="DS11" s="646"/>
      <c r="DT11" s="646"/>
      <c r="DU11" s="646"/>
      <c r="DV11" s="646"/>
      <c r="DW11" s="646"/>
      <c r="DX11" s="646"/>
      <c r="DY11" s="646"/>
      <c r="DZ11" s="646"/>
      <c r="EA11" s="646"/>
      <c r="EB11" s="646"/>
      <c r="EC11" s="655"/>
    </row>
    <row r="12" spans="2:143" ht="11.25" customHeight="1" x14ac:dyDescent="0.2">
      <c r="B12" s="642" t="s">
        <v>248</v>
      </c>
      <c r="C12" s="643"/>
      <c r="D12" s="643"/>
      <c r="E12" s="643"/>
      <c r="F12" s="643"/>
      <c r="G12" s="643"/>
      <c r="H12" s="643"/>
      <c r="I12" s="643"/>
      <c r="J12" s="643"/>
      <c r="K12" s="643"/>
      <c r="L12" s="643"/>
      <c r="M12" s="643"/>
      <c r="N12" s="643"/>
      <c r="O12" s="643"/>
      <c r="P12" s="643"/>
      <c r="Q12" s="644"/>
      <c r="R12" s="645">
        <v>24576</v>
      </c>
      <c r="S12" s="646"/>
      <c r="T12" s="646"/>
      <c r="U12" s="646"/>
      <c r="V12" s="646"/>
      <c r="W12" s="646"/>
      <c r="X12" s="646"/>
      <c r="Y12" s="647"/>
      <c r="Z12" s="648">
        <v>0.2</v>
      </c>
      <c r="AA12" s="648"/>
      <c r="AB12" s="648"/>
      <c r="AC12" s="648"/>
      <c r="AD12" s="649">
        <v>24576</v>
      </c>
      <c r="AE12" s="649"/>
      <c r="AF12" s="649"/>
      <c r="AG12" s="649"/>
      <c r="AH12" s="649"/>
      <c r="AI12" s="649"/>
      <c r="AJ12" s="649"/>
      <c r="AK12" s="649"/>
      <c r="AL12" s="650">
        <v>0.3</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2847330</v>
      </c>
      <c r="BH12" s="646"/>
      <c r="BI12" s="646"/>
      <c r="BJ12" s="646"/>
      <c r="BK12" s="646"/>
      <c r="BL12" s="646"/>
      <c r="BM12" s="646"/>
      <c r="BN12" s="647"/>
      <c r="BO12" s="648">
        <v>69.099999999999994</v>
      </c>
      <c r="BP12" s="648"/>
      <c r="BQ12" s="648"/>
      <c r="BR12" s="648"/>
      <c r="BS12" s="654" t="s">
        <v>231</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424455</v>
      </c>
      <c r="CS12" s="646"/>
      <c r="CT12" s="646"/>
      <c r="CU12" s="646"/>
      <c r="CV12" s="646"/>
      <c r="CW12" s="646"/>
      <c r="CX12" s="646"/>
      <c r="CY12" s="647"/>
      <c r="CZ12" s="648">
        <v>2.9</v>
      </c>
      <c r="DA12" s="648"/>
      <c r="DB12" s="648"/>
      <c r="DC12" s="648"/>
      <c r="DD12" s="654">
        <v>45127</v>
      </c>
      <c r="DE12" s="646"/>
      <c r="DF12" s="646"/>
      <c r="DG12" s="646"/>
      <c r="DH12" s="646"/>
      <c r="DI12" s="646"/>
      <c r="DJ12" s="646"/>
      <c r="DK12" s="646"/>
      <c r="DL12" s="646"/>
      <c r="DM12" s="646"/>
      <c r="DN12" s="646"/>
      <c r="DO12" s="646"/>
      <c r="DP12" s="647"/>
      <c r="DQ12" s="654">
        <v>371163</v>
      </c>
      <c r="DR12" s="646"/>
      <c r="DS12" s="646"/>
      <c r="DT12" s="646"/>
      <c r="DU12" s="646"/>
      <c r="DV12" s="646"/>
      <c r="DW12" s="646"/>
      <c r="DX12" s="646"/>
      <c r="DY12" s="646"/>
      <c r="DZ12" s="646"/>
      <c r="EA12" s="646"/>
      <c r="EB12" s="646"/>
      <c r="EC12" s="655"/>
    </row>
    <row r="13" spans="2:143" ht="11.25" customHeight="1" x14ac:dyDescent="0.2">
      <c r="B13" s="642" t="s">
        <v>251</v>
      </c>
      <c r="C13" s="643"/>
      <c r="D13" s="643"/>
      <c r="E13" s="643"/>
      <c r="F13" s="643"/>
      <c r="G13" s="643"/>
      <c r="H13" s="643"/>
      <c r="I13" s="643"/>
      <c r="J13" s="643"/>
      <c r="K13" s="643"/>
      <c r="L13" s="643"/>
      <c r="M13" s="643"/>
      <c r="N13" s="643"/>
      <c r="O13" s="643"/>
      <c r="P13" s="643"/>
      <c r="Q13" s="644"/>
      <c r="R13" s="645" t="s">
        <v>231</v>
      </c>
      <c r="S13" s="646"/>
      <c r="T13" s="646"/>
      <c r="U13" s="646"/>
      <c r="V13" s="646"/>
      <c r="W13" s="646"/>
      <c r="X13" s="646"/>
      <c r="Y13" s="647"/>
      <c r="Z13" s="648" t="s">
        <v>231</v>
      </c>
      <c r="AA13" s="648"/>
      <c r="AB13" s="648"/>
      <c r="AC13" s="648"/>
      <c r="AD13" s="649" t="s">
        <v>130</v>
      </c>
      <c r="AE13" s="649"/>
      <c r="AF13" s="649"/>
      <c r="AG13" s="649"/>
      <c r="AH13" s="649"/>
      <c r="AI13" s="649"/>
      <c r="AJ13" s="649"/>
      <c r="AK13" s="649"/>
      <c r="AL13" s="650" t="s">
        <v>130</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2829739</v>
      </c>
      <c r="BH13" s="646"/>
      <c r="BI13" s="646"/>
      <c r="BJ13" s="646"/>
      <c r="BK13" s="646"/>
      <c r="BL13" s="646"/>
      <c r="BM13" s="646"/>
      <c r="BN13" s="647"/>
      <c r="BO13" s="648">
        <v>68.7</v>
      </c>
      <c r="BP13" s="648"/>
      <c r="BQ13" s="648"/>
      <c r="BR13" s="648"/>
      <c r="BS13" s="654" t="s">
        <v>130</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1161395</v>
      </c>
      <c r="CS13" s="646"/>
      <c r="CT13" s="646"/>
      <c r="CU13" s="646"/>
      <c r="CV13" s="646"/>
      <c r="CW13" s="646"/>
      <c r="CX13" s="646"/>
      <c r="CY13" s="647"/>
      <c r="CZ13" s="648">
        <v>7.9</v>
      </c>
      <c r="DA13" s="648"/>
      <c r="DB13" s="648"/>
      <c r="DC13" s="648"/>
      <c r="DD13" s="654">
        <v>708338</v>
      </c>
      <c r="DE13" s="646"/>
      <c r="DF13" s="646"/>
      <c r="DG13" s="646"/>
      <c r="DH13" s="646"/>
      <c r="DI13" s="646"/>
      <c r="DJ13" s="646"/>
      <c r="DK13" s="646"/>
      <c r="DL13" s="646"/>
      <c r="DM13" s="646"/>
      <c r="DN13" s="646"/>
      <c r="DO13" s="646"/>
      <c r="DP13" s="647"/>
      <c r="DQ13" s="654">
        <v>517147</v>
      </c>
      <c r="DR13" s="646"/>
      <c r="DS13" s="646"/>
      <c r="DT13" s="646"/>
      <c r="DU13" s="646"/>
      <c r="DV13" s="646"/>
      <c r="DW13" s="646"/>
      <c r="DX13" s="646"/>
      <c r="DY13" s="646"/>
      <c r="DZ13" s="646"/>
      <c r="EA13" s="646"/>
      <c r="EB13" s="646"/>
      <c r="EC13" s="655"/>
    </row>
    <row r="14" spans="2:143" ht="11.25" customHeight="1" x14ac:dyDescent="0.2">
      <c r="B14" s="642" t="s">
        <v>254</v>
      </c>
      <c r="C14" s="643"/>
      <c r="D14" s="643"/>
      <c r="E14" s="643"/>
      <c r="F14" s="643"/>
      <c r="G14" s="643"/>
      <c r="H14" s="643"/>
      <c r="I14" s="643"/>
      <c r="J14" s="643"/>
      <c r="K14" s="643"/>
      <c r="L14" s="643"/>
      <c r="M14" s="643"/>
      <c r="N14" s="643"/>
      <c r="O14" s="643"/>
      <c r="P14" s="643"/>
      <c r="Q14" s="644"/>
      <c r="R14" s="645">
        <v>25214</v>
      </c>
      <c r="S14" s="646"/>
      <c r="T14" s="646"/>
      <c r="U14" s="646"/>
      <c r="V14" s="646"/>
      <c r="W14" s="646"/>
      <c r="X14" s="646"/>
      <c r="Y14" s="647"/>
      <c r="Z14" s="648">
        <v>0.2</v>
      </c>
      <c r="AA14" s="648"/>
      <c r="AB14" s="648"/>
      <c r="AC14" s="648"/>
      <c r="AD14" s="649">
        <v>25214</v>
      </c>
      <c r="AE14" s="649"/>
      <c r="AF14" s="649"/>
      <c r="AG14" s="649"/>
      <c r="AH14" s="649"/>
      <c r="AI14" s="649"/>
      <c r="AJ14" s="649"/>
      <c r="AK14" s="649"/>
      <c r="AL14" s="650">
        <v>0.3</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72577</v>
      </c>
      <c r="BH14" s="646"/>
      <c r="BI14" s="646"/>
      <c r="BJ14" s="646"/>
      <c r="BK14" s="646"/>
      <c r="BL14" s="646"/>
      <c r="BM14" s="646"/>
      <c r="BN14" s="647"/>
      <c r="BO14" s="648">
        <v>1.8</v>
      </c>
      <c r="BP14" s="648"/>
      <c r="BQ14" s="648"/>
      <c r="BR14" s="648"/>
      <c r="BS14" s="654" t="s">
        <v>146</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622796</v>
      </c>
      <c r="CS14" s="646"/>
      <c r="CT14" s="646"/>
      <c r="CU14" s="646"/>
      <c r="CV14" s="646"/>
      <c r="CW14" s="646"/>
      <c r="CX14" s="646"/>
      <c r="CY14" s="647"/>
      <c r="CZ14" s="648">
        <v>4.3</v>
      </c>
      <c r="DA14" s="648"/>
      <c r="DB14" s="648"/>
      <c r="DC14" s="648"/>
      <c r="DD14" s="654">
        <v>70017</v>
      </c>
      <c r="DE14" s="646"/>
      <c r="DF14" s="646"/>
      <c r="DG14" s="646"/>
      <c r="DH14" s="646"/>
      <c r="DI14" s="646"/>
      <c r="DJ14" s="646"/>
      <c r="DK14" s="646"/>
      <c r="DL14" s="646"/>
      <c r="DM14" s="646"/>
      <c r="DN14" s="646"/>
      <c r="DO14" s="646"/>
      <c r="DP14" s="647"/>
      <c r="DQ14" s="654">
        <v>554390</v>
      </c>
      <c r="DR14" s="646"/>
      <c r="DS14" s="646"/>
      <c r="DT14" s="646"/>
      <c r="DU14" s="646"/>
      <c r="DV14" s="646"/>
      <c r="DW14" s="646"/>
      <c r="DX14" s="646"/>
      <c r="DY14" s="646"/>
      <c r="DZ14" s="646"/>
      <c r="EA14" s="646"/>
      <c r="EB14" s="646"/>
      <c r="EC14" s="655"/>
    </row>
    <row r="15" spans="2:143" ht="11.25" customHeight="1" x14ac:dyDescent="0.2">
      <c r="B15" s="642" t="s">
        <v>257</v>
      </c>
      <c r="C15" s="643"/>
      <c r="D15" s="643"/>
      <c r="E15" s="643"/>
      <c r="F15" s="643"/>
      <c r="G15" s="643"/>
      <c r="H15" s="643"/>
      <c r="I15" s="643"/>
      <c r="J15" s="643"/>
      <c r="K15" s="643"/>
      <c r="L15" s="643"/>
      <c r="M15" s="643"/>
      <c r="N15" s="643"/>
      <c r="O15" s="643"/>
      <c r="P15" s="643"/>
      <c r="Q15" s="644"/>
      <c r="R15" s="645" t="s">
        <v>146</v>
      </c>
      <c r="S15" s="646"/>
      <c r="T15" s="646"/>
      <c r="U15" s="646"/>
      <c r="V15" s="646"/>
      <c r="W15" s="646"/>
      <c r="X15" s="646"/>
      <c r="Y15" s="647"/>
      <c r="Z15" s="648" t="s">
        <v>146</v>
      </c>
      <c r="AA15" s="648"/>
      <c r="AB15" s="648"/>
      <c r="AC15" s="648"/>
      <c r="AD15" s="649" t="s">
        <v>130</v>
      </c>
      <c r="AE15" s="649"/>
      <c r="AF15" s="649"/>
      <c r="AG15" s="649"/>
      <c r="AH15" s="649"/>
      <c r="AI15" s="649"/>
      <c r="AJ15" s="649"/>
      <c r="AK15" s="649"/>
      <c r="AL15" s="650" t="s">
        <v>130</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108874</v>
      </c>
      <c r="BH15" s="646"/>
      <c r="BI15" s="646"/>
      <c r="BJ15" s="646"/>
      <c r="BK15" s="646"/>
      <c r="BL15" s="646"/>
      <c r="BM15" s="646"/>
      <c r="BN15" s="647"/>
      <c r="BO15" s="648">
        <v>2.6</v>
      </c>
      <c r="BP15" s="648"/>
      <c r="BQ15" s="648"/>
      <c r="BR15" s="648"/>
      <c r="BS15" s="654" t="s">
        <v>231</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2187105</v>
      </c>
      <c r="CS15" s="646"/>
      <c r="CT15" s="646"/>
      <c r="CU15" s="646"/>
      <c r="CV15" s="646"/>
      <c r="CW15" s="646"/>
      <c r="CX15" s="646"/>
      <c r="CY15" s="647"/>
      <c r="CZ15" s="648">
        <v>15</v>
      </c>
      <c r="DA15" s="648"/>
      <c r="DB15" s="648"/>
      <c r="DC15" s="648"/>
      <c r="DD15" s="654">
        <v>1247950</v>
      </c>
      <c r="DE15" s="646"/>
      <c r="DF15" s="646"/>
      <c r="DG15" s="646"/>
      <c r="DH15" s="646"/>
      <c r="DI15" s="646"/>
      <c r="DJ15" s="646"/>
      <c r="DK15" s="646"/>
      <c r="DL15" s="646"/>
      <c r="DM15" s="646"/>
      <c r="DN15" s="646"/>
      <c r="DO15" s="646"/>
      <c r="DP15" s="647"/>
      <c r="DQ15" s="654">
        <v>1040203</v>
      </c>
      <c r="DR15" s="646"/>
      <c r="DS15" s="646"/>
      <c r="DT15" s="646"/>
      <c r="DU15" s="646"/>
      <c r="DV15" s="646"/>
      <c r="DW15" s="646"/>
      <c r="DX15" s="646"/>
      <c r="DY15" s="646"/>
      <c r="DZ15" s="646"/>
      <c r="EA15" s="646"/>
      <c r="EB15" s="646"/>
      <c r="EC15" s="655"/>
    </row>
    <row r="16" spans="2:143" ht="11.25" customHeight="1" x14ac:dyDescent="0.2">
      <c r="B16" s="642" t="s">
        <v>260</v>
      </c>
      <c r="C16" s="643"/>
      <c r="D16" s="643"/>
      <c r="E16" s="643"/>
      <c r="F16" s="643"/>
      <c r="G16" s="643"/>
      <c r="H16" s="643"/>
      <c r="I16" s="643"/>
      <c r="J16" s="643"/>
      <c r="K16" s="643"/>
      <c r="L16" s="643"/>
      <c r="M16" s="643"/>
      <c r="N16" s="643"/>
      <c r="O16" s="643"/>
      <c r="P16" s="643"/>
      <c r="Q16" s="644"/>
      <c r="R16" s="645">
        <v>7475</v>
      </c>
      <c r="S16" s="646"/>
      <c r="T16" s="646"/>
      <c r="U16" s="646"/>
      <c r="V16" s="646"/>
      <c r="W16" s="646"/>
      <c r="X16" s="646"/>
      <c r="Y16" s="647"/>
      <c r="Z16" s="648">
        <v>0</v>
      </c>
      <c r="AA16" s="648"/>
      <c r="AB16" s="648"/>
      <c r="AC16" s="648"/>
      <c r="AD16" s="649">
        <v>7475</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v>1892</v>
      </c>
      <c r="BH16" s="646"/>
      <c r="BI16" s="646"/>
      <c r="BJ16" s="646"/>
      <c r="BK16" s="646"/>
      <c r="BL16" s="646"/>
      <c r="BM16" s="646"/>
      <c r="BN16" s="647"/>
      <c r="BO16" s="648">
        <v>0</v>
      </c>
      <c r="BP16" s="648"/>
      <c r="BQ16" s="648"/>
      <c r="BR16" s="648"/>
      <c r="BS16" s="654" t="s">
        <v>146</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179995</v>
      </c>
      <c r="CS16" s="646"/>
      <c r="CT16" s="646"/>
      <c r="CU16" s="646"/>
      <c r="CV16" s="646"/>
      <c r="CW16" s="646"/>
      <c r="CX16" s="646"/>
      <c r="CY16" s="647"/>
      <c r="CZ16" s="648">
        <v>1.2</v>
      </c>
      <c r="DA16" s="648"/>
      <c r="DB16" s="648"/>
      <c r="DC16" s="648"/>
      <c r="DD16" s="654" t="s">
        <v>231</v>
      </c>
      <c r="DE16" s="646"/>
      <c r="DF16" s="646"/>
      <c r="DG16" s="646"/>
      <c r="DH16" s="646"/>
      <c r="DI16" s="646"/>
      <c r="DJ16" s="646"/>
      <c r="DK16" s="646"/>
      <c r="DL16" s="646"/>
      <c r="DM16" s="646"/>
      <c r="DN16" s="646"/>
      <c r="DO16" s="646"/>
      <c r="DP16" s="647"/>
      <c r="DQ16" s="654">
        <v>12151</v>
      </c>
      <c r="DR16" s="646"/>
      <c r="DS16" s="646"/>
      <c r="DT16" s="646"/>
      <c r="DU16" s="646"/>
      <c r="DV16" s="646"/>
      <c r="DW16" s="646"/>
      <c r="DX16" s="646"/>
      <c r="DY16" s="646"/>
      <c r="DZ16" s="646"/>
      <c r="EA16" s="646"/>
      <c r="EB16" s="646"/>
      <c r="EC16" s="655"/>
    </row>
    <row r="17" spans="2:133" ht="11.25" customHeight="1" x14ac:dyDescent="0.2">
      <c r="B17" s="642" t="s">
        <v>263</v>
      </c>
      <c r="C17" s="643"/>
      <c r="D17" s="643"/>
      <c r="E17" s="643"/>
      <c r="F17" s="643"/>
      <c r="G17" s="643"/>
      <c r="H17" s="643"/>
      <c r="I17" s="643"/>
      <c r="J17" s="643"/>
      <c r="K17" s="643"/>
      <c r="L17" s="643"/>
      <c r="M17" s="643"/>
      <c r="N17" s="643"/>
      <c r="O17" s="643"/>
      <c r="P17" s="643"/>
      <c r="Q17" s="644"/>
      <c r="R17" s="645">
        <v>62220</v>
      </c>
      <c r="S17" s="646"/>
      <c r="T17" s="646"/>
      <c r="U17" s="646"/>
      <c r="V17" s="646"/>
      <c r="W17" s="646"/>
      <c r="X17" s="646"/>
      <c r="Y17" s="647"/>
      <c r="Z17" s="648">
        <v>0.4</v>
      </c>
      <c r="AA17" s="648"/>
      <c r="AB17" s="648"/>
      <c r="AC17" s="648"/>
      <c r="AD17" s="649">
        <v>62220</v>
      </c>
      <c r="AE17" s="649"/>
      <c r="AF17" s="649"/>
      <c r="AG17" s="649"/>
      <c r="AH17" s="649"/>
      <c r="AI17" s="649"/>
      <c r="AJ17" s="649"/>
      <c r="AK17" s="649"/>
      <c r="AL17" s="650">
        <v>0.7</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146</v>
      </c>
      <c r="BH17" s="646"/>
      <c r="BI17" s="646"/>
      <c r="BJ17" s="646"/>
      <c r="BK17" s="646"/>
      <c r="BL17" s="646"/>
      <c r="BM17" s="646"/>
      <c r="BN17" s="647"/>
      <c r="BO17" s="648" t="s">
        <v>231</v>
      </c>
      <c r="BP17" s="648"/>
      <c r="BQ17" s="648"/>
      <c r="BR17" s="648"/>
      <c r="BS17" s="654" t="s">
        <v>130</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1641141</v>
      </c>
      <c r="CS17" s="646"/>
      <c r="CT17" s="646"/>
      <c r="CU17" s="646"/>
      <c r="CV17" s="646"/>
      <c r="CW17" s="646"/>
      <c r="CX17" s="646"/>
      <c r="CY17" s="647"/>
      <c r="CZ17" s="648">
        <v>11.2</v>
      </c>
      <c r="DA17" s="648"/>
      <c r="DB17" s="648"/>
      <c r="DC17" s="648"/>
      <c r="DD17" s="654" t="s">
        <v>231</v>
      </c>
      <c r="DE17" s="646"/>
      <c r="DF17" s="646"/>
      <c r="DG17" s="646"/>
      <c r="DH17" s="646"/>
      <c r="DI17" s="646"/>
      <c r="DJ17" s="646"/>
      <c r="DK17" s="646"/>
      <c r="DL17" s="646"/>
      <c r="DM17" s="646"/>
      <c r="DN17" s="646"/>
      <c r="DO17" s="646"/>
      <c r="DP17" s="647"/>
      <c r="DQ17" s="654">
        <v>1611280</v>
      </c>
      <c r="DR17" s="646"/>
      <c r="DS17" s="646"/>
      <c r="DT17" s="646"/>
      <c r="DU17" s="646"/>
      <c r="DV17" s="646"/>
      <c r="DW17" s="646"/>
      <c r="DX17" s="646"/>
      <c r="DY17" s="646"/>
      <c r="DZ17" s="646"/>
      <c r="EA17" s="646"/>
      <c r="EB17" s="646"/>
      <c r="EC17" s="655"/>
    </row>
    <row r="18" spans="2:133" ht="11.25" customHeight="1" x14ac:dyDescent="0.2">
      <c r="B18" s="642" t="s">
        <v>266</v>
      </c>
      <c r="C18" s="643"/>
      <c r="D18" s="643"/>
      <c r="E18" s="643"/>
      <c r="F18" s="643"/>
      <c r="G18" s="643"/>
      <c r="H18" s="643"/>
      <c r="I18" s="643"/>
      <c r="J18" s="643"/>
      <c r="K18" s="643"/>
      <c r="L18" s="643"/>
      <c r="M18" s="643"/>
      <c r="N18" s="643"/>
      <c r="O18" s="643"/>
      <c r="P18" s="643"/>
      <c r="Q18" s="644"/>
      <c r="R18" s="645">
        <v>9489</v>
      </c>
      <c r="S18" s="646"/>
      <c r="T18" s="646"/>
      <c r="U18" s="646"/>
      <c r="V18" s="646"/>
      <c r="W18" s="646"/>
      <c r="X18" s="646"/>
      <c r="Y18" s="647"/>
      <c r="Z18" s="648">
        <v>0.1</v>
      </c>
      <c r="AA18" s="648"/>
      <c r="AB18" s="648"/>
      <c r="AC18" s="648"/>
      <c r="AD18" s="649">
        <v>9489</v>
      </c>
      <c r="AE18" s="649"/>
      <c r="AF18" s="649"/>
      <c r="AG18" s="649"/>
      <c r="AH18" s="649"/>
      <c r="AI18" s="649"/>
      <c r="AJ18" s="649"/>
      <c r="AK18" s="649"/>
      <c r="AL18" s="650">
        <v>0.1</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231</v>
      </c>
      <c r="BH18" s="646"/>
      <c r="BI18" s="646"/>
      <c r="BJ18" s="646"/>
      <c r="BK18" s="646"/>
      <c r="BL18" s="646"/>
      <c r="BM18" s="646"/>
      <c r="BN18" s="647"/>
      <c r="BO18" s="648" t="s">
        <v>231</v>
      </c>
      <c r="BP18" s="648"/>
      <c r="BQ18" s="648"/>
      <c r="BR18" s="648"/>
      <c r="BS18" s="654" t="s">
        <v>146</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v>220</v>
      </c>
      <c r="CS18" s="646"/>
      <c r="CT18" s="646"/>
      <c r="CU18" s="646"/>
      <c r="CV18" s="646"/>
      <c r="CW18" s="646"/>
      <c r="CX18" s="646"/>
      <c r="CY18" s="647"/>
      <c r="CZ18" s="648">
        <v>0</v>
      </c>
      <c r="DA18" s="648"/>
      <c r="DB18" s="648"/>
      <c r="DC18" s="648"/>
      <c r="DD18" s="654" t="s">
        <v>231</v>
      </c>
      <c r="DE18" s="646"/>
      <c r="DF18" s="646"/>
      <c r="DG18" s="646"/>
      <c r="DH18" s="646"/>
      <c r="DI18" s="646"/>
      <c r="DJ18" s="646"/>
      <c r="DK18" s="646"/>
      <c r="DL18" s="646"/>
      <c r="DM18" s="646"/>
      <c r="DN18" s="646"/>
      <c r="DO18" s="646"/>
      <c r="DP18" s="647"/>
      <c r="DQ18" s="654" t="s">
        <v>130</v>
      </c>
      <c r="DR18" s="646"/>
      <c r="DS18" s="646"/>
      <c r="DT18" s="646"/>
      <c r="DU18" s="646"/>
      <c r="DV18" s="646"/>
      <c r="DW18" s="646"/>
      <c r="DX18" s="646"/>
      <c r="DY18" s="646"/>
      <c r="DZ18" s="646"/>
      <c r="EA18" s="646"/>
      <c r="EB18" s="646"/>
      <c r="EC18" s="655"/>
    </row>
    <row r="19" spans="2:133" ht="11.25" customHeight="1" x14ac:dyDescent="0.2">
      <c r="B19" s="642" t="s">
        <v>269</v>
      </c>
      <c r="C19" s="643"/>
      <c r="D19" s="643"/>
      <c r="E19" s="643"/>
      <c r="F19" s="643"/>
      <c r="G19" s="643"/>
      <c r="H19" s="643"/>
      <c r="I19" s="643"/>
      <c r="J19" s="643"/>
      <c r="K19" s="643"/>
      <c r="L19" s="643"/>
      <c r="M19" s="643"/>
      <c r="N19" s="643"/>
      <c r="O19" s="643"/>
      <c r="P19" s="643"/>
      <c r="Q19" s="644"/>
      <c r="R19" s="645">
        <v>3607</v>
      </c>
      <c r="S19" s="646"/>
      <c r="T19" s="646"/>
      <c r="U19" s="646"/>
      <c r="V19" s="646"/>
      <c r="W19" s="646"/>
      <c r="X19" s="646"/>
      <c r="Y19" s="647"/>
      <c r="Z19" s="648">
        <v>0</v>
      </c>
      <c r="AA19" s="648"/>
      <c r="AB19" s="648"/>
      <c r="AC19" s="648"/>
      <c r="AD19" s="649">
        <v>3607</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16873</v>
      </c>
      <c r="BH19" s="646"/>
      <c r="BI19" s="646"/>
      <c r="BJ19" s="646"/>
      <c r="BK19" s="646"/>
      <c r="BL19" s="646"/>
      <c r="BM19" s="646"/>
      <c r="BN19" s="647"/>
      <c r="BO19" s="648">
        <v>0.4</v>
      </c>
      <c r="BP19" s="648"/>
      <c r="BQ19" s="648"/>
      <c r="BR19" s="648"/>
      <c r="BS19" s="654" t="s">
        <v>130</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130</v>
      </c>
      <c r="CS19" s="646"/>
      <c r="CT19" s="646"/>
      <c r="CU19" s="646"/>
      <c r="CV19" s="646"/>
      <c r="CW19" s="646"/>
      <c r="CX19" s="646"/>
      <c r="CY19" s="647"/>
      <c r="CZ19" s="648" t="s">
        <v>130</v>
      </c>
      <c r="DA19" s="648"/>
      <c r="DB19" s="648"/>
      <c r="DC19" s="648"/>
      <c r="DD19" s="654" t="s">
        <v>130</v>
      </c>
      <c r="DE19" s="646"/>
      <c r="DF19" s="646"/>
      <c r="DG19" s="646"/>
      <c r="DH19" s="646"/>
      <c r="DI19" s="646"/>
      <c r="DJ19" s="646"/>
      <c r="DK19" s="646"/>
      <c r="DL19" s="646"/>
      <c r="DM19" s="646"/>
      <c r="DN19" s="646"/>
      <c r="DO19" s="646"/>
      <c r="DP19" s="647"/>
      <c r="DQ19" s="654" t="s">
        <v>146</v>
      </c>
      <c r="DR19" s="646"/>
      <c r="DS19" s="646"/>
      <c r="DT19" s="646"/>
      <c r="DU19" s="646"/>
      <c r="DV19" s="646"/>
      <c r="DW19" s="646"/>
      <c r="DX19" s="646"/>
      <c r="DY19" s="646"/>
      <c r="DZ19" s="646"/>
      <c r="EA19" s="646"/>
      <c r="EB19" s="646"/>
      <c r="EC19" s="655"/>
    </row>
    <row r="20" spans="2:133" ht="11.25" customHeight="1" x14ac:dyDescent="0.2">
      <c r="B20" s="642" t="s">
        <v>272</v>
      </c>
      <c r="C20" s="643"/>
      <c r="D20" s="643"/>
      <c r="E20" s="643"/>
      <c r="F20" s="643"/>
      <c r="G20" s="643"/>
      <c r="H20" s="643"/>
      <c r="I20" s="643"/>
      <c r="J20" s="643"/>
      <c r="K20" s="643"/>
      <c r="L20" s="643"/>
      <c r="M20" s="643"/>
      <c r="N20" s="643"/>
      <c r="O20" s="643"/>
      <c r="P20" s="643"/>
      <c r="Q20" s="644"/>
      <c r="R20" s="645">
        <v>700</v>
      </c>
      <c r="S20" s="646"/>
      <c r="T20" s="646"/>
      <c r="U20" s="646"/>
      <c r="V20" s="646"/>
      <c r="W20" s="646"/>
      <c r="X20" s="646"/>
      <c r="Y20" s="647"/>
      <c r="Z20" s="648">
        <v>0</v>
      </c>
      <c r="AA20" s="648"/>
      <c r="AB20" s="648"/>
      <c r="AC20" s="648"/>
      <c r="AD20" s="649">
        <v>700</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16873</v>
      </c>
      <c r="BH20" s="646"/>
      <c r="BI20" s="646"/>
      <c r="BJ20" s="646"/>
      <c r="BK20" s="646"/>
      <c r="BL20" s="646"/>
      <c r="BM20" s="646"/>
      <c r="BN20" s="647"/>
      <c r="BO20" s="648">
        <v>0.4</v>
      </c>
      <c r="BP20" s="648"/>
      <c r="BQ20" s="648"/>
      <c r="BR20" s="648"/>
      <c r="BS20" s="654" t="s">
        <v>231</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14627077</v>
      </c>
      <c r="CS20" s="646"/>
      <c r="CT20" s="646"/>
      <c r="CU20" s="646"/>
      <c r="CV20" s="646"/>
      <c r="CW20" s="646"/>
      <c r="CX20" s="646"/>
      <c r="CY20" s="647"/>
      <c r="CZ20" s="648">
        <v>100</v>
      </c>
      <c r="DA20" s="648"/>
      <c r="DB20" s="648"/>
      <c r="DC20" s="648"/>
      <c r="DD20" s="654">
        <v>2883229</v>
      </c>
      <c r="DE20" s="646"/>
      <c r="DF20" s="646"/>
      <c r="DG20" s="646"/>
      <c r="DH20" s="646"/>
      <c r="DI20" s="646"/>
      <c r="DJ20" s="646"/>
      <c r="DK20" s="646"/>
      <c r="DL20" s="646"/>
      <c r="DM20" s="646"/>
      <c r="DN20" s="646"/>
      <c r="DO20" s="646"/>
      <c r="DP20" s="647"/>
      <c r="DQ20" s="654">
        <v>9884707</v>
      </c>
      <c r="DR20" s="646"/>
      <c r="DS20" s="646"/>
      <c r="DT20" s="646"/>
      <c r="DU20" s="646"/>
      <c r="DV20" s="646"/>
      <c r="DW20" s="646"/>
      <c r="DX20" s="646"/>
      <c r="DY20" s="646"/>
      <c r="DZ20" s="646"/>
      <c r="EA20" s="646"/>
      <c r="EB20" s="646"/>
      <c r="EC20" s="655"/>
    </row>
    <row r="21" spans="2:133" ht="11.25" customHeight="1" x14ac:dyDescent="0.2">
      <c r="B21" s="642" t="s">
        <v>275</v>
      </c>
      <c r="C21" s="643"/>
      <c r="D21" s="643"/>
      <c r="E21" s="643"/>
      <c r="F21" s="643"/>
      <c r="G21" s="643"/>
      <c r="H21" s="643"/>
      <c r="I21" s="643"/>
      <c r="J21" s="643"/>
      <c r="K21" s="643"/>
      <c r="L21" s="643"/>
      <c r="M21" s="643"/>
      <c r="N21" s="643"/>
      <c r="O21" s="643"/>
      <c r="P21" s="643"/>
      <c r="Q21" s="644"/>
      <c r="R21" s="645">
        <v>48424</v>
      </c>
      <c r="S21" s="646"/>
      <c r="T21" s="646"/>
      <c r="U21" s="646"/>
      <c r="V21" s="646"/>
      <c r="W21" s="646"/>
      <c r="X21" s="646"/>
      <c r="Y21" s="647"/>
      <c r="Z21" s="648">
        <v>0.3</v>
      </c>
      <c r="AA21" s="648"/>
      <c r="AB21" s="648"/>
      <c r="AC21" s="648"/>
      <c r="AD21" s="649">
        <v>48424</v>
      </c>
      <c r="AE21" s="649"/>
      <c r="AF21" s="649"/>
      <c r="AG21" s="649"/>
      <c r="AH21" s="649"/>
      <c r="AI21" s="649"/>
      <c r="AJ21" s="649"/>
      <c r="AK21" s="649"/>
      <c r="AL21" s="650">
        <v>0.5</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16873</v>
      </c>
      <c r="BH21" s="646"/>
      <c r="BI21" s="646"/>
      <c r="BJ21" s="646"/>
      <c r="BK21" s="646"/>
      <c r="BL21" s="646"/>
      <c r="BM21" s="646"/>
      <c r="BN21" s="647"/>
      <c r="BO21" s="648">
        <v>0.4</v>
      </c>
      <c r="BP21" s="648"/>
      <c r="BQ21" s="648"/>
      <c r="BR21" s="648"/>
      <c r="BS21" s="654" t="s">
        <v>146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277</v>
      </c>
      <c r="C22" s="643"/>
      <c r="D22" s="643"/>
      <c r="E22" s="643"/>
      <c r="F22" s="643"/>
      <c r="G22" s="643"/>
      <c r="H22" s="643"/>
      <c r="I22" s="643"/>
      <c r="J22" s="643"/>
      <c r="K22" s="643"/>
      <c r="L22" s="643"/>
      <c r="M22" s="643"/>
      <c r="N22" s="643"/>
      <c r="O22" s="643"/>
      <c r="P22" s="643"/>
      <c r="Q22" s="644"/>
      <c r="R22" s="645">
        <v>4650380</v>
      </c>
      <c r="S22" s="646"/>
      <c r="T22" s="646"/>
      <c r="U22" s="646"/>
      <c r="V22" s="646"/>
      <c r="W22" s="646"/>
      <c r="X22" s="646"/>
      <c r="Y22" s="647"/>
      <c r="Z22" s="648">
        <v>30.6</v>
      </c>
      <c r="AA22" s="648"/>
      <c r="AB22" s="648"/>
      <c r="AC22" s="648"/>
      <c r="AD22" s="649">
        <v>4168728</v>
      </c>
      <c r="AE22" s="649"/>
      <c r="AF22" s="649"/>
      <c r="AG22" s="649"/>
      <c r="AH22" s="649"/>
      <c r="AI22" s="649"/>
      <c r="AJ22" s="649"/>
      <c r="AK22" s="649"/>
      <c r="AL22" s="650">
        <v>46.3</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231</v>
      </c>
      <c r="BH22" s="646"/>
      <c r="BI22" s="646"/>
      <c r="BJ22" s="646"/>
      <c r="BK22" s="646"/>
      <c r="BL22" s="646"/>
      <c r="BM22" s="646"/>
      <c r="BN22" s="647"/>
      <c r="BO22" s="648" t="s">
        <v>231</v>
      </c>
      <c r="BP22" s="648"/>
      <c r="BQ22" s="648"/>
      <c r="BR22" s="648"/>
      <c r="BS22" s="654" t="s">
        <v>130</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280</v>
      </c>
      <c r="C23" s="643"/>
      <c r="D23" s="643"/>
      <c r="E23" s="643"/>
      <c r="F23" s="643"/>
      <c r="G23" s="643"/>
      <c r="H23" s="643"/>
      <c r="I23" s="643"/>
      <c r="J23" s="643"/>
      <c r="K23" s="643"/>
      <c r="L23" s="643"/>
      <c r="M23" s="643"/>
      <c r="N23" s="643"/>
      <c r="O23" s="643"/>
      <c r="P23" s="643"/>
      <c r="Q23" s="644"/>
      <c r="R23" s="645">
        <v>4168728</v>
      </c>
      <c r="S23" s="646"/>
      <c r="T23" s="646"/>
      <c r="U23" s="646"/>
      <c r="V23" s="646"/>
      <c r="W23" s="646"/>
      <c r="X23" s="646"/>
      <c r="Y23" s="647"/>
      <c r="Z23" s="648">
        <v>27.5</v>
      </c>
      <c r="AA23" s="648"/>
      <c r="AB23" s="648"/>
      <c r="AC23" s="648"/>
      <c r="AD23" s="649">
        <v>4168728</v>
      </c>
      <c r="AE23" s="649"/>
      <c r="AF23" s="649"/>
      <c r="AG23" s="649"/>
      <c r="AH23" s="649"/>
      <c r="AI23" s="649"/>
      <c r="AJ23" s="649"/>
      <c r="AK23" s="649"/>
      <c r="AL23" s="650">
        <v>46.3</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146</v>
      </c>
      <c r="BH23" s="646"/>
      <c r="BI23" s="646"/>
      <c r="BJ23" s="646"/>
      <c r="BK23" s="646"/>
      <c r="BL23" s="646"/>
      <c r="BM23" s="646"/>
      <c r="BN23" s="647"/>
      <c r="BO23" s="648" t="s">
        <v>130</v>
      </c>
      <c r="BP23" s="648"/>
      <c r="BQ23" s="648"/>
      <c r="BR23" s="648"/>
      <c r="BS23" s="654" t="s">
        <v>231</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2">
      <c r="B24" s="642" t="s">
        <v>287</v>
      </c>
      <c r="C24" s="643"/>
      <c r="D24" s="643"/>
      <c r="E24" s="643"/>
      <c r="F24" s="643"/>
      <c r="G24" s="643"/>
      <c r="H24" s="643"/>
      <c r="I24" s="643"/>
      <c r="J24" s="643"/>
      <c r="K24" s="643"/>
      <c r="L24" s="643"/>
      <c r="M24" s="643"/>
      <c r="N24" s="643"/>
      <c r="O24" s="643"/>
      <c r="P24" s="643"/>
      <c r="Q24" s="644"/>
      <c r="R24" s="645">
        <v>481652</v>
      </c>
      <c r="S24" s="646"/>
      <c r="T24" s="646"/>
      <c r="U24" s="646"/>
      <c r="V24" s="646"/>
      <c r="W24" s="646"/>
      <c r="X24" s="646"/>
      <c r="Y24" s="647"/>
      <c r="Z24" s="648">
        <v>3.2</v>
      </c>
      <c r="AA24" s="648"/>
      <c r="AB24" s="648"/>
      <c r="AC24" s="648"/>
      <c r="AD24" s="649" t="s">
        <v>231</v>
      </c>
      <c r="AE24" s="649"/>
      <c r="AF24" s="649"/>
      <c r="AG24" s="649"/>
      <c r="AH24" s="649"/>
      <c r="AI24" s="649"/>
      <c r="AJ24" s="649"/>
      <c r="AK24" s="649"/>
      <c r="AL24" s="650" t="s">
        <v>146</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130</v>
      </c>
      <c r="BH24" s="646"/>
      <c r="BI24" s="646"/>
      <c r="BJ24" s="646"/>
      <c r="BK24" s="646"/>
      <c r="BL24" s="646"/>
      <c r="BM24" s="646"/>
      <c r="BN24" s="647"/>
      <c r="BO24" s="648" t="s">
        <v>231</v>
      </c>
      <c r="BP24" s="648"/>
      <c r="BQ24" s="648"/>
      <c r="BR24" s="648"/>
      <c r="BS24" s="654" t="s">
        <v>130</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4622679</v>
      </c>
      <c r="CS24" s="635"/>
      <c r="CT24" s="635"/>
      <c r="CU24" s="635"/>
      <c r="CV24" s="635"/>
      <c r="CW24" s="635"/>
      <c r="CX24" s="635"/>
      <c r="CY24" s="636"/>
      <c r="CZ24" s="639">
        <v>31.6</v>
      </c>
      <c r="DA24" s="640"/>
      <c r="DB24" s="640"/>
      <c r="DC24" s="659"/>
      <c r="DD24" s="681">
        <v>3695804</v>
      </c>
      <c r="DE24" s="635"/>
      <c r="DF24" s="635"/>
      <c r="DG24" s="635"/>
      <c r="DH24" s="635"/>
      <c r="DI24" s="635"/>
      <c r="DJ24" s="635"/>
      <c r="DK24" s="636"/>
      <c r="DL24" s="681">
        <v>3642571</v>
      </c>
      <c r="DM24" s="635"/>
      <c r="DN24" s="635"/>
      <c r="DO24" s="635"/>
      <c r="DP24" s="635"/>
      <c r="DQ24" s="635"/>
      <c r="DR24" s="635"/>
      <c r="DS24" s="635"/>
      <c r="DT24" s="635"/>
      <c r="DU24" s="635"/>
      <c r="DV24" s="636"/>
      <c r="DW24" s="639">
        <v>40.4</v>
      </c>
      <c r="DX24" s="640"/>
      <c r="DY24" s="640"/>
      <c r="DZ24" s="640"/>
      <c r="EA24" s="640"/>
      <c r="EB24" s="640"/>
      <c r="EC24" s="641"/>
    </row>
    <row r="25" spans="2:133" ht="11.25" customHeight="1" x14ac:dyDescent="0.2">
      <c r="B25" s="642" t="s">
        <v>290</v>
      </c>
      <c r="C25" s="643"/>
      <c r="D25" s="643"/>
      <c r="E25" s="643"/>
      <c r="F25" s="643"/>
      <c r="G25" s="643"/>
      <c r="H25" s="643"/>
      <c r="I25" s="643"/>
      <c r="J25" s="643"/>
      <c r="K25" s="643"/>
      <c r="L25" s="643"/>
      <c r="M25" s="643"/>
      <c r="N25" s="643"/>
      <c r="O25" s="643"/>
      <c r="P25" s="643"/>
      <c r="Q25" s="644"/>
      <c r="R25" s="645" t="s">
        <v>231</v>
      </c>
      <c r="S25" s="646"/>
      <c r="T25" s="646"/>
      <c r="U25" s="646"/>
      <c r="V25" s="646"/>
      <c r="W25" s="646"/>
      <c r="X25" s="646"/>
      <c r="Y25" s="647"/>
      <c r="Z25" s="648" t="s">
        <v>146</v>
      </c>
      <c r="AA25" s="648"/>
      <c r="AB25" s="648"/>
      <c r="AC25" s="648"/>
      <c r="AD25" s="649" t="s">
        <v>130</v>
      </c>
      <c r="AE25" s="649"/>
      <c r="AF25" s="649"/>
      <c r="AG25" s="649"/>
      <c r="AH25" s="649"/>
      <c r="AI25" s="649"/>
      <c r="AJ25" s="649"/>
      <c r="AK25" s="649"/>
      <c r="AL25" s="650" t="s">
        <v>231</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231</v>
      </c>
      <c r="BH25" s="646"/>
      <c r="BI25" s="646"/>
      <c r="BJ25" s="646"/>
      <c r="BK25" s="646"/>
      <c r="BL25" s="646"/>
      <c r="BM25" s="646"/>
      <c r="BN25" s="647"/>
      <c r="BO25" s="648" t="s">
        <v>231</v>
      </c>
      <c r="BP25" s="648"/>
      <c r="BQ25" s="648"/>
      <c r="BR25" s="648"/>
      <c r="BS25" s="654" t="s">
        <v>231</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1885766</v>
      </c>
      <c r="CS25" s="682"/>
      <c r="CT25" s="682"/>
      <c r="CU25" s="682"/>
      <c r="CV25" s="682"/>
      <c r="CW25" s="682"/>
      <c r="CX25" s="682"/>
      <c r="CY25" s="683"/>
      <c r="CZ25" s="650">
        <v>12.9</v>
      </c>
      <c r="DA25" s="679"/>
      <c r="DB25" s="679"/>
      <c r="DC25" s="684"/>
      <c r="DD25" s="654">
        <v>1658885</v>
      </c>
      <c r="DE25" s="682"/>
      <c r="DF25" s="682"/>
      <c r="DG25" s="682"/>
      <c r="DH25" s="682"/>
      <c r="DI25" s="682"/>
      <c r="DJ25" s="682"/>
      <c r="DK25" s="683"/>
      <c r="DL25" s="654">
        <v>1658702</v>
      </c>
      <c r="DM25" s="682"/>
      <c r="DN25" s="682"/>
      <c r="DO25" s="682"/>
      <c r="DP25" s="682"/>
      <c r="DQ25" s="682"/>
      <c r="DR25" s="682"/>
      <c r="DS25" s="682"/>
      <c r="DT25" s="682"/>
      <c r="DU25" s="682"/>
      <c r="DV25" s="683"/>
      <c r="DW25" s="650">
        <v>18.399999999999999</v>
      </c>
      <c r="DX25" s="679"/>
      <c r="DY25" s="679"/>
      <c r="DZ25" s="679"/>
      <c r="EA25" s="679"/>
      <c r="EB25" s="679"/>
      <c r="EC25" s="680"/>
    </row>
    <row r="26" spans="2:133" ht="11.25" customHeight="1" x14ac:dyDescent="0.2">
      <c r="B26" s="642" t="s">
        <v>293</v>
      </c>
      <c r="C26" s="643"/>
      <c r="D26" s="643"/>
      <c r="E26" s="643"/>
      <c r="F26" s="643"/>
      <c r="G26" s="643"/>
      <c r="H26" s="643"/>
      <c r="I26" s="643"/>
      <c r="J26" s="643"/>
      <c r="K26" s="643"/>
      <c r="L26" s="643"/>
      <c r="M26" s="643"/>
      <c r="N26" s="643"/>
      <c r="O26" s="643"/>
      <c r="P26" s="643"/>
      <c r="Q26" s="644"/>
      <c r="R26" s="645">
        <v>9467370</v>
      </c>
      <c r="S26" s="646"/>
      <c r="T26" s="646"/>
      <c r="U26" s="646"/>
      <c r="V26" s="646"/>
      <c r="W26" s="646"/>
      <c r="X26" s="646"/>
      <c r="Y26" s="647"/>
      <c r="Z26" s="648">
        <v>62.4</v>
      </c>
      <c r="AA26" s="648"/>
      <c r="AB26" s="648"/>
      <c r="AC26" s="648"/>
      <c r="AD26" s="649">
        <v>8985718</v>
      </c>
      <c r="AE26" s="649"/>
      <c r="AF26" s="649"/>
      <c r="AG26" s="649"/>
      <c r="AH26" s="649"/>
      <c r="AI26" s="649"/>
      <c r="AJ26" s="649"/>
      <c r="AK26" s="649"/>
      <c r="AL26" s="650">
        <v>99.7</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231</v>
      </c>
      <c r="BH26" s="646"/>
      <c r="BI26" s="646"/>
      <c r="BJ26" s="646"/>
      <c r="BK26" s="646"/>
      <c r="BL26" s="646"/>
      <c r="BM26" s="646"/>
      <c r="BN26" s="647"/>
      <c r="BO26" s="648" t="s">
        <v>146</v>
      </c>
      <c r="BP26" s="648"/>
      <c r="BQ26" s="648"/>
      <c r="BR26" s="648"/>
      <c r="BS26" s="654" t="s">
        <v>231</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1282503</v>
      </c>
      <c r="CS26" s="646"/>
      <c r="CT26" s="646"/>
      <c r="CU26" s="646"/>
      <c r="CV26" s="646"/>
      <c r="CW26" s="646"/>
      <c r="CX26" s="646"/>
      <c r="CY26" s="647"/>
      <c r="CZ26" s="650">
        <v>8.8000000000000007</v>
      </c>
      <c r="DA26" s="679"/>
      <c r="DB26" s="679"/>
      <c r="DC26" s="684"/>
      <c r="DD26" s="654">
        <v>1081635</v>
      </c>
      <c r="DE26" s="646"/>
      <c r="DF26" s="646"/>
      <c r="DG26" s="646"/>
      <c r="DH26" s="646"/>
      <c r="DI26" s="646"/>
      <c r="DJ26" s="646"/>
      <c r="DK26" s="647"/>
      <c r="DL26" s="654" t="s">
        <v>130</v>
      </c>
      <c r="DM26" s="646"/>
      <c r="DN26" s="646"/>
      <c r="DO26" s="646"/>
      <c r="DP26" s="646"/>
      <c r="DQ26" s="646"/>
      <c r="DR26" s="646"/>
      <c r="DS26" s="646"/>
      <c r="DT26" s="646"/>
      <c r="DU26" s="646"/>
      <c r="DV26" s="647"/>
      <c r="DW26" s="650" t="s">
        <v>231</v>
      </c>
      <c r="DX26" s="679"/>
      <c r="DY26" s="679"/>
      <c r="DZ26" s="679"/>
      <c r="EA26" s="679"/>
      <c r="EB26" s="679"/>
      <c r="EC26" s="680"/>
    </row>
    <row r="27" spans="2:133" ht="11.25" customHeight="1" x14ac:dyDescent="0.2">
      <c r="B27" s="642" t="s">
        <v>296</v>
      </c>
      <c r="C27" s="643"/>
      <c r="D27" s="643"/>
      <c r="E27" s="643"/>
      <c r="F27" s="643"/>
      <c r="G27" s="643"/>
      <c r="H27" s="643"/>
      <c r="I27" s="643"/>
      <c r="J27" s="643"/>
      <c r="K27" s="643"/>
      <c r="L27" s="643"/>
      <c r="M27" s="643"/>
      <c r="N27" s="643"/>
      <c r="O27" s="643"/>
      <c r="P27" s="643"/>
      <c r="Q27" s="644"/>
      <c r="R27" s="645">
        <v>1824</v>
      </c>
      <c r="S27" s="646"/>
      <c r="T27" s="646"/>
      <c r="U27" s="646"/>
      <c r="V27" s="646"/>
      <c r="W27" s="646"/>
      <c r="X27" s="646"/>
      <c r="Y27" s="647"/>
      <c r="Z27" s="648">
        <v>0</v>
      </c>
      <c r="AA27" s="648"/>
      <c r="AB27" s="648"/>
      <c r="AC27" s="648"/>
      <c r="AD27" s="649">
        <v>1824</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4120180</v>
      </c>
      <c r="BH27" s="646"/>
      <c r="BI27" s="646"/>
      <c r="BJ27" s="646"/>
      <c r="BK27" s="646"/>
      <c r="BL27" s="646"/>
      <c r="BM27" s="646"/>
      <c r="BN27" s="647"/>
      <c r="BO27" s="648">
        <v>100</v>
      </c>
      <c r="BP27" s="648"/>
      <c r="BQ27" s="648"/>
      <c r="BR27" s="648"/>
      <c r="BS27" s="654" t="s">
        <v>130</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1095772</v>
      </c>
      <c r="CS27" s="682"/>
      <c r="CT27" s="682"/>
      <c r="CU27" s="682"/>
      <c r="CV27" s="682"/>
      <c r="CW27" s="682"/>
      <c r="CX27" s="682"/>
      <c r="CY27" s="683"/>
      <c r="CZ27" s="650">
        <v>7.5</v>
      </c>
      <c r="DA27" s="679"/>
      <c r="DB27" s="679"/>
      <c r="DC27" s="684"/>
      <c r="DD27" s="654">
        <v>425639</v>
      </c>
      <c r="DE27" s="682"/>
      <c r="DF27" s="682"/>
      <c r="DG27" s="682"/>
      <c r="DH27" s="682"/>
      <c r="DI27" s="682"/>
      <c r="DJ27" s="682"/>
      <c r="DK27" s="683"/>
      <c r="DL27" s="654">
        <v>372589</v>
      </c>
      <c r="DM27" s="682"/>
      <c r="DN27" s="682"/>
      <c r="DO27" s="682"/>
      <c r="DP27" s="682"/>
      <c r="DQ27" s="682"/>
      <c r="DR27" s="682"/>
      <c r="DS27" s="682"/>
      <c r="DT27" s="682"/>
      <c r="DU27" s="682"/>
      <c r="DV27" s="683"/>
      <c r="DW27" s="650">
        <v>4.0999999999999996</v>
      </c>
      <c r="DX27" s="679"/>
      <c r="DY27" s="679"/>
      <c r="DZ27" s="679"/>
      <c r="EA27" s="679"/>
      <c r="EB27" s="679"/>
      <c r="EC27" s="680"/>
    </row>
    <row r="28" spans="2:133" ht="11.25" customHeight="1" x14ac:dyDescent="0.2">
      <c r="B28" s="642" t="s">
        <v>299</v>
      </c>
      <c r="C28" s="643"/>
      <c r="D28" s="643"/>
      <c r="E28" s="643"/>
      <c r="F28" s="643"/>
      <c r="G28" s="643"/>
      <c r="H28" s="643"/>
      <c r="I28" s="643"/>
      <c r="J28" s="643"/>
      <c r="K28" s="643"/>
      <c r="L28" s="643"/>
      <c r="M28" s="643"/>
      <c r="N28" s="643"/>
      <c r="O28" s="643"/>
      <c r="P28" s="643"/>
      <c r="Q28" s="644"/>
      <c r="R28" s="645">
        <v>110135</v>
      </c>
      <c r="S28" s="646"/>
      <c r="T28" s="646"/>
      <c r="U28" s="646"/>
      <c r="V28" s="646"/>
      <c r="W28" s="646"/>
      <c r="X28" s="646"/>
      <c r="Y28" s="647"/>
      <c r="Z28" s="648">
        <v>0.7</v>
      </c>
      <c r="AA28" s="648"/>
      <c r="AB28" s="648"/>
      <c r="AC28" s="648"/>
      <c r="AD28" s="649" t="s">
        <v>130</v>
      </c>
      <c r="AE28" s="649"/>
      <c r="AF28" s="649"/>
      <c r="AG28" s="649"/>
      <c r="AH28" s="649"/>
      <c r="AI28" s="649"/>
      <c r="AJ28" s="649"/>
      <c r="AK28" s="649"/>
      <c r="AL28" s="650" t="s">
        <v>130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1641141</v>
      </c>
      <c r="CS28" s="646"/>
      <c r="CT28" s="646"/>
      <c r="CU28" s="646"/>
      <c r="CV28" s="646"/>
      <c r="CW28" s="646"/>
      <c r="CX28" s="646"/>
      <c r="CY28" s="647"/>
      <c r="CZ28" s="650">
        <v>11.2</v>
      </c>
      <c r="DA28" s="679"/>
      <c r="DB28" s="679"/>
      <c r="DC28" s="684"/>
      <c r="DD28" s="654">
        <v>1611280</v>
      </c>
      <c r="DE28" s="646"/>
      <c r="DF28" s="646"/>
      <c r="DG28" s="646"/>
      <c r="DH28" s="646"/>
      <c r="DI28" s="646"/>
      <c r="DJ28" s="646"/>
      <c r="DK28" s="647"/>
      <c r="DL28" s="654">
        <v>1611280</v>
      </c>
      <c r="DM28" s="646"/>
      <c r="DN28" s="646"/>
      <c r="DO28" s="646"/>
      <c r="DP28" s="646"/>
      <c r="DQ28" s="646"/>
      <c r="DR28" s="646"/>
      <c r="DS28" s="646"/>
      <c r="DT28" s="646"/>
      <c r="DU28" s="646"/>
      <c r="DV28" s="647"/>
      <c r="DW28" s="650">
        <v>17.899999999999999</v>
      </c>
      <c r="DX28" s="679"/>
      <c r="DY28" s="679"/>
      <c r="DZ28" s="679"/>
      <c r="EA28" s="679"/>
      <c r="EB28" s="679"/>
      <c r="EC28" s="680"/>
    </row>
    <row r="29" spans="2:133" ht="11.25" customHeight="1" x14ac:dyDescent="0.2">
      <c r="B29" s="642" t="s">
        <v>301</v>
      </c>
      <c r="C29" s="643"/>
      <c r="D29" s="643"/>
      <c r="E29" s="643"/>
      <c r="F29" s="643"/>
      <c r="G29" s="643"/>
      <c r="H29" s="643"/>
      <c r="I29" s="643"/>
      <c r="J29" s="643"/>
      <c r="K29" s="643"/>
      <c r="L29" s="643"/>
      <c r="M29" s="643"/>
      <c r="N29" s="643"/>
      <c r="O29" s="643"/>
      <c r="P29" s="643"/>
      <c r="Q29" s="644"/>
      <c r="R29" s="645">
        <v>230328</v>
      </c>
      <c r="S29" s="646"/>
      <c r="T29" s="646"/>
      <c r="U29" s="646"/>
      <c r="V29" s="646"/>
      <c r="W29" s="646"/>
      <c r="X29" s="646"/>
      <c r="Y29" s="647"/>
      <c r="Z29" s="648">
        <v>1.5</v>
      </c>
      <c r="AA29" s="648"/>
      <c r="AB29" s="648"/>
      <c r="AC29" s="648"/>
      <c r="AD29" s="649">
        <v>13012</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303</v>
      </c>
      <c r="CG29" s="661"/>
      <c r="CH29" s="661"/>
      <c r="CI29" s="661"/>
      <c r="CJ29" s="661"/>
      <c r="CK29" s="661"/>
      <c r="CL29" s="661"/>
      <c r="CM29" s="661"/>
      <c r="CN29" s="661"/>
      <c r="CO29" s="661"/>
      <c r="CP29" s="661"/>
      <c r="CQ29" s="662"/>
      <c r="CR29" s="645">
        <v>1641141</v>
      </c>
      <c r="CS29" s="682"/>
      <c r="CT29" s="682"/>
      <c r="CU29" s="682"/>
      <c r="CV29" s="682"/>
      <c r="CW29" s="682"/>
      <c r="CX29" s="682"/>
      <c r="CY29" s="683"/>
      <c r="CZ29" s="650">
        <v>11.2</v>
      </c>
      <c r="DA29" s="679"/>
      <c r="DB29" s="679"/>
      <c r="DC29" s="684"/>
      <c r="DD29" s="654">
        <v>1611280</v>
      </c>
      <c r="DE29" s="682"/>
      <c r="DF29" s="682"/>
      <c r="DG29" s="682"/>
      <c r="DH29" s="682"/>
      <c r="DI29" s="682"/>
      <c r="DJ29" s="682"/>
      <c r="DK29" s="683"/>
      <c r="DL29" s="654">
        <v>1611280</v>
      </c>
      <c r="DM29" s="682"/>
      <c r="DN29" s="682"/>
      <c r="DO29" s="682"/>
      <c r="DP29" s="682"/>
      <c r="DQ29" s="682"/>
      <c r="DR29" s="682"/>
      <c r="DS29" s="682"/>
      <c r="DT29" s="682"/>
      <c r="DU29" s="682"/>
      <c r="DV29" s="683"/>
      <c r="DW29" s="650">
        <v>17.899999999999999</v>
      </c>
      <c r="DX29" s="679"/>
      <c r="DY29" s="679"/>
      <c r="DZ29" s="679"/>
      <c r="EA29" s="679"/>
      <c r="EB29" s="679"/>
      <c r="EC29" s="680"/>
    </row>
    <row r="30" spans="2:133" ht="11.25" customHeight="1" x14ac:dyDescent="0.2">
      <c r="B30" s="642" t="s">
        <v>304</v>
      </c>
      <c r="C30" s="643"/>
      <c r="D30" s="643"/>
      <c r="E30" s="643"/>
      <c r="F30" s="643"/>
      <c r="G30" s="643"/>
      <c r="H30" s="643"/>
      <c r="I30" s="643"/>
      <c r="J30" s="643"/>
      <c r="K30" s="643"/>
      <c r="L30" s="643"/>
      <c r="M30" s="643"/>
      <c r="N30" s="643"/>
      <c r="O30" s="643"/>
      <c r="P30" s="643"/>
      <c r="Q30" s="644"/>
      <c r="R30" s="645">
        <v>37543</v>
      </c>
      <c r="S30" s="646"/>
      <c r="T30" s="646"/>
      <c r="U30" s="646"/>
      <c r="V30" s="646"/>
      <c r="W30" s="646"/>
      <c r="X30" s="646"/>
      <c r="Y30" s="647"/>
      <c r="Z30" s="648">
        <v>0.2</v>
      </c>
      <c r="AA30" s="648"/>
      <c r="AB30" s="648"/>
      <c r="AC30" s="648"/>
      <c r="AD30" s="649" t="s">
        <v>130</v>
      </c>
      <c r="AE30" s="649"/>
      <c r="AF30" s="649"/>
      <c r="AG30" s="649"/>
      <c r="AH30" s="649"/>
      <c r="AI30" s="649"/>
      <c r="AJ30" s="649"/>
      <c r="AK30" s="649"/>
      <c r="AL30" s="650" t="s">
        <v>231</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1575096</v>
      </c>
      <c r="CS30" s="646"/>
      <c r="CT30" s="646"/>
      <c r="CU30" s="646"/>
      <c r="CV30" s="646"/>
      <c r="CW30" s="646"/>
      <c r="CX30" s="646"/>
      <c r="CY30" s="647"/>
      <c r="CZ30" s="650">
        <v>10.8</v>
      </c>
      <c r="DA30" s="679"/>
      <c r="DB30" s="679"/>
      <c r="DC30" s="684"/>
      <c r="DD30" s="654">
        <v>1549528</v>
      </c>
      <c r="DE30" s="646"/>
      <c r="DF30" s="646"/>
      <c r="DG30" s="646"/>
      <c r="DH30" s="646"/>
      <c r="DI30" s="646"/>
      <c r="DJ30" s="646"/>
      <c r="DK30" s="647"/>
      <c r="DL30" s="654">
        <v>1549528</v>
      </c>
      <c r="DM30" s="646"/>
      <c r="DN30" s="646"/>
      <c r="DO30" s="646"/>
      <c r="DP30" s="646"/>
      <c r="DQ30" s="646"/>
      <c r="DR30" s="646"/>
      <c r="DS30" s="646"/>
      <c r="DT30" s="646"/>
      <c r="DU30" s="646"/>
      <c r="DV30" s="647"/>
      <c r="DW30" s="650">
        <v>17.2</v>
      </c>
      <c r="DX30" s="679"/>
      <c r="DY30" s="679"/>
      <c r="DZ30" s="679"/>
      <c r="EA30" s="679"/>
      <c r="EB30" s="679"/>
      <c r="EC30" s="680"/>
    </row>
    <row r="31" spans="2:133" ht="11.25" customHeight="1" x14ac:dyDescent="0.2">
      <c r="B31" s="642" t="s">
        <v>308</v>
      </c>
      <c r="C31" s="643"/>
      <c r="D31" s="643"/>
      <c r="E31" s="643"/>
      <c r="F31" s="643"/>
      <c r="G31" s="643"/>
      <c r="H31" s="643"/>
      <c r="I31" s="643"/>
      <c r="J31" s="643"/>
      <c r="K31" s="643"/>
      <c r="L31" s="643"/>
      <c r="M31" s="643"/>
      <c r="N31" s="643"/>
      <c r="O31" s="643"/>
      <c r="P31" s="643"/>
      <c r="Q31" s="644"/>
      <c r="R31" s="645">
        <v>787684</v>
      </c>
      <c r="S31" s="646"/>
      <c r="T31" s="646"/>
      <c r="U31" s="646"/>
      <c r="V31" s="646"/>
      <c r="W31" s="646"/>
      <c r="X31" s="646"/>
      <c r="Y31" s="647"/>
      <c r="Z31" s="648">
        <v>5.2</v>
      </c>
      <c r="AA31" s="648"/>
      <c r="AB31" s="648"/>
      <c r="AC31" s="648"/>
      <c r="AD31" s="649" t="s">
        <v>146</v>
      </c>
      <c r="AE31" s="649"/>
      <c r="AF31" s="649"/>
      <c r="AG31" s="649"/>
      <c r="AH31" s="649"/>
      <c r="AI31" s="649"/>
      <c r="AJ31" s="649"/>
      <c r="AK31" s="649"/>
      <c r="AL31" s="650" t="s">
        <v>130</v>
      </c>
      <c r="AM31" s="651"/>
      <c r="AN31" s="651"/>
      <c r="AO31" s="652"/>
      <c r="AP31" s="702" t="s">
        <v>309</v>
      </c>
      <c r="AQ31" s="703"/>
      <c r="AR31" s="703"/>
      <c r="AS31" s="703"/>
      <c r="AT31" s="708" t="s">
        <v>310</v>
      </c>
      <c r="AU31" s="231"/>
      <c r="AV31" s="231"/>
      <c r="AW31" s="231"/>
      <c r="AX31" s="631" t="s">
        <v>187</v>
      </c>
      <c r="AY31" s="632"/>
      <c r="AZ31" s="632"/>
      <c r="BA31" s="632"/>
      <c r="BB31" s="632"/>
      <c r="BC31" s="632"/>
      <c r="BD31" s="632"/>
      <c r="BE31" s="632"/>
      <c r="BF31" s="633"/>
      <c r="BG31" s="701">
        <v>99.2</v>
      </c>
      <c r="BH31" s="697"/>
      <c r="BI31" s="697"/>
      <c r="BJ31" s="697"/>
      <c r="BK31" s="697"/>
      <c r="BL31" s="697"/>
      <c r="BM31" s="640">
        <v>96.5</v>
      </c>
      <c r="BN31" s="697"/>
      <c r="BO31" s="697"/>
      <c r="BP31" s="697"/>
      <c r="BQ31" s="698"/>
      <c r="BR31" s="701">
        <v>99.2</v>
      </c>
      <c r="BS31" s="697"/>
      <c r="BT31" s="697"/>
      <c r="BU31" s="697"/>
      <c r="BV31" s="697"/>
      <c r="BW31" s="697"/>
      <c r="BX31" s="640">
        <v>96.6</v>
      </c>
      <c r="BY31" s="697"/>
      <c r="BZ31" s="697"/>
      <c r="CA31" s="697"/>
      <c r="CB31" s="698"/>
      <c r="CD31" s="693"/>
      <c r="CE31" s="694"/>
      <c r="CF31" s="660" t="s">
        <v>311</v>
      </c>
      <c r="CG31" s="661"/>
      <c r="CH31" s="661"/>
      <c r="CI31" s="661"/>
      <c r="CJ31" s="661"/>
      <c r="CK31" s="661"/>
      <c r="CL31" s="661"/>
      <c r="CM31" s="661"/>
      <c r="CN31" s="661"/>
      <c r="CO31" s="661"/>
      <c r="CP31" s="661"/>
      <c r="CQ31" s="662"/>
      <c r="CR31" s="645">
        <v>66045</v>
      </c>
      <c r="CS31" s="682"/>
      <c r="CT31" s="682"/>
      <c r="CU31" s="682"/>
      <c r="CV31" s="682"/>
      <c r="CW31" s="682"/>
      <c r="CX31" s="682"/>
      <c r="CY31" s="683"/>
      <c r="CZ31" s="650">
        <v>0.5</v>
      </c>
      <c r="DA31" s="679"/>
      <c r="DB31" s="679"/>
      <c r="DC31" s="684"/>
      <c r="DD31" s="654">
        <v>61752</v>
      </c>
      <c r="DE31" s="682"/>
      <c r="DF31" s="682"/>
      <c r="DG31" s="682"/>
      <c r="DH31" s="682"/>
      <c r="DI31" s="682"/>
      <c r="DJ31" s="682"/>
      <c r="DK31" s="683"/>
      <c r="DL31" s="654">
        <v>61752</v>
      </c>
      <c r="DM31" s="682"/>
      <c r="DN31" s="682"/>
      <c r="DO31" s="682"/>
      <c r="DP31" s="682"/>
      <c r="DQ31" s="682"/>
      <c r="DR31" s="682"/>
      <c r="DS31" s="682"/>
      <c r="DT31" s="682"/>
      <c r="DU31" s="682"/>
      <c r="DV31" s="683"/>
      <c r="DW31" s="650">
        <v>0.7</v>
      </c>
      <c r="DX31" s="679"/>
      <c r="DY31" s="679"/>
      <c r="DZ31" s="679"/>
      <c r="EA31" s="679"/>
      <c r="EB31" s="679"/>
      <c r="EC31" s="680"/>
    </row>
    <row r="32" spans="2:133" ht="11.25" customHeight="1" x14ac:dyDescent="0.2">
      <c r="B32" s="712" t="s">
        <v>312</v>
      </c>
      <c r="C32" s="713"/>
      <c r="D32" s="713"/>
      <c r="E32" s="713"/>
      <c r="F32" s="713"/>
      <c r="G32" s="713"/>
      <c r="H32" s="713"/>
      <c r="I32" s="713"/>
      <c r="J32" s="713"/>
      <c r="K32" s="713"/>
      <c r="L32" s="713"/>
      <c r="M32" s="713"/>
      <c r="N32" s="713"/>
      <c r="O32" s="713"/>
      <c r="P32" s="713"/>
      <c r="Q32" s="714"/>
      <c r="R32" s="645" t="s">
        <v>231</v>
      </c>
      <c r="S32" s="646"/>
      <c r="T32" s="646"/>
      <c r="U32" s="646"/>
      <c r="V32" s="646"/>
      <c r="W32" s="646"/>
      <c r="X32" s="646"/>
      <c r="Y32" s="647"/>
      <c r="Z32" s="648" t="s">
        <v>130</v>
      </c>
      <c r="AA32" s="648"/>
      <c r="AB32" s="648"/>
      <c r="AC32" s="648"/>
      <c r="AD32" s="649" t="s">
        <v>130</v>
      </c>
      <c r="AE32" s="649"/>
      <c r="AF32" s="649"/>
      <c r="AG32" s="649"/>
      <c r="AH32" s="649"/>
      <c r="AI32" s="649"/>
      <c r="AJ32" s="649"/>
      <c r="AK32" s="649"/>
      <c r="AL32" s="650" t="s">
        <v>231</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1">
        <v>98.9</v>
      </c>
      <c r="BH32" s="682"/>
      <c r="BI32" s="682"/>
      <c r="BJ32" s="682"/>
      <c r="BK32" s="682"/>
      <c r="BL32" s="682"/>
      <c r="BM32" s="651">
        <v>95.7</v>
      </c>
      <c r="BN32" s="699"/>
      <c r="BO32" s="699"/>
      <c r="BP32" s="699"/>
      <c r="BQ32" s="700"/>
      <c r="BR32" s="711">
        <v>98.9</v>
      </c>
      <c r="BS32" s="682"/>
      <c r="BT32" s="682"/>
      <c r="BU32" s="682"/>
      <c r="BV32" s="682"/>
      <c r="BW32" s="682"/>
      <c r="BX32" s="651">
        <v>96.1</v>
      </c>
      <c r="BY32" s="699"/>
      <c r="BZ32" s="699"/>
      <c r="CA32" s="699"/>
      <c r="CB32" s="700"/>
      <c r="CD32" s="695"/>
      <c r="CE32" s="696"/>
      <c r="CF32" s="660" t="s">
        <v>315</v>
      </c>
      <c r="CG32" s="661"/>
      <c r="CH32" s="661"/>
      <c r="CI32" s="661"/>
      <c r="CJ32" s="661"/>
      <c r="CK32" s="661"/>
      <c r="CL32" s="661"/>
      <c r="CM32" s="661"/>
      <c r="CN32" s="661"/>
      <c r="CO32" s="661"/>
      <c r="CP32" s="661"/>
      <c r="CQ32" s="662"/>
      <c r="CR32" s="645" t="s">
        <v>130</v>
      </c>
      <c r="CS32" s="646"/>
      <c r="CT32" s="646"/>
      <c r="CU32" s="646"/>
      <c r="CV32" s="646"/>
      <c r="CW32" s="646"/>
      <c r="CX32" s="646"/>
      <c r="CY32" s="647"/>
      <c r="CZ32" s="650" t="s">
        <v>130</v>
      </c>
      <c r="DA32" s="679"/>
      <c r="DB32" s="679"/>
      <c r="DC32" s="684"/>
      <c r="DD32" s="654" t="s">
        <v>130</v>
      </c>
      <c r="DE32" s="646"/>
      <c r="DF32" s="646"/>
      <c r="DG32" s="646"/>
      <c r="DH32" s="646"/>
      <c r="DI32" s="646"/>
      <c r="DJ32" s="646"/>
      <c r="DK32" s="647"/>
      <c r="DL32" s="654" t="s">
        <v>130</v>
      </c>
      <c r="DM32" s="646"/>
      <c r="DN32" s="646"/>
      <c r="DO32" s="646"/>
      <c r="DP32" s="646"/>
      <c r="DQ32" s="646"/>
      <c r="DR32" s="646"/>
      <c r="DS32" s="646"/>
      <c r="DT32" s="646"/>
      <c r="DU32" s="646"/>
      <c r="DV32" s="647"/>
      <c r="DW32" s="650" t="s">
        <v>130</v>
      </c>
      <c r="DX32" s="679"/>
      <c r="DY32" s="679"/>
      <c r="DZ32" s="679"/>
      <c r="EA32" s="679"/>
      <c r="EB32" s="679"/>
      <c r="EC32" s="680"/>
    </row>
    <row r="33" spans="2:133" ht="11.25" customHeight="1" x14ac:dyDescent="0.2">
      <c r="B33" s="642" t="s">
        <v>316</v>
      </c>
      <c r="C33" s="643"/>
      <c r="D33" s="643"/>
      <c r="E33" s="643"/>
      <c r="F33" s="643"/>
      <c r="G33" s="643"/>
      <c r="H33" s="643"/>
      <c r="I33" s="643"/>
      <c r="J33" s="643"/>
      <c r="K33" s="643"/>
      <c r="L33" s="643"/>
      <c r="M33" s="643"/>
      <c r="N33" s="643"/>
      <c r="O33" s="643"/>
      <c r="P33" s="643"/>
      <c r="Q33" s="644"/>
      <c r="R33" s="645">
        <v>1004240</v>
      </c>
      <c r="S33" s="646"/>
      <c r="T33" s="646"/>
      <c r="U33" s="646"/>
      <c r="V33" s="646"/>
      <c r="W33" s="646"/>
      <c r="X33" s="646"/>
      <c r="Y33" s="647"/>
      <c r="Z33" s="648">
        <v>6.6</v>
      </c>
      <c r="AA33" s="648"/>
      <c r="AB33" s="648"/>
      <c r="AC33" s="648"/>
      <c r="AD33" s="649" t="s">
        <v>231</v>
      </c>
      <c r="AE33" s="649"/>
      <c r="AF33" s="649"/>
      <c r="AG33" s="649"/>
      <c r="AH33" s="649"/>
      <c r="AI33" s="649"/>
      <c r="AJ33" s="649"/>
      <c r="AK33" s="649"/>
      <c r="AL33" s="650" t="s">
        <v>146</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99.3</v>
      </c>
      <c r="BH33" s="716"/>
      <c r="BI33" s="716"/>
      <c r="BJ33" s="716"/>
      <c r="BK33" s="716"/>
      <c r="BL33" s="716"/>
      <c r="BM33" s="717">
        <v>96.6</v>
      </c>
      <c r="BN33" s="716"/>
      <c r="BO33" s="716"/>
      <c r="BP33" s="716"/>
      <c r="BQ33" s="718"/>
      <c r="BR33" s="715">
        <v>99.3</v>
      </c>
      <c r="BS33" s="716"/>
      <c r="BT33" s="716"/>
      <c r="BU33" s="716"/>
      <c r="BV33" s="716"/>
      <c r="BW33" s="716"/>
      <c r="BX33" s="717">
        <v>96.6</v>
      </c>
      <c r="BY33" s="716"/>
      <c r="BZ33" s="716"/>
      <c r="CA33" s="716"/>
      <c r="CB33" s="718"/>
      <c r="CD33" s="660" t="s">
        <v>318</v>
      </c>
      <c r="CE33" s="661"/>
      <c r="CF33" s="661"/>
      <c r="CG33" s="661"/>
      <c r="CH33" s="661"/>
      <c r="CI33" s="661"/>
      <c r="CJ33" s="661"/>
      <c r="CK33" s="661"/>
      <c r="CL33" s="661"/>
      <c r="CM33" s="661"/>
      <c r="CN33" s="661"/>
      <c r="CO33" s="661"/>
      <c r="CP33" s="661"/>
      <c r="CQ33" s="662"/>
      <c r="CR33" s="645">
        <v>6941174</v>
      </c>
      <c r="CS33" s="682"/>
      <c r="CT33" s="682"/>
      <c r="CU33" s="682"/>
      <c r="CV33" s="682"/>
      <c r="CW33" s="682"/>
      <c r="CX33" s="682"/>
      <c r="CY33" s="683"/>
      <c r="CZ33" s="650">
        <v>47.5</v>
      </c>
      <c r="DA33" s="679"/>
      <c r="DB33" s="679"/>
      <c r="DC33" s="684"/>
      <c r="DD33" s="654">
        <v>5539088</v>
      </c>
      <c r="DE33" s="682"/>
      <c r="DF33" s="682"/>
      <c r="DG33" s="682"/>
      <c r="DH33" s="682"/>
      <c r="DI33" s="682"/>
      <c r="DJ33" s="682"/>
      <c r="DK33" s="683"/>
      <c r="DL33" s="654">
        <v>3872705</v>
      </c>
      <c r="DM33" s="682"/>
      <c r="DN33" s="682"/>
      <c r="DO33" s="682"/>
      <c r="DP33" s="682"/>
      <c r="DQ33" s="682"/>
      <c r="DR33" s="682"/>
      <c r="DS33" s="682"/>
      <c r="DT33" s="682"/>
      <c r="DU33" s="682"/>
      <c r="DV33" s="683"/>
      <c r="DW33" s="650">
        <v>43</v>
      </c>
      <c r="DX33" s="679"/>
      <c r="DY33" s="679"/>
      <c r="DZ33" s="679"/>
      <c r="EA33" s="679"/>
      <c r="EB33" s="679"/>
      <c r="EC33" s="680"/>
    </row>
    <row r="34" spans="2:133" ht="11.25" customHeight="1" x14ac:dyDescent="0.2">
      <c r="B34" s="642" t="s">
        <v>319</v>
      </c>
      <c r="C34" s="643"/>
      <c r="D34" s="643"/>
      <c r="E34" s="643"/>
      <c r="F34" s="643"/>
      <c r="G34" s="643"/>
      <c r="H34" s="643"/>
      <c r="I34" s="643"/>
      <c r="J34" s="643"/>
      <c r="K34" s="643"/>
      <c r="L34" s="643"/>
      <c r="M34" s="643"/>
      <c r="N34" s="643"/>
      <c r="O34" s="643"/>
      <c r="P34" s="643"/>
      <c r="Q34" s="644"/>
      <c r="R34" s="645">
        <v>67905</v>
      </c>
      <c r="S34" s="646"/>
      <c r="T34" s="646"/>
      <c r="U34" s="646"/>
      <c r="V34" s="646"/>
      <c r="W34" s="646"/>
      <c r="X34" s="646"/>
      <c r="Y34" s="647"/>
      <c r="Z34" s="648">
        <v>0.4</v>
      </c>
      <c r="AA34" s="648"/>
      <c r="AB34" s="648"/>
      <c r="AC34" s="648"/>
      <c r="AD34" s="649" t="s">
        <v>130</v>
      </c>
      <c r="AE34" s="649"/>
      <c r="AF34" s="649"/>
      <c r="AG34" s="649"/>
      <c r="AH34" s="649"/>
      <c r="AI34" s="649"/>
      <c r="AJ34" s="649"/>
      <c r="AK34" s="649"/>
      <c r="AL34" s="650" t="s">
        <v>231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2572336</v>
      </c>
      <c r="CS34" s="646"/>
      <c r="CT34" s="646"/>
      <c r="CU34" s="646"/>
      <c r="CV34" s="646"/>
      <c r="CW34" s="646"/>
      <c r="CX34" s="646"/>
      <c r="CY34" s="647"/>
      <c r="CZ34" s="650">
        <v>17.600000000000001</v>
      </c>
      <c r="DA34" s="679"/>
      <c r="DB34" s="679"/>
      <c r="DC34" s="684"/>
      <c r="DD34" s="654">
        <v>1982408</v>
      </c>
      <c r="DE34" s="646"/>
      <c r="DF34" s="646"/>
      <c r="DG34" s="646"/>
      <c r="DH34" s="646"/>
      <c r="DI34" s="646"/>
      <c r="DJ34" s="646"/>
      <c r="DK34" s="647"/>
      <c r="DL34" s="654">
        <v>1574715</v>
      </c>
      <c r="DM34" s="646"/>
      <c r="DN34" s="646"/>
      <c r="DO34" s="646"/>
      <c r="DP34" s="646"/>
      <c r="DQ34" s="646"/>
      <c r="DR34" s="646"/>
      <c r="DS34" s="646"/>
      <c r="DT34" s="646"/>
      <c r="DU34" s="646"/>
      <c r="DV34" s="647"/>
      <c r="DW34" s="650">
        <v>17.5</v>
      </c>
      <c r="DX34" s="679"/>
      <c r="DY34" s="679"/>
      <c r="DZ34" s="679"/>
      <c r="EA34" s="679"/>
      <c r="EB34" s="679"/>
      <c r="EC34" s="680"/>
    </row>
    <row r="35" spans="2:133" ht="11.25" customHeight="1" x14ac:dyDescent="0.2">
      <c r="B35" s="642" t="s">
        <v>321</v>
      </c>
      <c r="C35" s="643"/>
      <c r="D35" s="643"/>
      <c r="E35" s="643"/>
      <c r="F35" s="643"/>
      <c r="G35" s="643"/>
      <c r="H35" s="643"/>
      <c r="I35" s="643"/>
      <c r="J35" s="643"/>
      <c r="K35" s="643"/>
      <c r="L35" s="643"/>
      <c r="M35" s="643"/>
      <c r="N35" s="643"/>
      <c r="O35" s="643"/>
      <c r="P35" s="643"/>
      <c r="Q35" s="644"/>
      <c r="R35" s="645">
        <v>49169</v>
      </c>
      <c r="S35" s="646"/>
      <c r="T35" s="646"/>
      <c r="U35" s="646"/>
      <c r="V35" s="646"/>
      <c r="W35" s="646"/>
      <c r="X35" s="646"/>
      <c r="Y35" s="647"/>
      <c r="Z35" s="648">
        <v>0.3</v>
      </c>
      <c r="AA35" s="648"/>
      <c r="AB35" s="648"/>
      <c r="AC35" s="648"/>
      <c r="AD35" s="649" t="s">
        <v>130</v>
      </c>
      <c r="AE35" s="649"/>
      <c r="AF35" s="649"/>
      <c r="AG35" s="649"/>
      <c r="AH35" s="649"/>
      <c r="AI35" s="649"/>
      <c r="AJ35" s="649"/>
      <c r="AK35" s="649"/>
      <c r="AL35" s="650" t="s">
        <v>146</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193780</v>
      </c>
      <c r="CS35" s="682"/>
      <c r="CT35" s="682"/>
      <c r="CU35" s="682"/>
      <c r="CV35" s="682"/>
      <c r="CW35" s="682"/>
      <c r="CX35" s="682"/>
      <c r="CY35" s="683"/>
      <c r="CZ35" s="650">
        <v>1.3</v>
      </c>
      <c r="DA35" s="679"/>
      <c r="DB35" s="679"/>
      <c r="DC35" s="684"/>
      <c r="DD35" s="654">
        <v>158520</v>
      </c>
      <c r="DE35" s="682"/>
      <c r="DF35" s="682"/>
      <c r="DG35" s="682"/>
      <c r="DH35" s="682"/>
      <c r="DI35" s="682"/>
      <c r="DJ35" s="682"/>
      <c r="DK35" s="683"/>
      <c r="DL35" s="654">
        <v>158135</v>
      </c>
      <c r="DM35" s="682"/>
      <c r="DN35" s="682"/>
      <c r="DO35" s="682"/>
      <c r="DP35" s="682"/>
      <c r="DQ35" s="682"/>
      <c r="DR35" s="682"/>
      <c r="DS35" s="682"/>
      <c r="DT35" s="682"/>
      <c r="DU35" s="682"/>
      <c r="DV35" s="683"/>
      <c r="DW35" s="650">
        <v>1.8</v>
      </c>
      <c r="DX35" s="679"/>
      <c r="DY35" s="679"/>
      <c r="DZ35" s="679"/>
      <c r="EA35" s="679"/>
      <c r="EB35" s="679"/>
      <c r="EC35" s="680"/>
    </row>
    <row r="36" spans="2:133" ht="11.25" customHeight="1" x14ac:dyDescent="0.2">
      <c r="B36" s="642" t="s">
        <v>325</v>
      </c>
      <c r="C36" s="643"/>
      <c r="D36" s="643"/>
      <c r="E36" s="643"/>
      <c r="F36" s="643"/>
      <c r="G36" s="643"/>
      <c r="H36" s="643"/>
      <c r="I36" s="643"/>
      <c r="J36" s="643"/>
      <c r="K36" s="643"/>
      <c r="L36" s="643"/>
      <c r="M36" s="643"/>
      <c r="N36" s="643"/>
      <c r="O36" s="643"/>
      <c r="P36" s="643"/>
      <c r="Q36" s="644"/>
      <c r="R36" s="645">
        <v>1050836</v>
      </c>
      <c r="S36" s="646"/>
      <c r="T36" s="646"/>
      <c r="U36" s="646"/>
      <c r="V36" s="646"/>
      <c r="W36" s="646"/>
      <c r="X36" s="646"/>
      <c r="Y36" s="647"/>
      <c r="Z36" s="648">
        <v>6.9</v>
      </c>
      <c r="AA36" s="648"/>
      <c r="AB36" s="648"/>
      <c r="AC36" s="648"/>
      <c r="AD36" s="649">
        <v>11668</v>
      </c>
      <c r="AE36" s="649"/>
      <c r="AF36" s="649"/>
      <c r="AG36" s="649"/>
      <c r="AH36" s="649"/>
      <c r="AI36" s="649"/>
      <c r="AJ36" s="649"/>
      <c r="AK36" s="649"/>
      <c r="AL36" s="650">
        <v>0.1</v>
      </c>
      <c r="AM36" s="651"/>
      <c r="AN36" s="651"/>
      <c r="AO36" s="652"/>
      <c r="AP36" s="235"/>
      <c r="AQ36" s="719" t="s">
        <v>326</v>
      </c>
      <c r="AR36" s="720"/>
      <c r="AS36" s="720"/>
      <c r="AT36" s="720"/>
      <c r="AU36" s="720"/>
      <c r="AV36" s="720"/>
      <c r="AW36" s="720"/>
      <c r="AX36" s="720"/>
      <c r="AY36" s="721"/>
      <c r="AZ36" s="634">
        <v>2062275</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112888</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1939410</v>
      </c>
      <c r="CS36" s="646"/>
      <c r="CT36" s="646"/>
      <c r="CU36" s="646"/>
      <c r="CV36" s="646"/>
      <c r="CW36" s="646"/>
      <c r="CX36" s="646"/>
      <c r="CY36" s="647"/>
      <c r="CZ36" s="650">
        <v>13.3</v>
      </c>
      <c r="DA36" s="679"/>
      <c r="DB36" s="679"/>
      <c r="DC36" s="684"/>
      <c r="DD36" s="654">
        <v>1497430</v>
      </c>
      <c r="DE36" s="646"/>
      <c r="DF36" s="646"/>
      <c r="DG36" s="646"/>
      <c r="DH36" s="646"/>
      <c r="DI36" s="646"/>
      <c r="DJ36" s="646"/>
      <c r="DK36" s="647"/>
      <c r="DL36" s="654">
        <v>1030601</v>
      </c>
      <c r="DM36" s="646"/>
      <c r="DN36" s="646"/>
      <c r="DO36" s="646"/>
      <c r="DP36" s="646"/>
      <c r="DQ36" s="646"/>
      <c r="DR36" s="646"/>
      <c r="DS36" s="646"/>
      <c r="DT36" s="646"/>
      <c r="DU36" s="646"/>
      <c r="DV36" s="647"/>
      <c r="DW36" s="650">
        <v>11.4</v>
      </c>
      <c r="DX36" s="679"/>
      <c r="DY36" s="679"/>
      <c r="DZ36" s="679"/>
      <c r="EA36" s="679"/>
      <c r="EB36" s="679"/>
      <c r="EC36" s="680"/>
    </row>
    <row r="37" spans="2:133" ht="11.25" customHeight="1" x14ac:dyDescent="0.2">
      <c r="B37" s="642" t="s">
        <v>329</v>
      </c>
      <c r="C37" s="643"/>
      <c r="D37" s="643"/>
      <c r="E37" s="643"/>
      <c r="F37" s="643"/>
      <c r="G37" s="643"/>
      <c r="H37" s="643"/>
      <c r="I37" s="643"/>
      <c r="J37" s="643"/>
      <c r="K37" s="643"/>
      <c r="L37" s="643"/>
      <c r="M37" s="643"/>
      <c r="N37" s="643"/>
      <c r="O37" s="643"/>
      <c r="P37" s="643"/>
      <c r="Q37" s="644"/>
      <c r="R37" s="645">
        <v>550023</v>
      </c>
      <c r="S37" s="646"/>
      <c r="T37" s="646"/>
      <c r="U37" s="646"/>
      <c r="V37" s="646"/>
      <c r="W37" s="646"/>
      <c r="X37" s="646"/>
      <c r="Y37" s="647"/>
      <c r="Z37" s="648">
        <v>3.6</v>
      </c>
      <c r="AA37" s="648"/>
      <c r="AB37" s="648"/>
      <c r="AC37" s="648"/>
      <c r="AD37" s="649" t="s">
        <v>146</v>
      </c>
      <c r="AE37" s="649"/>
      <c r="AF37" s="649"/>
      <c r="AG37" s="649"/>
      <c r="AH37" s="649"/>
      <c r="AI37" s="649"/>
      <c r="AJ37" s="649"/>
      <c r="AK37" s="649"/>
      <c r="AL37" s="650" t="s">
        <v>231</v>
      </c>
      <c r="AM37" s="651"/>
      <c r="AN37" s="651"/>
      <c r="AO37" s="652"/>
      <c r="AQ37" s="723" t="s">
        <v>330</v>
      </c>
      <c r="AR37" s="724"/>
      <c r="AS37" s="724"/>
      <c r="AT37" s="724"/>
      <c r="AU37" s="724"/>
      <c r="AV37" s="724"/>
      <c r="AW37" s="724"/>
      <c r="AX37" s="724"/>
      <c r="AY37" s="725"/>
      <c r="AZ37" s="645">
        <v>774760</v>
      </c>
      <c r="BA37" s="646"/>
      <c r="BB37" s="646"/>
      <c r="BC37" s="646"/>
      <c r="BD37" s="682"/>
      <c r="BE37" s="682"/>
      <c r="BF37" s="700"/>
      <c r="BG37" s="660" t="s">
        <v>331</v>
      </c>
      <c r="BH37" s="661"/>
      <c r="BI37" s="661"/>
      <c r="BJ37" s="661"/>
      <c r="BK37" s="661"/>
      <c r="BL37" s="661"/>
      <c r="BM37" s="661"/>
      <c r="BN37" s="661"/>
      <c r="BO37" s="661"/>
      <c r="BP37" s="661"/>
      <c r="BQ37" s="661"/>
      <c r="BR37" s="661"/>
      <c r="BS37" s="661"/>
      <c r="BT37" s="661"/>
      <c r="BU37" s="662"/>
      <c r="BV37" s="645">
        <v>84065</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735325</v>
      </c>
      <c r="CS37" s="682"/>
      <c r="CT37" s="682"/>
      <c r="CU37" s="682"/>
      <c r="CV37" s="682"/>
      <c r="CW37" s="682"/>
      <c r="CX37" s="682"/>
      <c r="CY37" s="683"/>
      <c r="CZ37" s="650">
        <v>5</v>
      </c>
      <c r="DA37" s="679"/>
      <c r="DB37" s="679"/>
      <c r="DC37" s="684"/>
      <c r="DD37" s="654">
        <v>734832</v>
      </c>
      <c r="DE37" s="682"/>
      <c r="DF37" s="682"/>
      <c r="DG37" s="682"/>
      <c r="DH37" s="682"/>
      <c r="DI37" s="682"/>
      <c r="DJ37" s="682"/>
      <c r="DK37" s="683"/>
      <c r="DL37" s="654">
        <v>686755</v>
      </c>
      <c r="DM37" s="682"/>
      <c r="DN37" s="682"/>
      <c r="DO37" s="682"/>
      <c r="DP37" s="682"/>
      <c r="DQ37" s="682"/>
      <c r="DR37" s="682"/>
      <c r="DS37" s="682"/>
      <c r="DT37" s="682"/>
      <c r="DU37" s="682"/>
      <c r="DV37" s="683"/>
      <c r="DW37" s="650">
        <v>7.6</v>
      </c>
      <c r="DX37" s="679"/>
      <c r="DY37" s="679"/>
      <c r="DZ37" s="679"/>
      <c r="EA37" s="679"/>
      <c r="EB37" s="679"/>
      <c r="EC37" s="680"/>
    </row>
    <row r="38" spans="2:133" ht="11.25" customHeight="1" x14ac:dyDescent="0.2">
      <c r="B38" s="642" t="s">
        <v>333</v>
      </c>
      <c r="C38" s="643"/>
      <c r="D38" s="643"/>
      <c r="E38" s="643"/>
      <c r="F38" s="643"/>
      <c r="G38" s="643"/>
      <c r="H38" s="643"/>
      <c r="I38" s="643"/>
      <c r="J38" s="643"/>
      <c r="K38" s="643"/>
      <c r="L38" s="643"/>
      <c r="M38" s="643"/>
      <c r="N38" s="643"/>
      <c r="O38" s="643"/>
      <c r="P38" s="643"/>
      <c r="Q38" s="644"/>
      <c r="R38" s="645">
        <v>300130</v>
      </c>
      <c r="S38" s="646"/>
      <c r="T38" s="646"/>
      <c r="U38" s="646"/>
      <c r="V38" s="646"/>
      <c r="W38" s="646"/>
      <c r="X38" s="646"/>
      <c r="Y38" s="647"/>
      <c r="Z38" s="648">
        <v>2</v>
      </c>
      <c r="AA38" s="648"/>
      <c r="AB38" s="648"/>
      <c r="AC38" s="648"/>
      <c r="AD38" s="649" t="s">
        <v>146</v>
      </c>
      <c r="AE38" s="649"/>
      <c r="AF38" s="649"/>
      <c r="AG38" s="649"/>
      <c r="AH38" s="649"/>
      <c r="AI38" s="649"/>
      <c r="AJ38" s="649"/>
      <c r="AK38" s="649"/>
      <c r="AL38" s="650" t="s">
        <v>231</v>
      </c>
      <c r="AM38" s="651"/>
      <c r="AN38" s="651"/>
      <c r="AO38" s="652"/>
      <c r="AQ38" s="723" t="s">
        <v>334</v>
      </c>
      <c r="AR38" s="724"/>
      <c r="AS38" s="724"/>
      <c r="AT38" s="724"/>
      <c r="AU38" s="724"/>
      <c r="AV38" s="724"/>
      <c r="AW38" s="724"/>
      <c r="AX38" s="724"/>
      <c r="AY38" s="725"/>
      <c r="AZ38" s="645">
        <v>195325</v>
      </c>
      <c r="BA38" s="646"/>
      <c r="BB38" s="646"/>
      <c r="BC38" s="646"/>
      <c r="BD38" s="682"/>
      <c r="BE38" s="682"/>
      <c r="BF38" s="700"/>
      <c r="BG38" s="660" t="s">
        <v>335</v>
      </c>
      <c r="BH38" s="661"/>
      <c r="BI38" s="661"/>
      <c r="BJ38" s="661"/>
      <c r="BK38" s="661"/>
      <c r="BL38" s="661"/>
      <c r="BM38" s="661"/>
      <c r="BN38" s="661"/>
      <c r="BO38" s="661"/>
      <c r="BP38" s="661"/>
      <c r="BQ38" s="661"/>
      <c r="BR38" s="661"/>
      <c r="BS38" s="661"/>
      <c r="BT38" s="661"/>
      <c r="BU38" s="662"/>
      <c r="BV38" s="645">
        <v>2981</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1866950</v>
      </c>
      <c r="CS38" s="646"/>
      <c r="CT38" s="646"/>
      <c r="CU38" s="646"/>
      <c r="CV38" s="646"/>
      <c r="CW38" s="646"/>
      <c r="CX38" s="646"/>
      <c r="CY38" s="647"/>
      <c r="CZ38" s="650">
        <v>12.8</v>
      </c>
      <c r="DA38" s="679"/>
      <c r="DB38" s="679"/>
      <c r="DC38" s="684"/>
      <c r="DD38" s="654">
        <v>1647531</v>
      </c>
      <c r="DE38" s="646"/>
      <c r="DF38" s="646"/>
      <c r="DG38" s="646"/>
      <c r="DH38" s="646"/>
      <c r="DI38" s="646"/>
      <c r="DJ38" s="646"/>
      <c r="DK38" s="647"/>
      <c r="DL38" s="654">
        <v>1109254</v>
      </c>
      <c r="DM38" s="646"/>
      <c r="DN38" s="646"/>
      <c r="DO38" s="646"/>
      <c r="DP38" s="646"/>
      <c r="DQ38" s="646"/>
      <c r="DR38" s="646"/>
      <c r="DS38" s="646"/>
      <c r="DT38" s="646"/>
      <c r="DU38" s="646"/>
      <c r="DV38" s="647"/>
      <c r="DW38" s="650">
        <v>12.3</v>
      </c>
      <c r="DX38" s="679"/>
      <c r="DY38" s="679"/>
      <c r="DZ38" s="679"/>
      <c r="EA38" s="679"/>
      <c r="EB38" s="679"/>
      <c r="EC38" s="680"/>
    </row>
    <row r="39" spans="2:133" ht="11.25" customHeight="1" x14ac:dyDescent="0.2">
      <c r="B39" s="642" t="s">
        <v>337</v>
      </c>
      <c r="C39" s="643"/>
      <c r="D39" s="643"/>
      <c r="E39" s="643"/>
      <c r="F39" s="643"/>
      <c r="G39" s="643"/>
      <c r="H39" s="643"/>
      <c r="I39" s="643"/>
      <c r="J39" s="643"/>
      <c r="K39" s="643"/>
      <c r="L39" s="643"/>
      <c r="M39" s="643"/>
      <c r="N39" s="643"/>
      <c r="O39" s="643"/>
      <c r="P39" s="643"/>
      <c r="Q39" s="644"/>
      <c r="R39" s="645">
        <v>1517100</v>
      </c>
      <c r="S39" s="646"/>
      <c r="T39" s="646"/>
      <c r="U39" s="646"/>
      <c r="V39" s="646"/>
      <c r="W39" s="646"/>
      <c r="X39" s="646"/>
      <c r="Y39" s="647"/>
      <c r="Z39" s="648">
        <v>10</v>
      </c>
      <c r="AA39" s="648"/>
      <c r="AB39" s="648"/>
      <c r="AC39" s="648"/>
      <c r="AD39" s="649" t="s">
        <v>130</v>
      </c>
      <c r="AE39" s="649"/>
      <c r="AF39" s="649"/>
      <c r="AG39" s="649"/>
      <c r="AH39" s="649"/>
      <c r="AI39" s="649"/>
      <c r="AJ39" s="649"/>
      <c r="AK39" s="649"/>
      <c r="AL39" s="650" t="s">
        <v>130</v>
      </c>
      <c r="AM39" s="651"/>
      <c r="AN39" s="651"/>
      <c r="AO39" s="652"/>
      <c r="AQ39" s="723" t="s">
        <v>338</v>
      </c>
      <c r="AR39" s="724"/>
      <c r="AS39" s="724"/>
      <c r="AT39" s="724"/>
      <c r="AU39" s="724"/>
      <c r="AV39" s="724"/>
      <c r="AW39" s="724"/>
      <c r="AX39" s="724"/>
      <c r="AY39" s="725"/>
      <c r="AZ39" s="645">
        <v>134142</v>
      </c>
      <c r="BA39" s="646"/>
      <c r="BB39" s="646"/>
      <c r="BC39" s="646"/>
      <c r="BD39" s="682"/>
      <c r="BE39" s="682"/>
      <c r="BF39" s="700"/>
      <c r="BG39" s="660" t="s">
        <v>339</v>
      </c>
      <c r="BH39" s="661"/>
      <c r="BI39" s="661"/>
      <c r="BJ39" s="661"/>
      <c r="BK39" s="661"/>
      <c r="BL39" s="661"/>
      <c r="BM39" s="661"/>
      <c r="BN39" s="661"/>
      <c r="BO39" s="661"/>
      <c r="BP39" s="661"/>
      <c r="BQ39" s="661"/>
      <c r="BR39" s="661"/>
      <c r="BS39" s="661"/>
      <c r="BT39" s="661"/>
      <c r="BU39" s="662"/>
      <c r="BV39" s="645">
        <v>5013</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296239</v>
      </c>
      <c r="CS39" s="682"/>
      <c r="CT39" s="682"/>
      <c r="CU39" s="682"/>
      <c r="CV39" s="682"/>
      <c r="CW39" s="682"/>
      <c r="CX39" s="682"/>
      <c r="CY39" s="683"/>
      <c r="CZ39" s="650">
        <v>2</v>
      </c>
      <c r="DA39" s="679"/>
      <c r="DB39" s="679"/>
      <c r="DC39" s="684"/>
      <c r="DD39" s="654">
        <v>252136</v>
      </c>
      <c r="DE39" s="682"/>
      <c r="DF39" s="682"/>
      <c r="DG39" s="682"/>
      <c r="DH39" s="682"/>
      <c r="DI39" s="682"/>
      <c r="DJ39" s="682"/>
      <c r="DK39" s="683"/>
      <c r="DL39" s="654" t="s">
        <v>231</v>
      </c>
      <c r="DM39" s="682"/>
      <c r="DN39" s="682"/>
      <c r="DO39" s="682"/>
      <c r="DP39" s="682"/>
      <c r="DQ39" s="682"/>
      <c r="DR39" s="682"/>
      <c r="DS39" s="682"/>
      <c r="DT39" s="682"/>
      <c r="DU39" s="682"/>
      <c r="DV39" s="683"/>
      <c r="DW39" s="650" t="s">
        <v>231</v>
      </c>
      <c r="DX39" s="679"/>
      <c r="DY39" s="679"/>
      <c r="DZ39" s="679"/>
      <c r="EA39" s="679"/>
      <c r="EB39" s="679"/>
      <c r="EC39" s="680"/>
    </row>
    <row r="40" spans="2:133" ht="11.25" customHeight="1" x14ac:dyDescent="0.2">
      <c r="B40" s="642" t="s">
        <v>341</v>
      </c>
      <c r="C40" s="643"/>
      <c r="D40" s="643"/>
      <c r="E40" s="643"/>
      <c r="F40" s="643"/>
      <c r="G40" s="643"/>
      <c r="H40" s="643"/>
      <c r="I40" s="643"/>
      <c r="J40" s="643"/>
      <c r="K40" s="643"/>
      <c r="L40" s="643"/>
      <c r="M40" s="643"/>
      <c r="N40" s="643"/>
      <c r="O40" s="643"/>
      <c r="P40" s="643"/>
      <c r="Q40" s="644"/>
      <c r="R40" s="645" t="s">
        <v>231</v>
      </c>
      <c r="S40" s="646"/>
      <c r="T40" s="646"/>
      <c r="U40" s="646"/>
      <c r="V40" s="646"/>
      <c r="W40" s="646"/>
      <c r="X40" s="646"/>
      <c r="Y40" s="647"/>
      <c r="Z40" s="648" t="s">
        <v>146</v>
      </c>
      <c r="AA40" s="648"/>
      <c r="AB40" s="648"/>
      <c r="AC40" s="648"/>
      <c r="AD40" s="649" t="s">
        <v>231</v>
      </c>
      <c r="AE40" s="649"/>
      <c r="AF40" s="649"/>
      <c r="AG40" s="649"/>
      <c r="AH40" s="649"/>
      <c r="AI40" s="649"/>
      <c r="AJ40" s="649"/>
      <c r="AK40" s="649"/>
      <c r="AL40" s="650" t="s">
        <v>130</v>
      </c>
      <c r="AM40" s="651"/>
      <c r="AN40" s="651"/>
      <c r="AO40" s="652"/>
      <c r="AQ40" s="723" t="s">
        <v>342</v>
      </c>
      <c r="AR40" s="724"/>
      <c r="AS40" s="724"/>
      <c r="AT40" s="724"/>
      <c r="AU40" s="724"/>
      <c r="AV40" s="724"/>
      <c r="AW40" s="724"/>
      <c r="AX40" s="724"/>
      <c r="AY40" s="725"/>
      <c r="AZ40" s="645">
        <v>5561</v>
      </c>
      <c r="BA40" s="646"/>
      <c r="BB40" s="646"/>
      <c r="BC40" s="646"/>
      <c r="BD40" s="682"/>
      <c r="BE40" s="682"/>
      <c r="BF40" s="700"/>
      <c r="BG40" s="726" t="s">
        <v>343</v>
      </c>
      <c r="BH40" s="727"/>
      <c r="BI40" s="727"/>
      <c r="BJ40" s="727"/>
      <c r="BK40" s="727"/>
      <c r="BL40" s="236"/>
      <c r="BM40" s="661" t="s">
        <v>344</v>
      </c>
      <c r="BN40" s="661"/>
      <c r="BO40" s="661"/>
      <c r="BP40" s="661"/>
      <c r="BQ40" s="661"/>
      <c r="BR40" s="661"/>
      <c r="BS40" s="661"/>
      <c r="BT40" s="661"/>
      <c r="BU40" s="662"/>
      <c r="BV40" s="645">
        <v>100</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72459</v>
      </c>
      <c r="CS40" s="646"/>
      <c r="CT40" s="646"/>
      <c r="CU40" s="646"/>
      <c r="CV40" s="646"/>
      <c r="CW40" s="646"/>
      <c r="CX40" s="646"/>
      <c r="CY40" s="647"/>
      <c r="CZ40" s="650">
        <v>0.5</v>
      </c>
      <c r="DA40" s="679"/>
      <c r="DB40" s="679"/>
      <c r="DC40" s="684"/>
      <c r="DD40" s="654">
        <v>1063</v>
      </c>
      <c r="DE40" s="646"/>
      <c r="DF40" s="646"/>
      <c r="DG40" s="646"/>
      <c r="DH40" s="646"/>
      <c r="DI40" s="646"/>
      <c r="DJ40" s="646"/>
      <c r="DK40" s="647"/>
      <c r="DL40" s="654" t="s">
        <v>231</v>
      </c>
      <c r="DM40" s="646"/>
      <c r="DN40" s="646"/>
      <c r="DO40" s="646"/>
      <c r="DP40" s="646"/>
      <c r="DQ40" s="646"/>
      <c r="DR40" s="646"/>
      <c r="DS40" s="646"/>
      <c r="DT40" s="646"/>
      <c r="DU40" s="646"/>
      <c r="DV40" s="647"/>
      <c r="DW40" s="650" t="s">
        <v>231</v>
      </c>
      <c r="DX40" s="679"/>
      <c r="DY40" s="679"/>
      <c r="DZ40" s="679"/>
      <c r="EA40" s="679"/>
      <c r="EB40" s="679"/>
      <c r="EC40" s="680"/>
    </row>
    <row r="41" spans="2:133" ht="11.25" customHeight="1" x14ac:dyDescent="0.2">
      <c r="B41" s="642" t="s">
        <v>346</v>
      </c>
      <c r="C41" s="643"/>
      <c r="D41" s="643"/>
      <c r="E41" s="643"/>
      <c r="F41" s="643"/>
      <c r="G41" s="643"/>
      <c r="H41" s="643"/>
      <c r="I41" s="643"/>
      <c r="J41" s="643"/>
      <c r="K41" s="643"/>
      <c r="L41" s="643"/>
      <c r="M41" s="643"/>
      <c r="N41" s="643"/>
      <c r="O41" s="643"/>
      <c r="P41" s="643"/>
      <c r="Q41" s="644"/>
      <c r="R41" s="645" t="s">
        <v>130</v>
      </c>
      <c r="S41" s="646"/>
      <c r="T41" s="646"/>
      <c r="U41" s="646"/>
      <c r="V41" s="646"/>
      <c r="W41" s="646"/>
      <c r="X41" s="646"/>
      <c r="Y41" s="647"/>
      <c r="Z41" s="648" t="s">
        <v>130</v>
      </c>
      <c r="AA41" s="648"/>
      <c r="AB41" s="648"/>
      <c r="AC41" s="648"/>
      <c r="AD41" s="649" t="s">
        <v>231</v>
      </c>
      <c r="AE41" s="649"/>
      <c r="AF41" s="649"/>
      <c r="AG41" s="649"/>
      <c r="AH41" s="649"/>
      <c r="AI41" s="649"/>
      <c r="AJ41" s="649"/>
      <c r="AK41" s="649"/>
      <c r="AL41" s="650" t="s">
        <v>231</v>
      </c>
      <c r="AM41" s="651"/>
      <c r="AN41" s="651"/>
      <c r="AO41" s="652"/>
      <c r="AQ41" s="723" t="s">
        <v>347</v>
      </c>
      <c r="AR41" s="724"/>
      <c r="AS41" s="724"/>
      <c r="AT41" s="724"/>
      <c r="AU41" s="724"/>
      <c r="AV41" s="724"/>
      <c r="AW41" s="724"/>
      <c r="AX41" s="724"/>
      <c r="AY41" s="725"/>
      <c r="AZ41" s="645">
        <v>212701</v>
      </c>
      <c r="BA41" s="646"/>
      <c r="BB41" s="646"/>
      <c r="BC41" s="646"/>
      <c r="BD41" s="682"/>
      <c r="BE41" s="682"/>
      <c r="BF41" s="700"/>
      <c r="BG41" s="726"/>
      <c r="BH41" s="727"/>
      <c r="BI41" s="727"/>
      <c r="BJ41" s="727"/>
      <c r="BK41" s="727"/>
      <c r="BL41" s="236"/>
      <c r="BM41" s="661" t="s">
        <v>348</v>
      </c>
      <c r="BN41" s="661"/>
      <c r="BO41" s="661"/>
      <c r="BP41" s="661"/>
      <c r="BQ41" s="661"/>
      <c r="BR41" s="661"/>
      <c r="BS41" s="661"/>
      <c r="BT41" s="661"/>
      <c r="BU41" s="662"/>
      <c r="BV41" s="645" t="s">
        <v>130</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146</v>
      </c>
      <c r="CS41" s="682"/>
      <c r="CT41" s="682"/>
      <c r="CU41" s="682"/>
      <c r="CV41" s="682"/>
      <c r="CW41" s="682"/>
      <c r="CX41" s="682"/>
      <c r="CY41" s="683"/>
      <c r="CZ41" s="650" t="s">
        <v>146</v>
      </c>
      <c r="DA41" s="679"/>
      <c r="DB41" s="679"/>
      <c r="DC41" s="684"/>
      <c r="DD41" s="654" t="s">
        <v>146</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86" t="s">
        <v>350</v>
      </c>
      <c r="C42" s="687"/>
      <c r="D42" s="687"/>
      <c r="E42" s="687"/>
      <c r="F42" s="687"/>
      <c r="G42" s="687"/>
      <c r="H42" s="687"/>
      <c r="I42" s="687"/>
      <c r="J42" s="687"/>
      <c r="K42" s="687"/>
      <c r="L42" s="687"/>
      <c r="M42" s="687"/>
      <c r="N42" s="687"/>
      <c r="O42" s="687"/>
      <c r="P42" s="687"/>
      <c r="Q42" s="688"/>
      <c r="R42" s="730">
        <v>15174287</v>
      </c>
      <c r="S42" s="731"/>
      <c r="T42" s="731"/>
      <c r="U42" s="731"/>
      <c r="V42" s="731"/>
      <c r="W42" s="731"/>
      <c r="X42" s="731"/>
      <c r="Y42" s="739"/>
      <c r="Z42" s="740">
        <v>100</v>
      </c>
      <c r="AA42" s="740"/>
      <c r="AB42" s="740"/>
      <c r="AC42" s="740"/>
      <c r="AD42" s="741">
        <v>9012222</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739786</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358</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3063224</v>
      </c>
      <c r="CS42" s="646"/>
      <c r="CT42" s="646"/>
      <c r="CU42" s="646"/>
      <c r="CV42" s="646"/>
      <c r="CW42" s="646"/>
      <c r="CX42" s="646"/>
      <c r="CY42" s="647"/>
      <c r="CZ42" s="650">
        <v>20.9</v>
      </c>
      <c r="DA42" s="651"/>
      <c r="DB42" s="651"/>
      <c r="DC42" s="663"/>
      <c r="DD42" s="654">
        <v>649815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72711</v>
      </c>
      <c r="CS43" s="682"/>
      <c r="CT43" s="682"/>
      <c r="CU43" s="682"/>
      <c r="CV43" s="682"/>
      <c r="CW43" s="682"/>
      <c r="CX43" s="682"/>
      <c r="CY43" s="683"/>
      <c r="CZ43" s="650">
        <v>0.5</v>
      </c>
      <c r="DA43" s="679"/>
      <c r="DB43" s="679"/>
      <c r="DC43" s="684"/>
      <c r="DD43" s="654">
        <v>72711</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302</v>
      </c>
      <c r="CE44" s="758"/>
      <c r="CF44" s="642" t="s">
        <v>355</v>
      </c>
      <c r="CG44" s="643"/>
      <c r="CH44" s="643"/>
      <c r="CI44" s="643"/>
      <c r="CJ44" s="643"/>
      <c r="CK44" s="643"/>
      <c r="CL44" s="643"/>
      <c r="CM44" s="643"/>
      <c r="CN44" s="643"/>
      <c r="CO44" s="643"/>
      <c r="CP44" s="643"/>
      <c r="CQ44" s="644"/>
      <c r="CR44" s="645">
        <v>2883229</v>
      </c>
      <c r="CS44" s="646"/>
      <c r="CT44" s="646"/>
      <c r="CU44" s="646"/>
      <c r="CV44" s="646"/>
      <c r="CW44" s="646"/>
      <c r="CX44" s="646"/>
      <c r="CY44" s="647"/>
      <c r="CZ44" s="650">
        <v>19.7</v>
      </c>
      <c r="DA44" s="651"/>
      <c r="DB44" s="651"/>
      <c r="DC44" s="663"/>
      <c r="DD44" s="654">
        <v>637664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356</v>
      </c>
      <c r="CG45" s="643"/>
      <c r="CH45" s="643"/>
      <c r="CI45" s="643"/>
      <c r="CJ45" s="643"/>
      <c r="CK45" s="643"/>
      <c r="CL45" s="643"/>
      <c r="CM45" s="643"/>
      <c r="CN45" s="643"/>
      <c r="CO45" s="643"/>
      <c r="CP45" s="643"/>
      <c r="CQ45" s="644"/>
      <c r="CR45" s="645">
        <v>1553853</v>
      </c>
      <c r="CS45" s="682"/>
      <c r="CT45" s="682"/>
      <c r="CU45" s="682"/>
      <c r="CV45" s="682"/>
      <c r="CW45" s="682"/>
      <c r="CX45" s="682"/>
      <c r="CY45" s="683"/>
      <c r="CZ45" s="650">
        <v>10.6</v>
      </c>
      <c r="DA45" s="679"/>
      <c r="DB45" s="679"/>
      <c r="DC45" s="684"/>
      <c r="DD45" s="654">
        <v>170966</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1202444</v>
      </c>
      <c r="CS46" s="646"/>
      <c r="CT46" s="646"/>
      <c r="CU46" s="646"/>
      <c r="CV46" s="646"/>
      <c r="CW46" s="646"/>
      <c r="CX46" s="646"/>
      <c r="CY46" s="647"/>
      <c r="CZ46" s="650">
        <v>8.1999999999999993</v>
      </c>
      <c r="DA46" s="651"/>
      <c r="DB46" s="651"/>
      <c r="DC46" s="663"/>
      <c r="DD46" s="654">
        <v>438866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179995</v>
      </c>
      <c r="CS47" s="682"/>
      <c r="CT47" s="682"/>
      <c r="CU47" s="682"/>
      <c r="CV47" s="682"/>
      <c r="CW47" s="682"/>
      <c r="CX47" s="682"/>
      <c r="CY47" s="683"/>
      <c r="CZ47" s="650">
        <v>1.2</v>
      </c>
      <c r="DA47" s="679"/>
      <c r="DB47" s="679"/>
      <c r="DC47" s="684"/>
      <c r="DD47" s="654">
        <v>12151</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ht="11" x14ac:dyDescent="0.2">
      <c r="B48" s="241" t="s">
        <v>361</v>
      </c>
      <c r="CD48" s="761"/>
      <c r="CE48" s="762"/>
      <c r="CF48" s="642" t="s">
        <v>362</v>
      </c>
      <c r="CG48" s="643"/>
      <c r="CH48" s="643"/>
      <c r="CI48" s="643"/>
      <c r="CJ48" s="643"/>
      <c r="CK48" s="643"/>
      <c r="CL48" s="643"/>
      <c r="CM48" s="643"/>
      <c r="CN48" s="643"/>
      <c r="CO48" s="643"/>
      <c r="CP48" s="643"/>
      <c r="CQ48" s="644"/>
      <c r="CR48" s="645" t="s">
        <v>130</v>
      </c>
      <c r="CS48" s="646"/>
      <c r="CT48" s="646"/>
      <c r="CU48" s="646"/>
      <c r="CV48" s="646"/>
      <c r="CW48" s="646"/>
      <c r="CX48" s="646"/>
      <c r="CY48" s="647"/>
      <c r="CZ48" s="650" t="s">
        <v>231</v>
      </c>
      <c r="DA48" s="651"/>
      <c r="DB48" s="651"/>
      <c r="DC48" s="663"/>
      <c r="DD48" s="654" t="s">
        <v>231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86" t="s">
        <v>363</v>
      </c>
      <c r="CE49" s="687"/>
      <c r="CF49" s="687"/>
      <c r="CG49" s="687"/>
      <c r="CH49" s="687"/>
      <c r="CI49" s="687"/>
      <c r="CJ49" s="687"/>
      <c r="CK49" s="687"/>
      <c r="CL49" s="687"/>
      <c r="CM49" s="687"/>
      <c r="CN49" s="687"/>
      <c r="CO49" s="687"/>
      <c r="CP49" s="687"/>
      <c r="CQ49" s="688"/>
      <c r="CR49" s="730">
        <v>14627077</v>
      </c>
      <c r="CS49" s="716"/>
      <c r="CT49" s="716"/>
      <c r="CU49" s="716"/>
      <c r="CV49" s="716"/>
      <c r="CW49" s="716"/>
      <c r="CX49" s="716"/>
      <c r="CY49" s="747"/>
      <c r="CZ49" s="742">
        <v>100</v>
      </c>
      <c r="DA49" s="748"/>
      <c r="DB49" s="748"/>
      <c r="DC49" s="749"/>
      <c r="DD49" s="750">
        <v>9884707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04xZr/LWu/WhRjsy8Xr3qeKyX0xw36Vb0mYodWSreSFbooPpItCBCAfI8QR/QCcpjeIP0b9ouyYGOBaSfQGBSA==" saltValue="wGRm/7ca8jFseDepYWLwR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386</v>
      </c>
      <c r="C7" s="778"/>
      <c r="D7" s="778"/>
      <c r="E7" s="778"/>
      <c r="F7" s="778"/>
      <c r="G7" s="778"/>
      <c r="H7" s="778"/>
      <c r="I7" s="778"/>
      <c r="J7" s="778"/>
      <c r="K7" s="778"/>
      <c r="L7" s="778"/>
      <c r="M7" s="778"/>
      <c r="N7" s="778"/>
      <c r="O7" s="778"/>
      <c r="P7" s="779"/>
      <c r="Q7" s="780">
        <v>14849</v>
      </c>
      <c r="R7" s="781"/>
      <c r="S7" s="781"/>
      <c r="T7" s="781"/>
      <c r="U7" s="781"/>
      <c r="V7" s="781">
        <v>14313</v>
      </c>
      <c r="W7" s="781"/>
      <c r="X7" s="781"/>
      <c r="Y7" s="781"/>
      <c r="Z7" s="781"/>
      <c r="AA7" s="781">
        <v>537</v>
      </c>
      <c r="AB7" s="781"/>
      <c r="AC7" s="781"/>
      <c r="AD7" s="781"/>
      <c r="AE7" s="782"/>
      <c r="AF7" s="783">
        <v>348</v>
      </c>
      <c r="AG7" s="784"/>
      <c r="AH7" s="784"/>
      <c r="AI7" s="784"/>
      <c r="AJ7" s="785"/>
      <c r="AK7" s="820">
        <v>889</v>
      </c>
      <c r="AL7" s="821"/>
      <c r="AM7" s="821"/>
      <c r="AN7" s="821"/>
      <c r="AO7" s="821"/>
      <c r="AP7" s="821">
        <v>14308</v>
      </c>
      <c r="AQ7" s="821"/>
      <c r="AR7" s="821"/>
      <c r="AS7" s="821"/>
      <c r="AT7" s="821"/>
      <c r="AU7" s="822" t="s">
        <v>622</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604</v>
      </c>
      <c r="BS7" s="824" t="s">
        <v>600</v>
      </c>
      <c r="BT7" s="825"/>
      <c r="BU7" s="825"/>
      <c r="BV7" s="825"/>
      <c r="BW7" s="825"/>
      <c r="BX7" s="825"/>
      <c r="BY7" s="825"/>
      <c r="BZ7" s="825"/>
      <c r="CA7" s="825"/>
      <c r="CB7" s="825"/>
      <c r="CC7" s="825"/>
      <c r="CD7" s="825"/>
      <c r="CE7" s="825"/>
      <c r="CF7" s="825"/>
      <c r="CG7" s="826"/>
      <c r="CH7" s="817" t="s">
        <v>629</v>
      </c>
      <c r="CI7" s="818"/>
      <c r="CJ7" s="818"/>
      <c r="CK7" s="818"/>
      <c r="CL7" s="819"/>
      <c r="CM7" s="817">
        <v>61</v>
      </c>
      <c r="CN7" s="818"/>
      <c r="CO7" s="818"/>
      <c r="CP7" s="818"/>
      <c r="CQ7" s="819"/>
      <c r="CR7" s="817">
        <v>5</v>
      </c>
      <c r="CS7" s="818"/>
      <c r="CT7" s="818"/>
      <c r="CU7" s="818"/>
      <c r="CV7" s="819"/>
      <c r="CW7" s="817" t="s">
        <v>629</v>
      </c>
      <c r="CX7" s="818"/>
      <c r="CY7" s="818"/>
      <c r="CZ7" s="818"/>
      <c r="DA7" s="819"/>
      <c r="DB7" s="817" t="s">
        <v>629</v>
      </c>
      <c r="DC7" s="818"/>
      <c r="DD7" s="818"/>
      <c r="DE7" s="818"/>
      <c r="DF7" s="819"/>
      <c r="DG7" s="817">
        <v>186</v>
      </c>
      <c r="DH7" s="818"/>
      <c r="DI7" s="818"/>
      <c r="DJ7" s="818"/>
      <c r="DK7" s="819"/>
      <c r="DL7" s="817" t="s">
        <v>629</v>
      </c>
      <c r="DM7" s="818"/>
      <c r="DN7" s="818"/>
      <c r="DO7" s="818"/>
      <c r="DP7" s="819"/>
      <c r="DQ7" s="817">
        <v>176</v>
      </c>
      <c r="DR7" s="818"/>
      <c r="DS7" s="818"/>
      <c r="DT7" s="818"/>
      <c r="DU7" s="819"/>
      <c r="DV7" s="798"/>
      <c r="DW7" s="799"/>
      <c r="DX7" s="799"/>
      <c r="DY7" s="799"/>
      <c r="DZ7" s="800"/>
      <c r="EA7" s="255"/>
    </row>
    <row r="8" spans="1:131" s="256" customFormat="1" ht="26.25" customHeight="1" x14ac:dyDescent="0.2">
      <c r="A8" s="262">
        <v>2</v>
      </c>
      <c r="B8" s="801" t="s">
        <v>387</v>
      </c>
      <c r="C8" s="802"/>
      <c r="D8" s="802"/>
      <c r="E8" s="802"/>
      <c r="F8" s="802"/>
      <c r="G8" s="802"/>
      <c r="H8" s="802"/>
      <c r="I8" s="802"/>
      <c r="J8" s="802"/>
      <c r="K8" s="802"/>
      <c r="L8" s="802"/>
      <c r="M8" s="802"/>
      <c r="N8" s="802"/>
      <c r="O8" s="802"/>
      <c r="P8" s="803"/>
      <c r="Q8" s="804">
        <v>80</v>
      </c>
      <c r="R8" s="805"/>
      <c r="S8" s="805"/>
      <c r="T8" s="805"/>
      <c r="U8" s="805"/>
      <c r="V8" s="805">
        <v>70</v>
      </c>
      <c r="W8" s="805"/>
      <c r="X8" s="805"/>
      <c r="Y8" s="805"/>
      <c r="Z8" s="805"/>
      <c r="AA8" s="805">
        <v>10</v>
      </c>
      <c r="AB8" s="805"/>
      <c r="AC8" s="805"/>
      <c r="AD8" s="805"/>
      <c r="AE8" s="806"/>
      <c r="AF8" s="807">
        <v>10</v>
      </c>
      <c r="AG8" s="808"/>
      <c r="AH8" s="808"/>
      <c r="AI8" s="808"/>
      <c r="AJ8" s="809"/>
      <c r="AK8" s="810">
        <v>1</v>
      </c>
      <c r="AL8" s="811"/>
      <c r="AM8" s="811"/>
      <c r="AN8" s="811"/>
      <c r="AO8" s="811"/>
      <c r="AP8" s="811">
        <v>217</v>
      </c>
      <c r="AQ8" s="811"/>
      <c r="AR8" s="811"/>
      <c r="AS8" s="811"/>
      <c r="AT8" s="811"/>
      <c r="AU8" s="812" t="s">
        <v>621</v>
      </c>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601</v>
      </c>
      <c r="BT8" s="815"/>
      <c r="BU8" s="815"/>
      <c r="BV8" s="815"/>
      <c r="BW8" s="815"/>
      <c r="BX8" s="815"/>
      <c r="BY8" s="815"/>
      <c r="BZ8" s="815"/>
      <c r="CA8" s="815"/>
      <c r="CB8" s="815"/>
      <c r="CC8" s="815"/>
      <c r="CD8" s="815"/>
      <c r="CE8" s="815"/>
      <c r="CF8" s="815"/>
      <c r="CG8" s="816"/>
      <c r="CH8" s="827" t="s">
        <v>629</v>
      </c>
      <c r="CI8" s="828"/>
      <c r="CJ8" s="828"/>
      <c r="CK8" s="828"/>
      <c r="CL8" s="829"/>
      <c r="CM8" s="827">
        <v>89</v>
      </c>
      <c r="CN8" s="828"/>
      <c r="CO8" s="828"/>
      <c r="CP8" s="828"/>
      <c r="CQ8" s="829"/>
      <c r="CR8" s="827">
        <v>80</v>
      </c>
      <c r="CS8" s="828"/>
      <c r="CT8" s="828"/>
      <c r="CU8" s="828"/>
      <c r="CV8" s="829"/>
      <c r="CW8" s="827" t="s">
        <v>629</v>
      </c>
      <c r="CX8" s="828"/>
      <c r="CY8" s="828"/>
      <c r="CZ8" s="828"/>
      <c r="DA8" s="829"/>
      <c r="DB8" s="827" t="s">
        <v>629</v>
      </c>
      <c r="DC8" s="828"/>
      <c r="DD8" s="828"/>
      <c r="DE8" s="828"/>
      <c r="DF8" s="829"/>
      <c r="DG8" s="827" t="s">
        <v>629</v>
      </c>
      <c r="DH8" s="828"/>
      <c r="DI8" s="828"/>
      <c r="DJ8" s="828"/>
      <c r="DK8" s="829"/>
      <c r="DL8" s="827" t="s">
        <v>629</v>
      </c>
      <c r="DM8" s="828"/>
      <c r="DN8" s="828"/>
      <c r="DO8" s="828"/>
      <c r="DP8" s="829"/>
      <c r="DQ8" s="827" t="s">
        <v>629</v>
      </c>
      <c r="DR8" s="828"/>
      <c r="DS8" s="828"/>
      <c r="DT8" s="828"/>
      <c r="DU8" s="829"/>
      <c r="DV8" s="830"/>
      <c r="DW8" s="831"/>
      <c r="DX8" s="831"/>
      <c r="DY8" s="831"/>
      <c r="DZ8" s="832"/>
      <c r="EA8" s="255"/>
    </row>
    <row r="9" spans="1:131" s="256" customFormat="1" ht="26.25" customHeight="1" x14ac:dyDescent="0.2">
      <c r="A9" s="262">
        <v>3</v>
      </c>
      <c r="B9" s="801" t="s">
        <v>388</v>
      </c>
      <c r="C9" s="802"/>
      <c r="D9" s="802"/>
      <c r="E9" s="802"/>
      <c r="F9" s="802"/>
      <c r="G9" s="802"/>
      <c r="H9" s="802"/>
      <c r="I9" s="802"/>
      <c r="J9" s="802"/>
      <c r="K9" s="802"/>
      <c r="L9" s="802"/>
      <c r="M9" s="802"/>
      <c r="N9" s="802"/>
      <c r="O9" s="802"/>
      <c r="P9" s="803"/>
      <c r="Q9" s="804">
        <v>2</v>
      </c>
      <c r="R9" s="805"/>
      <c r="S9" s="805"/>
      <c r="T9" s="805"/>
      <c r="U9" s="805"/>
      <c r="V9" s="805">
        <v>2</v>
      </c>
      <c r="W9" s="805"/>
      <c r="X9" s="805"/>
      <c r="Y9" s="805"/>
      <c r="Z9" s="805"/>
      <c r="AA9" s="805" t="s">
        <v>624</v>
      </c>
      <c r="AB9" s="805"/>
      <c r="AC9" s="805"/>
      <c r="AD9" s="805"/>
      <c r="AE9" s="806"/>
      <c r="AF9" s="807" t="s">
        <v>130</v>
      </c>
      <c r="AG9" s="808"/>
      <c r="AH9" s="808"/>
      <c r="AI9" s="808"/>
      <c r="AJ9" s="809"/>
      <c r="AK9" s="810">
        <v>2</v>
      </c>
      <c r="AL9" s="811"/>
      <c r="AM9" s="811"/>
      <c r="AN9" s="811"/>
      <c r="AO9" s="811"/>
      <c r="AP9" s="811" t="s">
        <v>624</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602</v>
      </c>
      <c r="BT9" s="815"/>
      <c r="BU9" s="815"/>
      <c r="BV9" s="815"/>
      <c r="BW9" s="815"/>
      <c r="BX9" s="815"/>
      <c r="BY9" s="815"/>
      <c r="BZ9" s="815"/>
      <c r="CA9" s="815"/>
      <c r="CB9" s="815"/>
      <c r="CC9" s="815"/>
      <c r="CD9" s="815"/>
      <c r="CE9" s="815"/>
      <c r="CF9" s="815"/>
      <c r="CG9" s="816"/>
      <c r="CH9" s="827">
        <v>-13</v>
      </c>
      <c r="CI9" s="828"/>
      <c r="CJ9" s="828"/>
      <c r="CK9" s="828"/>
      <c r="CL9" s="829"/>
      <c r="CM9" s="827">
        <v>511</v>
      </c>
      <c r="CN9" s="828"/>
      <c r="CO9" s="828"/>
      <c r="CP9" s="828"/>
      <c r="CQ9" s="829"/>
      <c r="CR9" s="827">
        <v>410</v>
      </c>
      <c r="CS9" s="828"/>
      <c r="CT9" s="828"/>
      <c r="CU9" s="828"/>
      <c r="CV9" s="829"/>
      <c r="CW9" s="827" t="s">
        <v>629</v>
      </c>
      <c r="CX9" s="828"/>
      <c r="CY9" s="828"/>
      <c r="CZ9" s="828"/>
      <c r="DA9" s="829"/>
      <c r="DB9" s="827">
        <v>11</v>
      </c>
      <c r="DC9" s="828"/>
      <c r="DD9" s="828"/>
      <c r="DE9" s="828"/>
      <c r="DF9" s="829"/>
      <c r="DG9" s="827" t="s">
        <v>629</v>
      </c>
      <c r="DH9" s="828"/>
      <c r="DI9" s="828"/>
      <c r="DJ9" s="828"/>
      <c r="DK9" s="829"/>
      <c r="DL9" s="827" t="s">
        <v>629</v>
      </c>
      <c r="DM9" s="828"/>
      <c r="DN9" s="828"/>
      <c r="DO9" s="828"/>
      <c r="DP9" s="829"/>
      <c r="DQ9" s="827" t="s">
        <v>629</v>
      </c>
      <c r="DR9" s="828"/>
      <c r="DS9" s="828"/>
      <c r="DT9" s="828"/>
      <c r="DU9" s="829"/>
      <c r="DV9" s="830"/>
      <c r="DW9" s="831"/>
      <c r="DX9" s="831"/>
      <c r="DY9" s="831"/>
      <c r="DZ9" s="832"/>
      <c r="EA9" s="255"/>
    </row>
    <row r="10" spans="1:131" s="256" customFormat="1" ht="26.25" customHeight="1" x14ac:dyDescent="0.2">
      <c r="A10" s="262">
        <v>4</v>
      </c>
      <c r="B10" s="801" t="s">
        <v>389</v>
      </c>
      <c r="C10" s="802"/>
      <c r="D10" s="802"/>
      <c r="E10" s="802"/>
      <c r="F10" s="802"/>
      <c r="G10" s="802"/>
      <c r="H10" s="802"/>
      <c r="I10" s="802"/>
      <c r="J10" s="802"/>
      <c r="K10" s="802"/>
      <c r="L10" s="802"/>
      <c r="M10" s="802"/>
      <c r="N10" s="802"/>
      <c r="O10" s="802"/>
      <c r="P10" s="803"/>
      <c r="Q10" s="804">
        <v>149</v>
      </c>
      <c r="R10" s="805"/>
      <c r="S10" s="805"/>
      <c r="T10" s="805"/>
      <c r="U10" s="805"/>
      <c r="V10" s="805">
        <v>149</v>
      </c>
      <c r="W10" s="805"/>
      <c r="X10" s="805"/>
      <c r="Y10" s="805"/>
      <c r="Z10" s="805"/>
      <c r="AA10" s="805" t="s">
        <v>624</v>
      </c>
      <c r="AB10" s="805"/>
      <c r="AC10" s="805"/>
      <c r="AD10" s="805"/>
      <c r="AE10" s="806"/>
      <c r="AF10" s="807" t="s">
        <v>130</v>
      </c>
      <c r="AG10" s="808"/>
      <c r="AH10" s="808"/>
      <c r="AI10" s="808"/>
      <c r="AJ10" s="809"/>
      <c r="AK10" s="810">
        <v>148</v>
      </c>
      <c r="AL10" s="811"/>
      <c r="AM10" s="811"/>
      <c r="AN10" s="811"/>
      <c r="AO10" s="811"/>
      <c r="AP10" s="811" t="s">
        <v>624</v>
      </c>
      <c r="AQ10" s="811"/>
      <c r="AR10" s="811"/>
      <c r="AS10" s="811"/>
      <c r="AT10" s="811"/>
      <c r="AU10" s="812" t="s">
        <v>623</v>
      </c>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603</v>
      </c>
      <c r="BT10" s="815"/>
      <c r="BU10" s="815"/>
      <c r="BV10" s="815"/>
      <c r="BW10" s="815"/>
      <c r="BX10" s="815"/>
      <c r="BY10" s="815"/>
      <c r="BZ10" s="815"/>
      <c r="CA10" s="815"/>
      <c r="CB10" s="815"/>
      <c r="CC10" s="815"/>
      <c r="CD10" s="815"/>
      <c r="CE10" s="815"/>
      <c r="CF10" s="815"/>
      <c r="CG10" s="816"/>
      <c r="CH10" s="827">
        <v>-71</v>
      </c>
      <c r="CI10" s="828"/>
      <c r="CJ10" s="828"/>
      <c r="CK10" s="828"/>
      <c r="CL10" s="829"/>
      <c r="CM10" s="827">
        <v>-2</v>
      </c>
      <c r="CN10" s="828"/>
      <c r="CO10" s="828"/>
      <c r="CP10" s="828"/>
      <c r="CQ10" s="829"/>
      <c r="CR10" s="827">
        <v>1</v>
      </c>
      <c r="CS10" s="828"/>
      <c r="CT10" s="828"/>
      <c r="CU10" s="828"/>
      <c r="CV10" s="829"/>
      <c r="CW10" s="827">
        <v>9</v>
      </c>
      <c r="CX10" s="828"/>
      <c r="CY10" s="828"/>
      <c r="CZ10" s="828"/>
      <c r="DA10" s="829"/>
      <c r="DB10" s="827">
        <v>20</v>
      </c>
      <c r="DC10" s="828"/>
      <c r="DD10" s="828"/>
      <c r="DE10" s="828"/>
      <c r="DF10" s="829"/>
      <c r="DG10" s="827" t="s">
        <v>629</v>
      </c>
      <c r="DH10" s="828"/>
      <c r="DI10" s="828"/>
      <c r="DJ10" s="828"/>
      <c r="DK10" s="829"/>
      <c r="DL10" s="827" t="s">
        <v>629</v>
      </c>
      <c r="DM10" s="828"/>
      <c r="DN10" s="828"/>
      <c r="DO10" s="828"/>
      <c r="DP10" s="829"/>
      <c r="DQ10" s="827" t="s">
        <v>629</v>
      </c>
      <c r="DR10" s="828"/>
      <c r="DS10" s="828"/>
      <c r="DT10" s="828"/>
      <c r="DU10" s="829"/>
      <c r="DV10" s="830"/>
      <c r="DW10" s="831"/>
      <c r="DX10" s="831"/>
      <c r="DY10" s="831"/>
      <c r="DZ10" s="832"/>
      <c r="EA10" s="255"/>
    </row>
    <row r="11" spans="1:131" s="256" customFormat="1" ht="26.25" customHeight="1" x14ac:dyDescent="0.2">
      <c r="A11" s="262">
        <v>5</v>
      </c>
      <c r="B11" s="801" t="s">
        <v>390</v>
      </c>
      <c r="C11" s="802"/>
      <c r="D11" s="802"/>
      <c r="E11" s="802"/>
      <c r="F11" s="802"/>
      <c r="G11" s="802"/>
      <c r="H11" s="802"/>
      <c r="I11" s="802"/>
      <c r="J11" s="802"/>
      <c r="K11" s="802"/>
      <c r="L11" s="802"/>
      <c r="M11" s="802"/>
      <c r="N11" s="802"/>
      <c r="O11" s="802"/>
      <c r="P11" s="803"/>
      <c r="Q11" s="804">
        <v>123</v>
      </c>
      <c r="R11" s="805"/>
      <c r="S11" s="805"/>
      <c r="T11" s="805"/>
      <c r="U11" s="805"/>
      <c r="V11" s="805">
        <v>122</v>
      </c>
      <c r="W11" s="805"/>
      <c r="X11" s="805"/>
      <c r="Y11" s="805"/>
      <c r="Z11" s="805"/>
      <c r="AA11" s="805">
        <v>1</v>
      </c>
      <c r="AB11" s="805"/>
      <c r="AC11" s="805"/>
      <c r="AD11" s="805"/>
      <c r="AE11" s="806"/>
      <c r="AF11" s="807">
        <v>1</v>
      </c>
      <c r="AG11" s="808"/>
      <c r="AH11" s="808"/>
      <c r="AI11" s="808"/>
      <c r="AJ11" s="809"/>
      <c r="AK11" s="810">
        <v>18</v>
      </c>
      <c r="AL11" s="811"/>
      <c r="AM11" s="811"/>
      <c r="AN11" s="811"/>
      <c r="AO11" s="811"/>
      <c r="AP11" s="811">
        <v>9</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392</v>
      </c>
      <c r="B23" s="836" t="s">
        <v>393</v>
      </c>
      <c r="C23" s="837"/>
      <c r="D23" s="837"/>
      <c r="E23" s="837"/>
      <c r="F23" s="837"/>
      <c r="G23" s="837"/>
      <c r="H23" s="837"/>
      <c r="I23" s="837"/>
      <c r="J23" s="837"/>
      <c r="K23" s="837"/>
      <c r="L23" s="837"/>
      <c r="M23" s="837"/>
      <c r="N23" s="837"/>
      <c r="O23" s="837"/>
      <c r="P23" s="838"/>
      <c r="Q23" s="839">
        <v>15183</v>
      </c>
      <c r="R23" s="840"/>
      <c r="S23" s="840"/>
      <c r="T23" s="840"/>
      <c r="U23" s="840"/>
      <c r="V23" s="840">
        <v>14636</v>
      </c>
      <c r="W23" s="840"/>
      <c r="X23" s="840"/>
      <c r="Y23" s="840"/>
      <c r="Z23" s="840"/>
      <c r="AA23" s="840">
        <v>547</v>
      </c>
      <c r="AB23" s="840"/>
      <c r="AC23" s="840"/>
      <c r="AD23" s="840"/>
      <c r="AE23" s="841"/>
      <c r="AF23" s="842">
        <v>358</v>
      </c>
      <c r="AG23" s="840"/>
      <c r="AH23" s="840"/>
      <c r="AI23" s="840"/>
      <c r="AJ23" s="843"/>
      <c r="AK23" s="844"/>
      <c r="AL23" s="845"/>
      <c r="AM23" s="845"/>
      <c r="AN23" s="845"/>
      <c r="AO23" s="845"/>
      <c r="AP23" s="840">
        <f t="shared" ref="AP23" si="0">SUM(AP7:AT22)</f>
        <v>14534</v>
      </c>
      <c r="AQ23" s="840"/>
      <c r="AR23" s="840"/>
      <c r="AS23" s="840"/>
      <c r="AT23" s="840"/>
      <c r="AU23" s="846"/>
      <c r="AV23" s="846"/>
      <c r="AW23" s="846"/>
      <c r="AX23" s="846"/>
      <c r="AY23" s="847"/>
      <c r="AZ23" s="855" t="s">
        <v>394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369</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405</v>
      </c>
      <c r="C28" s="778"/>
      <c r="D28" s="778"/>
      <c r="E28" s="778"/>
      <c r="F28" s="778"/>
      <c r="G28" s="778"/>
      <c r="H28" s="778"/>
      <c r="I28" s="778"/>
      <c r="J28" s="778"/>
      <c r="K28" s="778"/>
      <c r="L28" s="778"/>
      <c r="M28" s="778"/>
      <c r="N28" s="778"/>
      <c r="O28" s="778"/>
      <c r="P28" s="779"/>
      <c r="Q28" s="868">
        <v>2682</v>
      </c>
      <c r="R28" s="869"/>
      <c r="S28" s="869"/>
      <c r="T28" s="869"/>
      <c r="U28" s="869"/>
      <c r="V28" s="869">
        <v>2569</v>
      </c>
      <c r="W28" s="869"/>
      <c r="X28" s="869"/>
      <c r="Y28" s="869"/>
      <c r="Z28" s="869"/>
      <c r="AA28" s="869">
        <v>113</v>
      </c>
      <c r="AB28" s="869"/>
      <c r="AC28" s="869"/>
      <c r="AD28" s="869"/>
      <c r="AE28" s="870"/>
      <c r="AF28" s="871">
        <v>113</v>
      </c>
      <c r="AG28" s="869"/>
      <c r="AH28" s="869"/>
      <c r="AI28" s="869"/>
      <c r="AJ28" s="872"/>
      <c r="AK28" s="873">
        <v>186</v>
      </c>
      <c r="AL28" s="864"/>
      <c r="AM28" s="864"/>
      <c r="AN28" s="864"/>
      <c r="AO28" s="864"/>
      <c r="AP28" s="864" t="s">
        <v>624</v>
      </c>
      <c r="AQ28" s="864"/>
      <c r="AR28" s="864"/>
      <c r="AS28" s="864"/>
      <c r="AT28" s="864"/>
      <c r="AU28" s="864" t="s">
        <v>624</v>
      </c>
      <c r="AV28" s="864"/>
      <c r="AW28" s="864"/>
      <c r="AX28" s="864"/>
      <c r="AY28" s="864"/>
      <c r="AZ28" s="865" t="s">
        <v>624</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406</v>
      </c>
      <c r="C29" s="802"/>
      <c r="D29" s="802"/>
      <c r="E29" s="802"/>
      <c r="F29" s="802"/>
      <c r="G29" s="802"/>
      <c r="H29" s="802"/>
      <c r="I29" s="802"/>
      <c r="J29" s="802"/>
      <c r="K29" s="802"/>
      <c r="L29" s="802"/>
      <c r="M29" s="802"/>
      <c r="N29" s="802"/>
      <c r="O29" s="802"/>
      <c r="P29" s="803"/>
      <c r="Q29" s="804">
        <v>78</v>
      </c>
      <c r="R29" s="805"/>
      <c r="S29" s="805"/>
      <c r="T29" s="805"/>
      <c r="U29" s="805"/>
      <c r="V29" s="805">
        <v>73</v>
      </c>
      <c r="W29" s="805"/>
      <c r="X29" s="805"/>
      <c r="Y29" s="805"/>
      <c r="Z29" s="805"/>
      <c r="AA29" s="805">
        <v>5</v>
      </c>
      <c r="AB29" s="805"/>
      <c r="AC29" s="805"/>
      <c r="AD29" s="805"/>
      <c r="AE29" s="806"/>
      <c r="AF29" s="807">
        <v>5</v>
      </c>
      <c r="AG29" s="808"/>
      <c r="AH29" s="808"/>
      <c r="AI29" s="808"/>
      <c r="AJ29" s="809"/>
      <c r="AK29" s="876">
        <v>30</v>
      </c>
      <c r="AL29" s="877"/>
      <c r="AM29" s="877"/>
      <c r="AN29" s="877"/>
      <c r="AO29" s="877"/>
      <c r="AP29" s="877" t="s">
        <v>535</v>
      </c>
      <c r="AQ29" s="877"/>
      <c r="AR29" s="877"/>
      <c r="AS29" s="877"/>
      <c r="AT29" s="877"/>
      <c r="AU29" s="877" t="s">
        <v>535</v>
      </c>
      <c r="AV29" s="877"/>
      <c r="AW29" s="877"/>
      <c r="AX29" s="877"/>
      <c r="AY29" s="877"/>
      <c r="AZ29" s="878" t="s">
        <v>535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407</v>
      </c>
      <c r="C30" s="802"/>
      <c r="D30" s="802"/>
      <c r="E30" s="802"/>
      <c r="F30" s="802"/>
      <c r="G30" s="802"/>
      <c r="H30" s="802"/>
      <c r="I30" s="802"/>
      <c r="J30" s="802"/>
      <c r="K30" s="802"/>
      <c r="L30" s="802"/>
      <c r="M30" s="802"/>
      <c r="N30" s="802"/>
      <c r="O30" s="802"/>
      <c r="P30" s="803"/>
      <c r="Q30" s="804">
        <v>315</v>
      </c>
      <c r="R30" s="805"/>
      <c r="S30" s="805"/>
      <c r="T30" s="805"/>
      <c r="U30" s="805"/>
      <c r="V30" s="805">
        <v>311</v>
      </c>
      <c r="W30" s="805"/>
      <c r="X30" s="805"/>
      <c r="Y30" s="805"/>
      <c r="Z30" s="805"/>
      <c r="AA30" s="805">
        <v>4</v>
      </c>
      <c r="AB30" s="805"/>
      <c r="AC30" s="805"/>
      <c r="AD30" s="805"/>
      <c r="AE30" s="806"/>
      <c r="AF30" s="807">
        <v>4</v>
      </c>
      <c r="AG30" s="808"/>
      <c r="AH30" s="808"/>
      <c r="AI30" s="808"/>
      <c r="AJ30" s="809"/>
      <c r="AK30" s="876">
        <v>85</v>
      </c>
      <c r="AL30" s="877"/>
      <c r="AM30" s="877"/>
      <c r="AN30" s="877"/>
      <c r="AO30" s="877"/>
      <c r="AP30" s="877" t="s">
        <v>535</v>
      </c>
      <c r="AQ30" s="877"/>
      <c r="AR30" s="877"/>
      <c r="AS30" s="877"/>
      <c r="AT30" s="877"/>
      <c r="AU30" s="877" t="s">
        <v>535</v>
      </c>
      <c r="AV30" s="877"/>
      <c r="AW30" s="877"/>
      <c r="AX30" s="877"/>
      <c r="AY30" s="877"/>
      <c r="AZ30" s="878" t="s">
        <v>535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408</v>
      </c>
      <c r="C31" s="802"/>
      <c r="D31" s="802"/>
      <c r="E31" s="802"/>
      <c r="F31" s="802"/>
      <c r="G31" s="802"/>
      <c r="H31" s="802"/>
      <c r="I31" s="802"/>
      <c r="J31" s="802"/>
      <c r="K31" s="802"/>
      <c r="L31" s="802"/>
      <c r="M31" s="802"/>
      <c r="N31" s="802"/>
      <c r="O31" s="802"/>
      <c r="P31" s="803"/>
      <c r="Q31" s="804">
        <v>253</v>
      </c>
      <c r="R31" s="805"/>
      <c r="S31" s="805"/>
      <c r="T31" s="805"/>
      <c r="U31" s="805"/>
      <c r="V31" s="805">
        <v>245</v>
      </c>
      <c r="W31" s="805"/>
      <c r="X31" s="805"/>
      <c r="Y31" s="805"/>
      <c r="Z31" s="805"/>
      <c r="AA31" s="805">
        <v>8</v>
      </c>
      <c r="AB31" s="805"/>
      <c r="AC31" s="805"/>
      <c r="AD31" s="805"/>
      <c r="AE31" s="806"/>
      <c r="AF31" s="807">
        <v>465</v>
      </c>
      <c r="AG31" s="808"/>
      <c r="AH31" s="808"/>
      <c r="AI31" s="808"/>
      <c r="AJ31" s="809"/>
      <c r="AK31" s="876">
        <v>202</v>
      </c>
      <c r="AL31" s="877"/>
      <c r="AM31" s="877"/>
      <c r="AN31" s="877"/>
      <c r="AO31" s="877"/>
      <c r="AP31" s="877">
        <v>1694</v>
      </c>
      <c r="AQ31" s="877"/>
      <c r="AR31" s="877"/>
      <c r="AS31" s="877"/>
      <c r="AT31" s="877"/>
      <c r="AU31" s="877">
        <v>1370</v>
      </c>
      <c r="AV31" s="877"/>
      <c r="AW31" s="877"/>
      <c r="AX31" s="877"/>
      <c r="AY31" s="877"/>
      <c r="AZ31" s="878" t="s">
        <v>535</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410</v>
      </c>
      <c r="C32" s="802"/>
      <c r="D32" s="802"/>
      <c r="E32" s="802"/>
      <c r="F32" s="802"/>
      <c r="G32" s="802"/>
      <c r="H32" s="802"/>
      <c r="I32" s="802"/>
      <c r="J32" s="802"/>
      <c r="K32" s="802"/>
      <c r="L32" s="802"/>
      <c r="M32" s="802"/>
      <c r="N32" s="802"/>
      <c r="O32" s="802"/>
      <c r="P32" s="803"/>
      <c r="Q32" s="804">
        <v>28</v>
      </c>
      <c r="R32" s="805"/>
      <c r="S32" s="805"/>
      <c r="T32" s="805"/>
      <c r="U32" s="805"/>
      <c r="V32" s="805">
        <v>21</v>
      </c>
      <c r="W32" s="805"/>
      <c r="X32" s="805"/>
      <c r="Y32" s="805"/>
      <c r="Z32" s="805"/>
      <c r="AA32" s="805">
        <v>7</v>
      </c>
      <c r="AB32" s="805"/>
      <c r="AC32" s="805"/>
      <c r="AD32" s="805"/>
      <c r="AE32" s="806"/>
      <c r="AF32" s="807">
        <v>7</v>
      </c>
      <c r="AG32" s="808"/>
      <c r="AH32" s="808"/>
      <c r="AI32" s="808"/>
      <c r="AJ32" s="809"/>
      <c r="AK32" s="876" t="s">
        <v>624</v>
      </c>
      <c r="AL32" s="877"/>
      <c r="AM32" s="877"/>
      <c r="AN32" s="877"/>
      <c r="AO32" s="877"/>
      <c r="AP32" s="877">
        <v>140</v>
      </c>
      <c r="AQ32" s="877"/>
      <c r="AR32" s="877"/>
      <c r="AS32" s="877"/>
      <c r="AT32" s="877"/>
      <c r="AU32" s="877" t="s">
        <v>624</v>
      </c>
      <c r="AV32" s="877"/>
      <c r="AW32" s="877"/>
      <c r="AX32" s="877"/>
      <c r="AY32" s="877"/>
      <c r="AZ32" s="878" t="s">
        <v>535</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t="s">
        <v>412</v>
      </c>
      <c r="C33" s="802"/>
      <c r="D33" s="802"/>
      <c r="E33" s="802"/>
      <c r="F33" s="802"/>
      <c r="G33" s="802"/>
      <c r="H33" s="802"/>
      <c r="I33" s="802"/>
      <c r="J33" s="802"/>
      <c r="K33" s="802"/>
      <c r="L33" s="802"/>
      <c r="M33" s="802"/>
      <c r="N33" s="802"/>
      <c r="O33" s="802"/>
      <c r="P33" s="803"/>
      <c r="Q33" s="804">
        <v>22</v>
      </c>
      <c r="R33" s="805"/>
      <c r="S33" s="805"/>
      <c r="T33" s="805"/>
      <c r="U33" s="805"/>
      <c r="V33" s="805">
        <v>19</v>
      </c>
      <c r="W33" s="805"/>
      <c r="X33" s="805"/>
      <c r="Y33" s="805"/>
      <c r="Z33" s="805"/>
      <c r="AA33" s="805">
        <v>3</v>
      </c>
      <c r="AB33" s="805"/>
      <c r="AC33" s="805"/>
      <c r="AD33" s="805"/>
      <c r="AE33" s="806"/>
      <c r="AF33" s="807">
        <v>3</v>
      </c>
      <c r="AG33" s="808"/>
      <c r="AH33" s="808"/>
      <c r="AI33" s="808"/>
      <c r="AJ33" s="809"/>
      <c r="AK33" s="876" t="s">
        <v>624</v>
      </c>
      <c r="AL33" s="877"/>
      <c r="AM33" s="877"/>
      <c r="AN33" s="877"/>
      <c r="AO33" s="877"/>
      <c r="AP33" s="877" t="s">
        <v>624</v>
      </c>
      <c r="AQ33" s="877"/>
      <c r="AR33" s="877"/>
      <c r="AS33" s="877"/>
      <c r="AT33" s="877"/>
      <c r="AU33" s="877" t="s">
        <v>624</v>
      </c>
      <c r="AV33" s="877"/>
      <c r="AW33" s="877"/>
      <c r="AX33" s="877"/>
      <c r="AY33" s="877"/>
      <c r="AZ33" s="878" t="s">
        <v>535</v>
      </c>
      <c r="BA33" s="878"/>
      <c r="BB33" s="878"/>
      <c r="BC33" s="878"/>
      <c r="BD33" s="878"/>
      <c r="BE33" s="874" t="s">
        <v>413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t="s">
        <v>414</v>
      </c>
      <c r="C34" s="802"/>
      <c r="D34" s="802"/>
      <c r="E34" s="802"/>
      <c r="F34" s="802"/>
      <c r="G34" s="802"/>
      <c r="H34" s="802"/>
      <c r="I34" s="802"/>
      <c r="J34" s="802"/>
      <c r="K34" s="802"/>
      <c r="L34" s="802"/>
      <c r="M34" s="802"/>
      <c r="N34" s="802"/>
      <c r="O34" s="802"/>
      <c r="P34" s="803"/>
      <c r="Q34" s="804">
        <v>13</v>
      </c>
      <c r="R34" s="805"/>
      <c r="S34" s="805"/>
      <c r="T34" s="805"/>
      <c r="U34" s="805"/>
      <c r="V34" s="805">
        <v>13</v>
      </c>
      <c r="W34" s="805"/>
      <c r="X34" s="805"/>
      <c r="Y34" s="805"/>
      <c r="Z34" s="805"/>
      <c r="AA34" s="805">
        <v>1</v>
      </c>
      <c r="AB34" s="805"/>
      <c r="AC34" s="805"/>
      <c r="AD34" s="805"/>
      <c r="AE34" s="806"/>
      <c r="AF34" s="807">
        <v>1</v>
      </c>
      <c r="AG34" s="808"/>
      <c r="AH34" s="808"/>
      <c r="AI34" s="808"/>
      <c r="AJ34" s="809"/>
      <c r="AK34" s="876">
        <v>5</v>
      </c>
      <c r="AL34" s="877"/>
      <c r="AM34" s="877"/>
      <c r="AN34" s="877"/>
      <c r="AO34" s="877"/>
      <c r="AP34" s="877">
        <v>111</v>
      </c>
      <c r="AQ34" s="877"/>
      <c r="AR34" s="877"/>
      <c r="AS34" s="877"/>
      <c r="AT34" s="877"/>
      <c r="AU34" s="877" t="s">
        <v>624</v>
      </c>
      <c r="AV34" s="877"/>
      <c r="AW34" s="877"/>
      <c r="AX34" s="877"/>
      <c r="AY34" s="877"/>
      <c r="AZ34" s="878" t="s">
        <v>535</v>
      </c>
      <c r="BA34" s="878"/>
      <c r="BB34" s="878"/>
      <c r="BC34" s="878"/>
      <c r="BD34" s="878"/>
      <c r="BE34" s="874" t="s">
        <v>415</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t="s">
        <v>416</v>
      </c>
      <c r="C35" s="802"/>
      <c r="D35" s="802"/>
      <c r="E35" s="802"/>
      <c r="F35" s="802"/>
      <c r="G35" s="802"/>
      <c r="H35" s="802"/>
      <c r="I35" s="802"/>
      <c r="J35" s="802"/>
      <c r="K35" s="802"/>
      <c r="L35" s="802"/>
      <c r="M35" s="802"/>
      <c r="N35" s="802"/>
      <c r="O35" s="802"/>
      <c r="P35" s="803"/>
      <c r="Q35" s="804">
        <v>80</v>
      </c>
      <c r="R35" s="805"/>
      <c r="S35" s="805"/>
      <c r="T35" s="805"/>
      <c r="U35" s="805"/>
      <c r="V35" s="805">
        <v>79</v>
      </c>
      <c r="W35" s="805"/>
      <c r="X35" s="805"/>
      <c r="Y35" s="805"/>
      <c r="Z35" s="805"/>
      <c r="AA35" s="805">
        <v>1</v>
      </c>
      <c r="AB35" s="805"/>
      <c r="AC35" s="805"/>
      <c r="AD35" s="805"/>
      <c r="AE35" s="806"/>
      <c r="AF35" s="807">
        <v>1</v>
      </c>
      <c r="AG35" s="808"/>
      <c r="AH35" s="808"/>
      <c r="AI35" s="808"/>
      <c r="AJ35" s="809"/>
      <c r="AK35" s="876">
        <v>49</v>
      </c>
      <c r="AL35" s="877"/>
      <c r="AM35" s="877"/>
      <c r="AN35" s="877"/>
      <c r="AO35" s="877"/>
      <c r="AP35" s="877">
        <v>401</v>
      </c>
      <c r="AQ35" s="877"/>
      <c r="AR35" s="877"/>
      <c r="AS35" s="877"/>
      <c r="AT35" s="877"/>
      <c r="AU35" s="877">
        <v>329</v>
      </c>
      <c r="AV35" s="877"/>
      <c r="AW35" s="877"/>
      <c r="AX35" s="877"/>
      <c r="AY35" s="877"/>
      <c r="AZ35" s="878" t="s">
        <v>535</v>
      </c>
      <c r="BA35" s="878"/>
      <c r="BB35" s="878"/>
      <c r="BC35" s="878"/>
      <c r="BD35" s="878"/>
      <c r="BE35" s="874" t="s">
        <v>417</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t="s">
        <v>418</v>
      </c>
      <c r="C36" s="802"/>
      <c r="D36" s="802"/>
      <c r="E36" s="802"/>
      <c r="F36" s="802"/>
      <c r="G36" s="802"/>
      <c r="H36" s="802"/>
      <c r="I36" s="802"/>
      <c r="J36" s="802"/>
      <c r="K36" s="802"/>
      <c r="L36" s="802"/>
      <c r="M36" s="802"/>
      <c r="N36" s="802"/>
      <c r="O36" s="802"/>
      <c r="P36" s="803"/>
      <c r="Q36" s="804">
        <v>133</v>
      </c>
      <c r="R36" s="805"/>
      <c r="S36" s="805"/>
      <c r="T36" s="805"/>
      <c r="U36" s="805"/>
      <c r="V36" s="805">
        <v>131</v>
      </c>
      <c r="W36" s="805"/>
      <c r="X36" s="805"/>
      <c r="Y36" s="805"/>
      <c r="Z36" s="805"/>
      <c r="AA36" s="805">
        <v>1</v>
      </c>
      <c r="AB36" s="805"/>
      <c r="AC36" s="805"/>
      <c r="AD36" s="805"/>
      <c r="AE36" s="806"/>
      <c r="AF36" s="807">
        <v>1</v>
      </c>
      <c r="AG36" s="808"/>
      <c r="AH36" s="808"/>
      <c r="AI36" s="808"/>
      <c r="AJ36" s="809"/>
      <c r="AK36" s="876">
        <v>85</v>
      </c>
      <c r="AL36" s="877"/>
      <c r="AM36" s="877"/>
      <c r="AN36" s="877"/>
      <c r="AO36" s="877"/>
      <c r="AP36" s="877">
        <v>498</v>
      </c>
      <c r="AQ36" s="877"/>
      <c r="AR36" s="877"/>
      <c r="AS36" s="877"/>
      <c r="AT36" s="877"/>
      <c r="AU36" s="877">
        <v>471</v>
      </c>
      <c r="AV36" s="877"/>
      <c r="AW36" s="877"/>
      <c r="AX36" s="877"/>
      <c r="AY36" s="877"/>
      <c r="AZ36" s="878" t="s">
        <v>535</v>
      </c>
      <c r="BA36" s="878"/>
      <c r="BB36" s="878"/>
      <c r="BC36" s="878"/>
      <c r="BD36" s="878"/>
      <c r="BE36" s="874" t="s">
        <v>415</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t="s">
        <v>419</v>
      </c>
      <c r="C37" s="802"/>
      <c r="D37" s="802"/>
      <c r="E37" s="802"/>
      <c r="F37" s="802"/>
      <c r="G37" s="802"/>
      <c r="H37" s="802"/>
      <c r="I37" s="802"/>
      <c r="J37" s="802"/>
      <c r="K37" s="802"/>
      <c r="L37" s="802"/>
      <c r="M37" s="802"/>
      <c r="N37" s="802"/>
      <c r="O37" s="802"/>
      <c r="P37" s="803"/>
      <c r="Q37" s="804">
        <v>495</v>
      </c>
      <c r="R37" s="805"/>
      <c r="S37" s="805"/>
      <c r="T37" s="805"/>
      <c r="U37" s="805"/>
      <c r="V37" s="805">
        <v>497</v>
      </c>
      <c r="W37" s="805"/>
      <c r="X37" s="805"/>
      <c r="Y37" s="805"/>
      <c r="Z37" s="805"/>
      <c r="AA37" s="805">
        <v>-2</v>
      </c>
      <c r="AB37" s="805"/>
      <c r="AC37" s="805"/>
      <c r="AD37" s="805"/>
      <c r="AE37" s="806"/>
      <c r="AF37" s="807" t="s">
        <v>420</v>
      </c>
      <c r="AG37" s="808"/>
      <c r="AH37" s="808"/>
      <c r="AI37" s="808"/>
      <c r="AJ37" s="809"/>
      <c r="AK37" s="876">
        <v>122</v>
      </c>
      <c r="AL37" s="877"/>
      <c r="AM37" s="877"/>
      <c r="AN37" s="877"/>
      <c r="AO37" s="877"/>
      <c r="AP37" s="877">
        <v>2457</v>
      </c>
      <c r="AQ37" s="877"/>
      <c r="AR37" s="877"/>
      <c r="AS37" s="877"/>
      <c r="AT37" s="877"/>
      <c r="AU37" s="877">
        <v>2457</v>
      </c>
      <c r="AV37" s="877"/>
      <c r="AW37" s="877"/>
      <c r="AX37" s="877"/>
      <c r="AY37" s="877"/>
      <c r="AZ37" s="878" t="s">
        <v>535</v>
      </c>
      <c r="BA37" s="878"/>
      <c r="BB37" s="878"/>
      <c r="BC37" s="878"/>
      <c r="BD37" s="878"/>
      <c r="BE37" s="874" t="s">
        <v>417</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t="s">
        <v>421</v>
      </c>
      <c r="C38" s="802"/>
      <c r="D38" s="802"/>
      <c r="E38" s="802"/>
      <c r="F38" s="802"/>
      <c r="G38" s="802"/>
      <c r="H38" s="802"/>
      <c r="I38" s="802"/>
      <c r="J38" s="802"/>
      <c r="K38" s="802"/>
      <c r="L38" s="802"/>
      <c r="M38" s="802"/>
      <c r="N38" s="802"/>
      <c r="O38" s="802"/>
      <c r="P38" s="803"/>
      <c r="Q38" s="804">
        <v>823</v>
      </c>
      <c r="R38" s="805"/>
      <c r="S38" s="805"/>
      <c r="T38" s="805"/>
      <c r="U38" s="805"/>
      <c r="V38" s="805">
        <v>814</v>
      </c>
      <c r="W38" s="805"/>
      <c r="X38" s="805"/>
      <c r="Y38" s="805"/>
      <c r="Z38" s="805"/>
      <c r="AA38" s="805">
        <v>9</v>
      </c>
      <c r="AB38" s="805"/>
      <c r="AC38" s="805"/>
      <c r="AD38" s="805"/>
      <c r="AE38" s="806"/>
      <c r="AF38" s="807">
        <v>9</v>
      </c>
      <c r="AG38" s="808"/>
      <c r="AH38" s="808"/>
      <c r="AI38" s="808"/>
      <c r="AJ38" s="809"/>
      <c r="AK38" s="876">
        <v>629</v>
      </c>
      <c r="AL38" s="877"/>
      <c r="AM38" s="877"/>
      <c r="AN38" s="877"/>
      <c r="AO38" s="877"/>
      <c r="AP38" s="877">
        <v>3571</v>
      </c>
      <c r="AQ38" s="877"/>
      <c r="AR38" s="877"/>
      <c r="AS38" s="877"/>
      <c r="AT38" s="877"/>
      <c r="AU38" s="877">
        <v>3571</v>
      </c>
      <c r="AV38" s="877"/>
      <c r="AW38" s="877"/>
      <c r="AX38" s="877"/>
      <c r="AY38" s="877"/>
      <c r="AZ38" s="878" t="s">
        <v>535</v>
      </c>
      <c r="BA38" s="878"/>
      <c r="BB38" s="878"/>
      <c r="BC38" s="878"/>
      <c r="BD38" s="878"/>
      <c r="BE38" s="874" t="s">
        <v>415</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t="s">
        <v>422</v>
      </c>
      <c r="C39" s="802"/>
      <c r="D39" s="802"/>
      <c r="E39" s="802"/>
      <c r="F39" s="802"/>
      <c r="G39" s="802"/>
      <c r="H39" s="802"/>
      <c r="I39" s="802"/>
      <c r="J39" s="802"/>
      <c r="K39" s="802"/>
      <c r="L39" s="802"/>
      <c r="M39" s="802"/>
      <c r="N39" s="802"/>
      <c r="O39" s="802"/>
      <c r="P39" s="803"/>
      <c r="Q39" s="804">
        <v>86</v>
      </c>
      <c r="R39" s="805"/>
      <c r="S39" s="805"/>
      <c r="T39" s="805"/>
      <c r="U39" s="805"/>
      <c r="V39" s="805">
        <v>80</v>
      </c>
      <c r="W39" s="805"/>
      <c r="X39" s="805"/>
      <c r="Y39" s="805"/>
      <c r="Z39" s="805"/>
      <c r="AA39" s="805">
        <v>6</v>
      </c>
      <c r="AB39" s="805"/>
      <c r="AC39" s="805"/>
      <c r="AD39" s="805"/>
      <c r="AE39" s="806"/>
      <c r="AF39" s="807">
        <v>6</v>
      </c>
      <c r="AG39" s="808"/>
      <c r="AH39" s="808"/>
      <c r="AI39" s="808"/>
      <c r="AJ39" s="809"/>
      <c r="AK39" s="876">
        <v>37</v>
      </c>
      <c r="AL39" s="877"/>
      <c r="AM39" s="877"/>
      <c r="AN39" s="877"/>
      <c r="AO39" s="877"/>
      <c r="AP39" s="877">
        <v>319</v>
      </c>
      <c r="AQ39" s="877"/>
      <c r="AR39" s="877"/>
      <c r="AS39" s="877"/>
      <c r="AT39" s="877"/>
      <c r="AU39" s="877">
        <v>307</v>
      </c>
      <c r="AV39" s="877"/>
      <c r="AW39" s="877"/>
      <c r="AX39" s="877"/>
      <c r="AY39" s="877"/>
      <c r="AZ39" s="878" t="s">
        <v>535</v>
      </c>
      <c r="BA39" s="878"/>
      <c r="BB39" s="878"/>
      <c r="BC39" s="878"/>
      <c r="BD39" s="878"/>
      <c r="BE39" s="874" t="s">
        <v>411</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t="s">
        <v>423</v>
      </c>
      <c r="C40" s="802"/>
      <c r="D40" s="802"/>
      <c r="E40" s="802"/>
      <c r="F40" s="802"/>
      <c r="G40" s="802"/>
      <c r="H40" s="802"/>
      <c r="I40" s="802"/>
      <c r="J40" s="802"/>
      <c r="K40" s="802"/>
      <c r="L40" s="802"/>
      <c r="M40" s="802"/>
      <c r="N40" s="802"/>
      <c r="O40" s="802"/>
      <c r="P40" s="803"/>
      <c r="Q40" s="804">
        <v>38</v>
      </c>
      <c r="R40" s="805"/>
      <c r="S40" s="805"/>
      <c r="T40" s="805"/>
      <c r="U40" s="805"/>
      <c r="V40" s="805">
        <v>38</v>
      </c>
      <c r="W40" s="805"/>
      <c r="X40" s="805"/>
      <c r="Y40" s="805"/>
      <c r="Z40" s="805"/>
      <c r="AA40" s="805" t="s">
        <v>624</v>
      </c>
      <c r="AB40" s="805"/>
      <c r="AC40" s="805"/>
      <c r="AD40" s="805"/>
      <c r="AE40" s="806"/>
      <c r="AF40" s="807" t="s">
        <v>394</v>
      </c>
      <c r="AG40" s="808"/>
      <c r="AH40" s="808"/>
      <c r="AI40" s="808"/>
      <c r="AJ40" s="809"/>
      <c r="AK40" s="876" t="s">
        <v>624</v>
      </c>
      <c r="AL40" s="877"/>
      <c r="AM40" s="877"/>
      <c r="AN40" s="877"/>
      <c r="AO40" s="877"/>
      <c r="AP40" s="877" t="s">
        <v>624</v>
      </c>
      <c r="AQ40" s="877"/>
      <c r="AR40" s="877"/>
      <c r="AS40" s="877"/>
      <c r="AT40" s="877"/>
      <c r="AU40" s="877" t="s">
        <v>624</v>
      </c>
      <c r="AV40" s="877"/>
      <c r="AW40" s="877"/>
      <c r="AX40" s="877"/>
      <c r="AY40" s="877"/>
      <c r="AZ40" s="878" t="s">
        <v>535</v>
      </c>
      <c r="BA40" s="878"/>
      <c r="BB40" s="878"/>
      <c r="BC40" s="878"/>
      <c r="BD40" s="878"/>
      <c r="BE40" s="874" t="s">
        <v>415</v>
      </c>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392</v>
      </c>
      <c r="B63" s="836" t="s">
        <v>425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615</v>
      </c>
      <c r="AG63" s="888"/>
      <c r="AH63" s="888"/>
      <c r="AI63" s="888"/>
      <c r="AJ63" s="889"/>
      <c r="AK63" s="890"/>
      <c r="AL63" s="885"/>
      <c r="AM63" s="885"/>
      <c r="AN63" s="885"/>
      <c r="AO63" s="885"/>
      <c r="AP63" s="888">
        <v>9190</v>
      </c>
      <c r="AQ63" s="888"/>
      <c r="AR63" s="888"/>
      <c r="AS63" s="888"/>
      <c r="AT63" s="888"/>
      <c r="AU63" s="888">
        <v>8505</v>
      </c>
      <c r="AV63" s="888"/>
      <c r="AW63" s="888"/>
      <c r="AX63" s="888"/>
      <c r="AY63" s="888"/>
      <c r="AZ63" s="892"/>
      <c r="BA63" s="892"/>
      <c r="BB63" s="892"/>
      <c r="BC63" s="892"/>
      <c r="BD63" s="892"/>
      <c r="BE63" s="893"/>
      <c r="BF63" s="893"/>
      <c r="BG63" s="893"/>
      <c r="BH63" s="893"/>
      <c r="BI63" s="894"/>
      <c r="BJ63" s="895" t="s">
        <v>394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426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427</v>
      </c>
      <c r="B66" s="787"/>
      <c r="C66" s="787"/>
      <c r="D66" s="787"/>
      <c r="E66" s="787"/>
      <c r="F66" s="787"/>
      <c r="G66" s="787"/>
      <c r="H66" s="787"/>
      <c r="I66" s="787"/>
      <c r="J66" s="787"/>
      <c r="K66" s="787"/>
      <c r="L66" s="787"/>
      <c r="M66" s="787"/>
      <c r="N66" s="787"/>
      <c r="O66" s="787"/>
      <c r="P66" s="788"/>
      <c r="Q66" s="763" t="s">
        <v>397</v>
      </c>
      <c r="R66" s="764"/>
      <c r="S66" s="764"/>
      <c r="T66" s="764"/>
      <c r="U66" s="765"/>
      <c r="V66" s="763" t="s">
        <v>428</v>
      </c>
      <c r="W66" s="764"/>
      <c r="X66" s="764"/>
      <c r="Y66" s="764"/>
      <c r="Z66" s="765"/>
      <c r="AA66" s="763" t="s">
        <v>429</v>
      </c>
      <c r="AB66" s="764"/>
      <c r="AC66" s="764"/>
      <c r="AD66" s="764"/>
      <c r="AE66" s="765"/>
      <c r="AF66" s="898" t="s">
        <v>400</v>
      </c>
      <c r="AG66" s="859"/>
      <c r="AH66" s="859"/>
      <c r="AI66" s="859"/>
      <c r="AJ66" s="899"/>
      <c r="AK66" s="763" t="s">
        <v>430</v>
      </c>
      <c r="AL66" s="787"/>
      <c r="AM66" s="787"/>
      <c r="AN66" s="787"/>
      <c r="AO66" s="788"/>
      <c r="AP66" s="763" t="s">
        <v>431</v>
      </c>
      <c r="AQ66" s="764"/>
      <c r="AR66" s="764"/>
      <c r="AS66" s="764"/>
      <c r="AT66" s="765"/>
      <c r="AU66" s="763" t="s">
        <v>432</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605</v>
      </c>
      <c r="C68" s="916"/>
      <c r="D68" s="916"/>
      <c r="E68" s="916"/>
      <c r="F68" s="916"/>
      <c r="G68" s="916"/>
      <c r="H68" s="916"/>
      <c r="I68" s="916"/>
      <c r="J68" s="916"/>
      <c r="K68" s="916"/>
      <c r="L68" s="916"/>
      <c r="M68" s="916"/>
      <c r="N68" s="916"/>
      <c r="O68" s="916"/>
      <c r="P68" s="917"/>
      <c r="Q68" s="918">
        <v>563</v>
      </c>
      <c r="R68" s="912"/>
      <c r="S68" s="912"/>
      <c r="T68" s="912"/>
      <c r="U68" s="912"/>
      <c r="V68" s="912">
        <v>485</v>
      </c>
      <c r="W68" s="912"/>
      <c r="X68" s="912"/>
      <c r="Y68" s="912"/>
      <c r="Z68" s="912"/>
      <c r="AA68" s="912">
        <v>77</v>
      </c>
      <c r="AB68" s="912"/>
      <c r="AC68" s="912"/>
      <c r="AD68" s="912"/>
      <c r="AE68" s="912"/>
      <c r="AF68" s="912">
        <v>77</v>
      </c>
      <c r="AG68" s="912"/>
      <c r="AH68" s="912"/>
      <c r="AI68" s="912"/>
      <c r="AJ68" s="912"/>
      <c r="AK68" s="912">
        <v>21</v>
      </c>
      <c r="AL68" s="912"/>
      <c r="AM68" s="912"/>
      <c r="AN68" s="912"/>
      <c r="AO68" s="912"/>
      <c r="AP68" s="912" t="s">
        <v>624</v>
      </c>
      <c r="AQ68" s="912"/>
      <c r="AR68" s="912"/>
      <c r="AS68" s="912"/>
      <c r="AT68" s="912"/>
      <c r="AU68" s="912" t="s">
        <v>624</v>
      </c>
      <c r="AV68" s="912"/>
      <c r="AW68" s="912"/>
      <c r="AX68" s="912"/>
      <c r="AY68" s="912"/>
      <c r="AZ68" s="913" t="s">
        <v>627</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606</v>
      </c>
      <c r="C69" s="920"/>
      <c r="D69" s="920"/>
      <c r="E69" s="920"/>
      <c r="F69" s="920"/>
      <c r="G69" s="920"/>
      <c r="H69" s="920"/>
      <c r="I69" s="920"/>
      <c r="J69" s="920"/>
      <c r="K69" s="920"/>
      <c r="L69" s="920"/>
      <c r="M69" s="920"/>
      <c r="N69" s="920"/>
      <c r="O69" s="920"/>
      <c r="P69" s="921"/>
      <c r="Q69" s="922">
        <v>196</v>
      </c>
      <c r="R69" s="877"/>
      <c r="S69" s="877"/>
      <c r="T69" s="877"/>
      <c r="U69" s="877"/>
      <c r="V69" s="877">
        <v>182</v>
      </c>
      <c r="W69" s="877"/>
      <c r="X69" s="877"/>
      <c r="Y69" s="877"/>
      <c r="Z69" s="877"/>
      <c r="AA69" s="877">
        <v>14</v>
      </c>
      <c r="AB69" s="877"/>
      <c r="AC69" s="877"/>
      <c r="AD69" s="877"/>
      <c r="AE69" s="877"/>
      <c r="AF69" s="877">
        <v>14</v>
      </c>
      <c r="AG69" s="877"/>
      <c r="AH69" s="877"/>
      <c r="AI69" s="877"/>
      <c r="AJ69" s="877"/>
      <c r="AK69" s="877" t="s">
        <v>624</v>
      </c>
      <c r="AL69" s="877"/>
      <c r="AM69" s="877"/>
      <c r="AN69" s="877"/>
      <c r="AO69" s="877"/>
      <c r="AP69" s="877">
        <v>110</v>
      </c>
      <c r="AQ69" s="877"/>
      <c r="AR69" s="877"/>
      <c r="AS69" s="877"/>
      <c r="AT69" s="877"/>
      <c r="AU69" s="877">
        <v>55</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607</v>
      </c>
      <c r="C70" s="920"/>
      <c r="D70" s="920"/>
      <c r="E70" s="920"/>
      <c r="F70" s="920"/>
      <c r="G70" s="920"/>
      <c r="H70" s="920"/>
      <c r="I70" s="920"/>
      <c r="J70" s="920"/>
      <c r="K70" s="920"/>
      <c r="L70" s="920"/>
      <c r="M70" s="920"/>
      <c r="N70" s="920"/>
      <c r="O70" s="920"/>
      <c r="P70" s="921"/>
      <c r="Q70" s="922">
        <v>72</v>
      </c>
      <c r="R70" s="877"/>
      <c r="S70" s="877"/>
      <c r="T70" s="877"/>
      <c r="U70" s="877"/>
      <c r="V70" s="877">
        <v>69</v>
      </c>
      <c r="W70" s="877"/>
      <c r="X70" s="877"/>
      <c r="Y70" s="877"/>
      <c r="Z70" s="877"/>
      <c r="AA70" s="877">
        <v>3</v>
      </c>
      <c r="AB70" s="877"/>
      <c r="AC70" s="877"/>
      <c r="AD70" s="877"/>
      <c r="AE70" s="877"/>
      <c r="AF70" s="877">
        <v>3</v>
      </c>
      <c r="AG70" s="877"/>
      <c r="AH70" s="877"/>
      <c r="AI70" s="877"/>
      <c r="AJ70" s="877"/>
      <c r="AK70" s="877" t="s">
        <v>624</v>
      </c>
      <c r="AL70" s="877"/>
      <c r="AM70" s="877"/>
      <c r="AN70" s="877"/>
      <c r="AO70" s="877"/>
      <c r="AP70" s="877" t="s">
        <v>624</v>
      </c>
      <c r="AQ70" s="877"/>
      <c r="AR70" s="877"/>
      <c r="AS70" s="877"/>
      <c r="AT70" s="877"/>
      <c r="AU70" s="877" t="s">
        <v>624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t="s">
        <v>608</v>
      </c>
      <c r="C71" s="920"/>
      <c r="D71" s="920"/>
      <c r="E71" s="920"/>
      <c r="F71" s="920"/>
      <c r="G71" s="920"/>
      <c r="H71" s="920"/>
      <c r="I71" s="920"/>
      <c r="J71" s="920"/>
      <c r="K71" s="920"/>
      <c r="L71" s="920"/>
      <c r="M71" s="920"/>
      <c r="N71" s="920"/>
      <c r="O71" s="920"/>
      <c r="P71" s="921"/>
      <c r="Q71" s="922">
        <v>2</v>
      </c>
      <c r="R71" s="877"/>
      <c r="S71" s="877"/>
      <c r="T71" s="877"/>
      <c r="U71" s="877"/>
      <c r="V71" s="877">
        <v>1</v>
      </c>
      <c r="W71" s="877"/>
      <c r="X71" s="877"/>
      <c r="Y71" s="877"/>
      <c r="Z71" s="877"/>
      <c r="AA71" s="877" t="s">
        <v>624</v>
      </c>
      <c r="AB71" s="877"/>
      <c r="AC71" s="877"/>
      <c r="AD71" s="877"/>
      <c r="AE71" s="877"/>
      <c r="AF71" s="877" t="s">
        <v>624</v>
      </c>
      <c r="AG71" s="877"/>
      <c r="AH71" s="877"/>
      <c r="AI71" s="877"/>
      <c r="AJ71" s="877"/>
      <c r="AK71" s="877" t="s">
        <v>624</v>
      </c>
      <c r="AL71" s="877"/>
      <c r="AM71" s="877"/>
      <c r="AN71" s="877"/>
      <c r="AO71" s="877"/>
      <c r="AP71" s="877" t="s">
        <v>624</v>
      </c>
      <c r="AQ71" s="877"/>
      <c r="AR71" s="877"/>
      <c r="AS71" s="877"/>
      <c r="AT71" s="877"/>
      <c r="AU71" s="877" t="s">
        <v>624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t="s">
        <v>609</v>
      </c>
      <c r="C72" s="920"/>
      <c r="D72" s="920"/>
      <c r="E72" s="920"/>
      <c r="F72" s="920"/>
      <c r="G72" s="920"/>
      <c r="H72" s="920"/>
      <c r="I72" s="920"/>
      <c r="J72" s="920"/>
      <c r="K72" s="920"/>
      <c r="L72" s="920"/>
      <c r="M72" s="920"/>
      <c r="N72" s="920"/>
      <c r="O72" s="920"/>
      <c r="P72" s="921"/>
      <c r="Q72" s="922">
        <v>6</v>
      </c>
      <c r="R72" s="877"/>
      <c r="S72" s="877"/>
      <c r="T72" s="877"/>
      <c r="U72" s="877"/>
      <c r="V72" s="877">
        <v>3</v>
      </c>
      <c r="W72" s="877"/>
      <c r="X72" s="877"/>
      <c r="Y72" s="877"/>
      <c r="Z72" s="877"/>
      <c r="AA72" s="877">
        <v>3</v>
      </c>
      <c r="AB72" s="877"/>
      <c r="AC72" s="877"/>
      <c r="AD72" s="877"/>
      <c r="AE72" s="877"/>
      <c r="AF72" s="877">
        <v>3</v>
      </c>
      <c r="AG72" s="877"/>
      <c r="AH72" s="877"/>
      <c r="AI72" s="877"/>
      <c r="AJ72" s="877"/>
      <c r="AK72" s="877" t="s">
        <v>624</v>
      </c>
      <c r="AL72" s="877"/>
      <c r="AM72" s="877"/>
      <c r="AN72" s="877"/>
      <c r="AO72" s="877"/>
      <c r="AP72" s="877" t="s">
        <v>624</v>
      </c>
      <c r="AQ72" s="877"/>
      <c r="AR72" s="877"/>
      <c r="AS72" s="877"/>
      <c r="AT72" s="877"/>
      <c r="AU72" s="877" t="s">
        <v>624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t="s">
        <v>610</v>
      </c>
      <c r="C73" s="920"/>
      <c r="D73" s="920"/>
      <c r="E73" s="920"/>
      <c r="F73" s="920"/>
      <c r="G73" s="920"/>
      <c r="H73" s="920"/>
      <c r="I73" s="920"/>
      <c r="J73" s="920"/>
      <c r="K73" s="920"/>
      <c r="L73" s="920"/>
      <c r="M73" s="920"/>
      <c r="N73" s="920"/>
      <c r="O73" s="920"/>
      <c r="P73" s="921"/>
      <c r="Q73" s="922">
        <v>10088</v>
      </c>
      <c r="R73" s="877"/>
      <c r="S73" s="877"/>
      <c r="T73" s="877"/>
      <c r="U73" s="877"/>
      <c r="V73" s="877">
        <v>10036</v>
      </c>
      <c r="W73" s="877"/>
      <c r="X73" s="877"/>
      <c r="Y73" s="877"/>
      <c r="Z73" s="877"/>
      <c r="AA73" s="877">
        <v>51</v>
      </c>
      <c r="AB73" s="877"/>
      <c r="AC73" s="877"/>
      <c r="AD73" s="877"/>
      <c r="AE73" s="877"/>
      <c r="AF73" s="877">
        <v>51</v>
      </c>
      <c r="AG73" s="877"/>
      <c r="AH73" s="877"/>
      <c r="AI73" s="877"/>
      <c r="AJ73" s="877"/>
      <c r="AK73" s="877">
        <v>2348</v>
      </c>
      <c r="AL73" s="877"/>
      <c r="AM73" s="877"/>
      <c r="AN73" s="877"/>
      <c r="AO73" s="877"/>
      <c r="AP73" s="877" t="s">
        <v>624</v>
      </c>
      <c r="AQ73" s="877"/>
      <c r="AR73" s="877"/>
      <c r="AS73" s="877"/>
      <c r="AT73" s="877"/>
      <c r="AU73" s="877" t="s">
        <v>624</v>
      </c>
      <c r="AV73" s="877"/>
      <c r="AW73" s="877"/>
      <c r="AX73" s="877"/>
      <c r="AY73" s="877"/>
      <c r="AZ73" s="923" t="s">
        <v>628</v>
      </c>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t="s">
        <v>611</v>
      </c>
      <c r="C74" s="920"/>
      <c r="D74" s="920"/>
      <c r="E74" s="920"/>
      <c r="F74" s="920"/>
      <c r="G74" s="920"/>
      <c r="H74" s="920"/>
      <c r="I74" s="920"/>
      <c r="J74" s="920"/>
      <c r="K74" s="920"/>
      <c r="L74" s="920"/>
      <c r="M74" s="920"/>
      <c r="N74" s="920"/>
      <c r="O74" s="920"/>
      <c r="P74" s="921"/>
      <c r="Q74" s="922">
        <v>1413</v>
      </c>
      <c r="R74" s="877"/>
      <c r="S74" s="877"/>
      <c r="T74" s="877"/>
      <c r="U74" s="877"/>
      <c r="V74" s="877">
        <v>1352</v>
      </c>
      <c r="W74" s="877"/>
      <c r="X74" s="877"/>
      <c r="Y74" s="877"/>
      <c r="Z74" s="877"/>
      <c r="AA74" s="877">
        <v>61</v>
      </c>
      <c r="AB74" s="877"/>
      <c r="AC74" s="877"/>
      <c r="AD74" s="877"/>
      <c r="AE74" s="877"/>
      <c r="AF74" s="877">
        <v>61</v>
      </c>
      <c r="AG74" s="877"/>
      <c r="AH74" s="877"/>
      <c r="AI74" s="877"/>
      <c r="AJ74" s="877"/>
      <c r="AK74" s="877">
        <v>21</v>
      </c>
      <c r="AL74" s="877"/>
      <c r="AM74" s="877"/>
      <c r="AN74" s="877"/>
      <c r="AO74" s="877"/>
      <c r="AP74" s="877">
        <v>2159</v>
      </c>
      <c r="AQ74" s="877"/>
      <c r="AR74" s="877"/>
      <c r="AS74" s="877"/>
      <c r="AT74" s="877"/>
      <c r="AU74" s="877">
        <v>173</v>
      </c>
      <c r="AV74" s="877"/>
      <c r="AW74" s="877"/>
      <c r="AX74" s="877"/>
      <c r="AY74" s="877"/>
      <c r="AZ74" s="923" t="s">
        <v>627</v>
      </c>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t="s">
        <v>612</v>
      </c>
      <c r="C75" s="920"/>
      <c r="D75" s="920"/>
      <c r="E75" s="920"/>
      <c r="F75" s="920"/>
      <c r="G75" s="920"/>
      <c r="H75" s="920"/>
      <c r="I75" s="920"/>
      <c r="J75" s="920"/>
      <c r="K75" s="920"/>
      <c r="L75" s="920"/>
      <c r="M75" s="920"/>
      <c r="N75" s="920"/>
      <c r="O75" s="920"/>
      <c r="P75" s="921"/>
      <c r="Q75" s="925">
        <v>2</v>
      </c>
      <c r="R75" s="926"/>
      <c r="S75" s="926"/>
      <c r="T75" s="926"/>
      <c r="U75" s="876"/>
      <c r="V75" s="927">
        <v>1</v>
      </c>
      <c r="W75" s="926"/>
      <c r="X75" s="926"/>
      <c r="Y75" s="926"/>
      <c r="Z75" s="876"/>
      <c r="AA75" s="927">
        <v>1</v>
      </c>
      <c r="AB75" s="926"/>
      <c r="AC75" s="926"/>
      <c r="AD75" s="926"/>
      <c r="AE75" s="876"/>
      <c r="AF75" s="927">
        <v>1</v>
      </c>
      <c r="AG75" s="926"/>
      <c r="AH75" s="926"/>
      <c r="AI75" s="926"/>
      <c r="AJ75" s="876"/>
      <c r="AK75" s="877" t="s">
        <v>624</v>
      </c>
      <c r="AL75" s="877"/>
      <c r="AM75" s="877"/>
      <c r="AN75" s="877"/>
      <c r="AO75" s="877"/>
      <c r="AP75" s="877" t="s">
        <v>624</v>
      </c>
      <c r="AQ75" s="877"/>
      <c r="AR75" s="877"/>
      <c r="AS75" s="877"/>
      <c r="AT75" s="877"/>
      <c r="AU75" s="877" t="s">
        <v>624</v>
      </c>
      <c r="AV75" s="877"/>
      <c r="AW75" s="877"/>
      <c r="AX75" s="877"/>
      <c r="AY75" s="877"/>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t="s">
        <v>613</v>
      </c>
      <c r="C76" s="920"/>
      <c r="D76" s="920"/>
      <c r="E76" s="920"/>
      <c r="F76" s="920"/>
      <c r="G76" s="920"/>
      <c r="H76" s="920"/>
      <c r="I76" s="920"/>
      <c r="J76" s="920"/>
      <c r="K76" s="920"/>
      <c r="L76" s="920"/>
      <c r="M76" s="920"/>
      <c r="N76" s="920"/>
      <c r="O76" s="920"/>
      <c r="P76" s="921"/>
      <c r="Q76" s="925">
        <v>768</v>
      </c>
      <c r="R76" s="926"/>
      <c r="S76" s="926"/>
      <c r="T76" s="926"/>
      <c r="U76" s="876"/>
      <c r="V76" s="927">
        <v>759</v>
      </c>
      <c r="W76" s="926"/>
      <c r="X76" s="926"/>
      <c r="Y76" s="926"/>
      <c r="Z76" s="876"/>
      <c r="AA76" s="927">
        <v>9</v>
      </c>
      <c r="AB76" s="926"/>
      <c r="AC76" s="926"/>
      <c r="AD76" s="926"/>
      <c r="AE76" s="876"/>
      <c r="AF76" s="927">
        <v>9</v>
      </c>
      <c r="AG76" s="926"/>
      <c r="AH76" s="926"/>
      <c r="AI76" s="926"/>
      <c r="AJ76" s="876"/>
      <c r="AK76" s="877" t="s">
        <v>624</v>
      </c>
      <c r="AL76" s="877"/>
      <c r="AM76" s="877"/>
      <c r="AN76" s="877"/>
      <c r="AO76" s="877"/>
      <c r="AP76" s="927">
        <v>215</v>
      </c>
      <c r="AQ76" s="926"/>
      <c r="AR76" s="926"/>
      <c r="AS76" s="926"/>
      <c r="AT76" s="876"/>
      <c r="AU76" s="927">
        <v>122</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t="s">
        <v>614</v>
      </c>
      <c r="C77" s="920"/>
      <c r="D77" s="920"/>
      <c r="E77" s="920"/>
      <c r="F77" s="920"/>
      <c r="G77" s="920"/>
      <c r="H77" s="920"/>
      <c r="I77" s="920"/>
      <c r="J77" s="920"/>
      <c r="K77" s="920"/>
      <c r="L77" s="920"/>
      <c r="M77" s="920"/>
      <c r="N77" s="920"/>
      <c r="O77" s="920"/>
      <c r="P77" s="921"/>
      <c r="Q77" s="925">
        <v>384</v>
      </c>
      <c r="R77" s="926"/>
      <c r="S77" s="926"/>
      <c r="T77" s="926"/>
      <c r="U77" s="876"/>
      <c r="V77" s="927">
        <v>375</v>
      </c>
      <c r="W77" s="926"/>
      <c r="X77" s="926"/>
      <c r="Y77" s="926"/>
      <c r="Z77" s="876"/>
      <c r="AA77" s="927">
        <v>9</v>
      </c>
      <c r="AB77" s="926"/>
      <c r="AC77" s="926"/>
      <c r="AD77" s="926"/>
      <c r="AE77" s="876"/>
      <c r="AF77" s="927">
        <v>9</v>
      </c>
      <c r="AG77" s="926"/>
      <c r="AH77" s="926"/>
      <c r="AI77" s="926"/>
      <c r="AJ77" s="876"/>
      <c r="AK77" s="877" t="s">
        <v>624</v>
      </c>
      <c r="AL77" s="877"/>
      <c r="AM77" s="877"/>
      <c r="AN77" s="877"/>
      <c r="AO77" s="877"/>
      <c r="AP77" s="927">
        <v>277</v>
      </c>
      <c r="AQ77" s="926"/>
      <c r="AR77" s="926"/>
      <c r="AS77" s="926"/>
      <c r="AT77" s="876"/>
      <c r="AU77" s="927">
        <v>108</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t="s">
        <v>615</v>
      </c>
      <c r="C78" s="920"/>
      <c r="D78" s="920"/>
      <c r="E78" s="920"/>
      <c r="F78" s="920"/>
      <c r="G78" s="920"/>
      <c r="H78" s="920"/>
      <c r="I78" s="920"/>
      <c r="J78" s="920"/>
      <c r="K78" s="920"/>
      <c r="L78" s="920"/>
      <c r="M78" s="920"/>
      <c r="N78" s="920"/>
      <c r="O78" s="920"/>
      <c r="P78" s="921"/>
      <c r="Q78" s="922">
        <v>6970</v>
      </c>
      <c r="R78" s="877"/>
      <c r="S78" s="877"/>
      <c r="T78" s="877"/>
      <c r="U78" s="877"/>
      <c r="V78" s="877">
        <v>6567</v>
      </c>
      <c r="W78" s="877"/>
      <c r="X78" s="877"/>
      <c r="Y78" s="877"/>
      <c r="Z78" s="877"/>
      <c r="AA78" s="877">
        <v>403</v>
      </c>
      <c r="AB78" s="877"/>
      <c r="AC78" s="877"/>
      <c r="AD78" s="877"/>
      <c r="AE78" s="877"/>
      <c r="AF78" s="877">
        <v>403</v>
      </c>
      <c r="AG78" s="877"/>
      <c r="AH78" s="877"/>
      <c r="AI78" s="877"/>
      <c r="AJ78" s="877"/>
      <c r="AK78" s="877">
        <v>36</v>
      </c>
      <c r="AL78" s="877"/>
      <c r="AM78" s="877"/>
      <c r="AN78" s="877"/>
      <c r="AO78" s="877"/>
      <c r="AP78" s="877" t="s">
        <v>624</v>
      </c>
      <c r="AQ78" s="877"/>
      <c r="AR78" s="877"/>
      <c r="AS78" s="877"/>
      <c r="AT78" s="877"/>
      <c r="AU78" s="877" t="s">
        <v>624</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t="s">
        <v>625</v>
      </c>
      <c r="C79" s="920"/>
      <c r="D79" s="920"/>
      <c r="E79" s="920"/>
      <c r="F79" s="920"/>
      <c r="G79" s="920"/>
      <c r="H79" s="920"/>
      <c r="I79" s="920"/>
      <c r="J79" s="920"/>
      <c r="K79" s="920"/>
      <c r="L79" s="920"/>
      <c r="M79" s="920"/>
      <c r="N79" s="920"/>
      <c r="O79" s="920"/>
      <c r="P79" s="921"/>
      <c r="Q79" s="922">
        <v>271</v>
      </c>
      <c r="R79" s="877"/>
      <c r="S79" s="877"/>
      <c r="T79" s="877"/>
      <c r="U79" s="877"/>
      <c r="V79" s="877">
        <v>235</v>
      </c>
      <c r="W79" s="877"/>
      <c r="X79" s="877"/>
      <c r="Y79" s="877"/>
      <c r="Z79" s="877"/>
      <c r="AA79" s="877">
        <v>37</v>
      </c>
      <c r="AB79" s="877"/>
      <c r="AC79" s="877"/>
      <c r="AD79" s="877"/>
      <c r="AE79" s="877"/>
      <c r="AF79" s="877">
        <v>37</v>
      </c>
      <c r="AG79" s="877"/>
      <c r="AH79" s="877"/>
      <c r="AI79" s="877"/>
      <c r="AJ79" s="877"/>
      <c r="AK79" s="877" t="s">
        <v>624</v>
      </c>
      <c r="AL79" s="877"/>
      <c r="AM79" s="877"/>
      <c r="AN79" s="877"/>
      <c r="AO79" s="877"/>
      <c r="AP79" s="877" t="s">
        <v>624</v>
      </c>
      <c r="AQ79" s="877"/>
      <c r="AR79" s="877"/>
      <c r="AS79" s="877"/>
      <c r="AT79" s="877"/>
      <c r="AU79" s="877" t="s">
        <v>624</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t="s">
        <v>626</v>
      </c>
      <c r="C80" s="920"/>
      <c r="D80" s="920"/>
      <c r="E80" s="920"/>
      <c r="F80" s="920"/>
      <c r="G80" s="920"/>
      <c r="H80" s="920"/>
      <c r="I80" s="920"/>
      <c r="J80" s="920"/>
      <c r="K80" s="920"/>
      <c r="L80" s="920"/>
      <c r="M80" s="920"/>
      <c r="N80" s="920"/>
      <c r="O80" s="920"/>
      <c r="P80" s="921"/>
      <c r="Q80" s="922">
        <v>261265</v>
      </c>
      <c r="R80" s="877"/>
      <c r="S80" s="877"/>
      <c r="T80" s="877"/>
      <c r="U80" s="877"/>
      <c r="V80" s="877">
        <v>253642</v>
      </c>
      <c r="W80" s="877"/>
      <c r="X80" s="877"/>
      <c r="Y80" s="877"/>
      <c r="Z80" s="877"/>
      <c r="AA80" s="877">
        <v>7623</v>
      </c>
      <c r="AB80" s="877"/>
      <c r="AC80" s="877"/>
      <c r="AD80" s="877"/>
      <c r="AE80" s="877"/>
      <c r="AF80" s="877">
        <v>7623</v>
      </c>
      <c r="AG80" s="877"/>
      <c r="AH80" s="877"/>
      <c r="AI80" s="877"/>
      <c r="AJ80" s="877"/>
      <c r="AK80" s="877" t="s">
        <v>624</v>
      </c>
      <c r="AL80" s="877"/>
      <c r="AM80" s="877"/>
      <c r="AN80" s="877"/>
      <c r="AO80" s="877"/>
      <c r="AP80" s="877" t="s">
        <v>624</v>
      </c>
      <c r="AQ80" s="877"/>
      <c r="AR80" s="877"/>
      <c r="AS80" s="877"/>
      <c r="AT80" s="877"/>
      <c r="AU80" s="877" t="s">
        <v>624</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392</v>
      </c>
      <c r="B88" s="836" t="s">
        <v>433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8293</v>
      </c>
      <c r="AG88" s="888"/>
      <c r="AH88" s="888"/>
      <c r="AI88" s="888"/>
      <c r="AJ88" s="888"/>
      <c r="AK88" s="885"/>
      <c r="AL88" s="885"/>
      <c r="AM88" s="885"/>
      <c r="AN88" s="885"/>
      <c r="AO88" s="885"/>
      <c r="AP88" s="888">
        <v>2761</v>
      </c>
      <c r="AQ88" s="888"/>
      <c r="AR88" s="888"/>
      <c r="AS88" s="888"/>
      <c r="AT88" s="888"/>
      <c r="AU88" s="888">
        <v>458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434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SUM(CR7:CV88)</f>
        <v>496</v>
      </c>
      <c r="CS102" s="896"/>
      <c r="CT102" s="896"/>
      <c r="CU102" s="896"/>
      <c r="CV102" s="939"/>
      <c r="CW102" s="938">
        <f t="shared" ref="CW102" si="1">SUM(CW7:DA88)</f>
        <v>9</v>
      </c>
      <c r="CX102" s="896"/>
      <c r="CY102" s="896"/>
      <c r="CZ102" s="896"/>
      <c r="DA102" s="939"/>
      <c r="DB102" s="938">
        <f t="shared" ref="DB102" si="2">SUM(DB7:DF88)</f>
        <v>31</v>
      </c>
      <c r="DC102" s="896"/>
      <c r="DD102" s="896"/>
      <c r="DE102" s="896"/>
      <c r="DF102" s="939"/>
      <c r="DG102" s="938">
        <f t="shared" ref="DG102" si="3">SUM(DG7:DK88)</f>
        <v>186</v>
      </c>
      <c r="DH102" s="896"/>
      <c r="DI102" s="896"/>
      <c r="DJ102" s="896"/>
      <c r="DK102" s="939"/>
      <c r="DL102" s="938" t="s">
        <v>629</v>
      </c>
      <c r="DM102" s="896"/>
      <c r="DN102" s="896"/>
      <c r="DO102" s="896"/>
      <c r="DP102" s="939"/>
      <c r="DQ102" s="938">
        <f t="shared" ref="DQ102" si="4">SUM(DQ7:DU88)</f>
        <v>176</v>
      </c>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439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441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442</v>
      </c>
      <c r="AB109" s="941"/>
      <c r="AC109" s="941"/>
      <c r="AD109" s="941"/>
      <c r="AE109" s="942"/>
      <c r="AF109" s="940" t="s">
        <v>306</v>
      </c>
      <c r="AG109" s="941"/>
      <c r="AH109" s="941"/>
      <c r="AI109" s="941"/>
      <c r="AJ109" s="942"/>
      <c r="AK109" s="940" t="s">
        <v>305</v>
      </c>
      <c r="AL109" s="941"/>
      <c r="AM109" s="941"/>
      <c r="AN109" s="941"/>
      <c r="AO109" s="942"/>
      <c r="AP109" s="940" t="s">
        <v>443</v>
      </c>
      <c r="AQ109" s="941"/>
      <c r="AR109" s="941"/>
      <c r="AS109" s="941"/>
      <c r="AT109" s="943"/>
      <c r="AU109" s="960" t="s">
        <v>441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442</v>
      </c>
      <c r="BR109" s="941"/>
      <c r="BS109" s="941"/>
      <c r="BT109" s="941"/>
      <c r="BU109" s="942"/>
      <c r="BV109" s="940" t="s">
        <v>306</v>
      </c>
      <c r="BW109" s="941"/>
      <c r="BX109" s="941"/>
      <c r="BY109" s="941"/>
      <c r="BZ109" s="942"/>
      <c r="CA109" s="940" t="s">
        <v>305</v>
      </c>
      <c r="CB109" s="941"/>
      <c r="CC109" s="941"/>
      <c r="CD109" s="941"/>
      <c r="CE109" s="942"/>
      <c r="CF109" s="961" t="s">
        <v>443</v>
      </c>
      <c r="CG109" s="961"/>
      <c r="CH109" s="961"/>
      <c r="CI109" s="961"/>
      <c r="CJ109" s="961"/>
      <c r="CK109" s="940" t="s">
        <v>444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442</v>
      </c>
      <c r="DH109" s="941"/>
      <c r="DI109" s="941"/>
      <c r="DJ109" s="941"/>
      <c r="DK109" s="942"/>
      <c r="DL109" s="940" t="s">
        <v>306</v>
      </c>
      <c r="DM109" s="941"/>
      <c r="DN109" s="941"/>
      <c r="DO109" s="941"/>
      <c r="DP109" s="942"/>
      <c r="DQ109" s="940" t="s">
        <v>305</v>
      </c>
      <c r="DR109" s="941"/>
      <c r="DS109" s="941"/>
      <c r="DT109" s="941"/>
      <c r="DU109" s="942"/>
      <c r="DV109" s="940" t="s">
        <v>443</v>
      </c>
      <c r="DW109" s="941"/>
      <c r="DX109" s="941"/>
      <c r="DY109" s="941"/>
      <c r="DZ109" s="943"/>
    </row>
    <row r="110" spans="1:131" s="247" customFormat="1" ht="26.25" customHeight="1" x14ac:dyDescent="0.2">
      <c r="A110" s="944" t="s">
        <v>445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1685260</v>
      </c>
      <c r="AB110" s="948"/>
      <c r="AC110" s="948"/>
      <c r="AD110" s="948"/>
      <c r="AE110" s="949"/>
      <c r="AF110" s="950">
        <v>1678300</v>
      </c>
      <c r="AG110" s="948"/>
      <c r="AH110" s="948"/>
      <c r="AI110" s="948"/>
      <c r="AJ110" s="949"/>
      <c r="AK110" s="950">
        <v>1641141</v>
      </c>
      <c r="AL110" s="948"/>
      <c r="AM110" s="948"/>
      <c r="AN110" s="948"/>
      <c r="AO110" s="949"/>
      <c r="AP110" s="951">
        <v>22.2</v>
      </c>
      <c r="AQ110" s="952"/>
      <c r="AR110" s="952"/>
      <c r="AS110" s="952"/>
      <c r="AT110" s="953"/>
      <c r="AU110" s="954" t="s">
        <v>73</v>
      </c>
      <c r="AV110" s="955"/>
      <c r="AW110" s="955"/>
      <c r="AX110" s="955"/>
      <c r="AY110" s="955"/>
      <c r="AZ110" s="996" t="s">
        <v>446</v>
      </c>
      <c r="BA110" s="945"/>
      <c r="BB110" s="945"/>
      <c r="BC110" s="945"/>
      <c r="BD110" s="945"/>
      <c r="BE110" s="945"/>
      <c r="BF110" s="945"/>
      <c r="BG110" s="945"/>
      <c r="BH110" s="945"/>
      <c r="BI110" s="945"/>
      <c r="BJ110" s="945"/>
      <c r="BK110" s="945"/>
      <c r="BL110" s="945"/>
      <c r="BM110" s="945"/>
      <c r="BN110" s="945"/>
      <c r="BO110" s="945"/>
      <c r="BP110" s="946"/>
      <c r="BQ110" s="982">
        <v>15431396</v>
      </c>
      <c r="BR110" s="983"/>
      <c r="BS110" s="983"/>
      <c r="BT110" s="983"/>
      <c r="BU110" s="983"/>
      <c r="BV110" s="983">
        <v>14592278</v>
      </c>
      <c r="BW110" s="983"/>
      <c r="BX110" s="983"/>
      <c r="BY110" s="983"/>
      <c r="BZ110" s="983"/>
      <c r="CA110" s="983">
        <v>14534282</v>
      </c>
      <c r="CB110" s="983"/>
      <c r="CC110" s="983"/>
      <c r="CD110" s="983"/>
      <c r="CE110" s="983"/>
      <c r="CF110" s="997">
        <v>196.5</v>
      </c>
      <c r="CG110" s="998"/>
      <c r="CH110" s="998"/>
      <c r="CI110" s="998"/>
      <c r="CJ110" s="998"/>
      <c r="CK110" s="999" t="s">
        <v>447</v>
      </c>
      <c r="CL110" s="1000"/>
      <c r="CM110" s="979" t="s">
        <v>448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394</v>
      </c>
      <c r="DH110" s="983"/>
      <c r="DI110" s="983"/>
      <c r="DJ110" s="983"/>
      <c r="DK110" s="983"/>
      <c r="DL110" s="983" t="s">
        <v>449</v>
      </c>
      <c r="DM110" s="983"/>
      <c r="DN110" s="983"/>
      <c r="DO110" s="983"/>
      <c r="DP110" s="983"/>
      <c r="DQ110" s="983" t="s">
        <v>449</v>
      </c>
      <c r="DR110" s="983"/>
      <c r="DS110" s="983"/>
      <c r="DT110" s="983"/>
      <c r="DU110" s="983"/>
      <c r="DV110" s="984" t="s">
        <v>449</v>
      </c>
      <c r="DW110" s="984"/>
      <c r="DX110" s="984"/>
      <c r="DY110" s="984"/>
      <c r="DZ110" s="985"/>
    </row>
    <row r="111" spans="1:131" s="247" customFormat="1" ht="26.25" customHeight="1" x14ac:dyDescent="0.2">
      <c r="A111" s="986" t="s">
        <v>450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451</v>
      </c>
      <c r="AB111" s="990"/>
      <c r="AC111" s="990"/>
      <c r="AD111" s="990"/>
      <c r="AE111" s="991"/>
      <c r="AF111" s="992" t="s">
        <v>394</v>
      </c>
      <c r="AG111" s="990"/>
      <c r="AH111" s="990"/>
      <c r="AI111" s="990"/>
      <c r="AJ111" s="991"/>
      <c r="AK111" s="992" t="s">
        <v>451</v>
      </c>
      <c r="AL111" s="990"/>
      <c r="AM111" s="990"/>
      <c r="AN111" s="990"/>
      <c r="AO111" s="991"/>
      <c r="AP111" s="993" t="s">
        <v>451</v>
      </c>
      <c r="AQ111" s="994"/>
      <c r="AR111" s="994"/>
      <c r="AS111" s="994"/>
      <c r="AT111" s="995"/>
      <c r="AU111" s="956"/>
      <c r="AV111" s="957"/>
      <c r="AW111" s="957"/>
      <c r="AX111" s="957"/>
      <c r="AY111" s="957"/>
      <c r="AZ111" s="1005" t="s">
        <v>452</v>
      </c>
      <c r="BA111" s="1006"/>
      <c r="BB111" s="1006"/>
      <c r="BC111" s="1006"/>
      <c r="BD111" s="1006"/>
      <c r="BE111" s="1006"/>
      <c r="BF111" s="1006"/>
      <c r="BG111" s="1006"/>
      <c r="BH111" s="1006"/>
      <c r="BI111" s="1006"/>
      <c r="BJ111" s="1006"/>
      <c r="BK111" s="1006"/>
      <c r="BL111" s="1006"/>
      <c r="BM111" s="1006"/>
      <c r="BN111" s="1006"/>
      <c r="BO111" s="1006"/>
      <c r="BP111" s="1007"/>
      <c r="BQ111" s="975" t="s">
        <v>394</v>
      </c>
      <c r="BR111" s="976"/>
      <c r="BS111" s="976"/>
      <c r="BT111" s="976"/>
      <c r="BU111" s="976"/>
      <c r="BV111" s="976" t="s">
        <v>449</v>
      </c>
      <c r="BW111" s="976"/>
      <c r="BX111" s="976"/>
      <c r="BY111" s="976"/>
      <c r="BZ111" s="976"/>
      <c r="CA111" s="976" t="s">
        <v>451</v>
      </c>
      <c r="CB111" s="976"/>
      <c r="CC111" s="976"/>
      <c r="CD111" s="976"/>
      <c r="CE111" s="976"/>
      <c r="CF111" s="970" t="s">
        <v>451</v>
      </c>
      <c r="CG111" s="971"/>
      <c r="CH111" s="971"/>
      <c r="CI111" s="971"/>
      <c r="CJ111" s="971"/>
      <c r="CK111" s="1001"/>
      <c r="CL111" s="1002"/>
      <c r="CM111" s="972" t="s">
        <v>453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394</v>
      </c>
      <c r="DH111" s="976"/>
      <c r="DI111" s="976"/>
      <c r="DJ111" s="976"/>
      <c r="DK111" s="976"/>
      <c r="DL111" s="976" t="s">
        <v>449</v>
      </c>
      <c r="DM111" s="976"/>
      <c r="DN111" s="976"/>
      <c r="DO111" s="976"/>
      <c r="DP111" s="976"/>
      <c r="DQ111" s="976" t="s">
        <v>394</v>
      </c>
      <c r="DR111" s="976"/>
      <c r="DS111" s="976"/>
      <c r="DT111" s="976"/>
      <c r="DU111" s="976"/>
      <c r="DV111" s="977" t="s">
        <v>449</v>
      </c>
      <c r="DW111" s="977"/>
      <c r="DX111" s="977"/>
      <c r="DY111" s="977"/>
      <c r="DZ111" s="978"/>
    </row>
    <row r="112" spans="1:131" s="247" customFormat="1" ht="26.25" customHeight="1" x14ac:dyDescent="0.2">
      <c r="A112" s="1008" t="s">
        <v>454</v>
      </c>
      <c r="B112" s="1009"/>
      <c r="C112" s="1006" t="s">
        <v>455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449</v>
      </c>
      <c r="AB112" s="1015"/>
      <c r="AC112" s="1015"/>
      <c r="AD112" s="1015"/>
      <c r="AE112" s="1016"/>
      <c r="AF112" s="1017" t="s">
        <v>451</v>
      </c>
      <c r="AG112" s="1015"/>
      <c r="AH112" s="1015"/>
      <c r="AI112" s="1015"/>
      <c r="AJ112" s="1016"/>
      <c r="AK112" s="1017" t="s">
        <v>394</v>
      </c>
      <c r="AL112" s="1015"/>
      <c r="AM112" s="1015"/>
      <c r="AN112" s="1015"/>
      <c r="AO112" s="1016"/>
      <c r="AP112" s="1018" t="s">
        <v>451</v>
      </c>
      <c r="AQ112" s="1019"/>
      <c r="AR112" s="1019"/>
      <c r="AS112" s="1019"/>
      <c r="AT112" s="1020"/>
      <c r="AU112" s="956"/>
      <c r="AV112" s="957"/>
      <c r="AW112" s="957"/>
      <c r="AX112" s="957"/>
      <c r="AY112" s="957"/>
      <c r="AZ112" s="1005" t="s">
        <v>456</v>
      </c>
      <c r="BA112" s="1006"/>
      <c r="BB112" s="1006"/>
      <c r="BC112" s="1006"/>
      <c r="BD112" s="1006"/>
      <c r="BE112" s="1006"/>
      <c r="BF112" s="1006"/>
      <c r="BG112" s="1006"/>
      <c r="BH112" s="1006"/>
      <c r="BI112" s="1006"/>
      <c r="BJ112" s="1006"/>
      <c r="BK112" s="1006"/>
      <c r="BL112" s="1006"/>
      <c r="BM112" s="1006"/>
      <c r="BN112" s="1006"/>
      <c r="BO112" s="1006"/>
      <c r="BP112" s="1007"/>
      <c r="BQ112" s="975">
        <v>9023366</v>
      </c>
      <c r="BR112" s="976"/>
      <c r="BS112" s="976"/>
      <c r="BT112" s="976"/>
      <c r="BU112" s="976"/>
      <c r="BV112" s="976">
        <v>8788323</v>
      </c>
      <c r="BW112" s="976"/>
      <c r="BX112" s="976"/>
      <c r="BY112" s="976"/>
      <c r="BZ112" s="976"/>
      <c r="CA112" s="976">
        <v>8504933</v>
      </c>
      <c r="CB112" s="976"/>
      <c r="CC112" s="976"/>
      <c r="CD112" s="976"/>
      <c r="CE112" s="976"/>
      <c r="CF112" s="970">
        <v>115</v>
      </c>
      <c r="CG112" s="971"/>
      <c r="CH112" s="971"/>
      <c r="CI112" s="971"/>
      <c r="CJ112" s="971"/>
      <c r="CK112" s="1001"/>
      <c r="CL112" s="1002"/>
      <c r="CM112" s="972" t="s">
        <v>457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394</v>
      </c>
      <c r="DH112" s="976"/>
      <c r="DI112" s="976"/>
      <c r="DJ112" s="976"/>
      <c r="DK112" s="976"/>
      <c r="DL112" s="976" t="s">
        <v>394</v>
      </c>
      <c r="DM112" s="976"/>
      <c r="DN112" s="976"/>
      <c r="DO112" s="976"/>
      <c r="DP112" s="976"/>
      <c r="DQ112" s="976" t="s">
        <v>394</v>
      </c>
      <c r="DR112" s="976"/>
      <c r="DS112" s="976"/>
      <c r="DT112" s="976"/>
      <c r="DU112" s="976"/>
      <c r="DV112" s="977" t="s">
        <v>394</v>
      </c>
      <c r="DW112" s="977"/>
      <c r="DX112" s="977"/>
      <c r="DY112" s="977"/>
      <c r="DZ112" s="978"/>
    </row>
    <row r="113" spans="1:130" s="247" customFormat="1" ht="26.25" customHeight="1" x14ac:dyDescent="0.2">
      <c r="A113" s="1010"/>
      <c r="B113" s="1011"/>
      <c r="C113" s="1006" t="s">
        <v>458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757801</v>
      </c>
      <c r="AB113" s="990"/>
      <c r="AC113" s="990"/>
      <c r="AD113" s="990"/>
      <c r="AE113" s="991"/>
      <c r="AF113" s="992">
        <v>696140</v>
      </c>
      <c r="AG113" s="990"/>
      <c r="AH113" s="990"/>
      <c r="AI113" s="990"/>
      <c r="AJ113" s="991"/>
      <c r="AK113" s="992">
        <v>683315</v>
      </c>
      <c r="AL113" s="990"/>
      <c r="AM113" s="990"/>
      <c r="AN113" s="990"/>
      <c r="AO113" s="991"/>
      <c r="AP113" s="993">
        <v>9.1999999999999993</v>
      </c>
      <c r="AQ113" s="994"/>
      <c r="AR113" s="994"/>
      <c r="AS113" s="994"/>
      <c r="AT113" s="995"/>
      <c r="AU113" s="956"/>
      <c r="AV113" s="957"/>
      <c r="AW113" s="957"/>
      <c r="AX113" s="957"/>
      <c r="AY113" s="957"/>
      <c r="AZ113" s="1005" t="s">
        <v>459</v>
      </c>
      <c r="BA113" s="1006"/>
      <c r="BB113" s="1006"/>
      <c r="BC113" s="1006"/>
      <c r="BD113" s="1006"/>
      <c r="BE113" s="1006"/>
      <c r="BF113" s="1006"/>
      <c r="BG113" s="1006"/>
      <c r="BH113" s="1006"/>
      <c r="BI113" s="1006"/>
      <c r="BJ113" s="1006"/>
      <c r="BK113" s="1006"/>
      <c r="BL113" s="1006"/>
      <c r="BM113" s="1006"/>
      <c r="BN113" s="1006"/>
      <c r="BO113" s="1006"/>
      <c r="BP113" s="1007"/>
      <c r="BQ113" s="975">
        <v>622076</v>
      </c>
      <c r="BR113" s="976"/>
      <c r="BS113" s="976"/>
      <c r="BT113" s="976"/>
      <c r="BU113" s="976"/>
      <c r="BV113" s="976">
        <v>534083</v>
      </c>
      <c r="BW113" s="976"/>
      <c r="BX113" s="976"/>
      <c r="BY113" s="976"/>
      <c r="BZ113" s="976"/>
      <c r="CA113" s="976">
        <v>458123</v>
      </c>
      <c r="CB113" s="976"/>
      <c r="CC113" s="976"/>
      <c r="CD113" s="976"/>
      <c r="CE113" s="976"/>
      <c r="CF113" s="970">
        <v>6.2</v>
      </c>
      <c r="CG113" s="971"/>
      <c r="CH113" s="971"/>
      <c r="CI113" s="971"/>
      <c r="CJ113" s="971"/>
      <c r="CK113" s="1001"/>
      <c r="CL113" s="1002"/>
      <c r="CM113" s="972" t="s">
        <v>460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394</v>
      </c>
      <c r="DH113" s="1015"/>
      <c r="DI113" s="1015"/>
      <c r="DJ113" s="1015"/>
      <c r="DK113" s="1016"/>
      <c r="DL113" s="1017" t="s">
        <v>451</v>
      </c>
      <c r="DM113" s="1015"/>
      <c r="DN113" s="1015"/>
      <c r="DO113" s="1015"/>
      <c r="DP113" s="1016"/>
      <c r="DQ113" s="1017" t="s">
        <v>451</v>
      </c>
      <c r="DR113" s="1015"/>
      <c r="DS113" s="1015"/>
      <c r="DT113" s="1015"/>
      <c r="DU113" s="1016"/>
      <c r="DV113" s="1018" t="s">
        <v>394</v>
      </c>
      <c r="DW113" s="1019"/>
      <c r="DX113" s="1019"/>
      <c r="DY113" s="1019"/>
      <c r="DZ113" s="1020"/>
    </row>
    <row r="114" spans="1:130" s="247" customFormat="1" ht="26.25" customHeight="1" x14ac:dyDescent="0.2">
      <c r="A114" s="1010"/>
      <c r="B114" s="1011"/>
      <c r="C114" s="1006" t="s">
        <v>461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95829</v>
      </c>
      <c r="AB114" s="1015"/>
      <c r="AC114" s="1015"/>
      <c r="AD114" s="1015"/>
      <c r="AE114" s="1016"/>
      <c r="AF114" s="1017">
        <v>87939</v>
      </c>
      <c r="AG114" s="1015"/>
      <c r="AH114" s="1015"/>
      <c r="AI114" s="1015"/>
      <c r="AJ114" s="1016"/>
      <c r="AK114" s="1017">
        <v>81305</v>
      </c>
      <c r="AL114" s="1015"/>
      <c r="AM114" s="1015"/>
      <c r="AN114" s="1015"/>
      <c r="AO114" s="1016"/>
      <c r="AP114" s="1018">
        <v>1.1000000000000001</v>
      </c>
      <c r="AQ114" s="1019"/>
      <c r="AR114" s="1019"/>
      <c r="AS114" s="1019"/>
      <c r="AT114" s="1020"/>
      <c r="AU114" s="956"/>
      <c r="AV114" s="957"/>
      <c r="AW114" s="957"/>
      <c r="AX114" s="957"/>
      <c r="AY114" s="957"/>
      <c r="AZ114" s="1005" t="s">
        <v>462</v>
      </c>
      <c r="BA114" s="1006"/>
      <c r="BB114" s="1006"/>
      <c r="BC114" s="1006"/>
      <c r="BD114" s="1006"/>
      <c r="BE114" s="1006"/>
      <c r="BF114" s="1006"/>
      <c r="BG114" s="1006"/>
      <c r="BH114" s="1006"/>
      <c r="BI114" s="1006"/>
      <c r="BJ114" s="1006"/>
      <c r="BK114" s="1006"/>
      <c r="BL114" s="1006"/>
      <c r="BM114" s="1006"/>
      <c r="BN114" s="1006"/>
      <c r="BO114" s="1006"/>
      <c r="BP114" s="1007"/>
      <c r="BQ114" s="975">
        <v>2179798</v>
      </c>
      <c r="BR114" s="976"/>
      <c r="BS114" s="976"/>
      <c r="BT114" s="976"/>
      <c r="BU114" s="976"/>
      <c r="BV114" s="976">
        <v>2051348</v>
      </c>
      <c r="BW114" s="976"/>
      <c r="BX114" s="976"/>
      <c r="BY114" s="976"/>
      <c r="BZ114" s="976"/>
      <c r="CA114" s="976">
        <v>2045339</v>
      </c>
      <c r="CB114" s="976"/>
      <c r="CC114" s="976"/>
      <c r="CD114" s="976"/>
      <c r="CE114" s="976"/>
      <c r="CF114" s="970">
        <v>27.6</v>
      </c>
      <c r="CG114" s="971"/>
      <c r="CH114" s="971"/>
      <c r="CI114" s="971"/>
      <c r="CJ114" s="971"/>
      <c r="CK114" s="1001"/>
      <c r="CL114" s="1002"/>
      <c r="CM114" s="972" t="s">
        <v>463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394</v>
      </c>
      <c r="DH114" s="1015"/>
      <c r="DI114" s="1015"/>
      <c r="DJ114" s="1015"/>
      <c r="DK114" s="1016"/>
      <c r="DL114" s="1017" t="s">
        <v>394</v>
      </c>
      <c r="DM114" s="1015"/>
      <c r="DN114" s="1015"/>
      <c r="DO114" s="1015"/>
      <c r="DP114" s="1016"/>
      <c r="DQ114" s="1017" t="s">
        <v>394</v>
      </c>
      <c r="DR114" s="1015"/>
      <c r="DS114" s="1015"/>
      <c r="DT114" s="1015"/>
      <c r="DU114" s="1016"/>
      <c r="DV114" s="1018" t="s">
        <v>449</v>
      </c>
      <c r="DW114" s="1019"/>
      <c r="DX114" s="1019"/>
      <c r="DY114" s="1019"/>
      <c r="DZ114" s="1020"/>
    </row>
    <row r="115" spans="1:130" s="247" customFormat="1" ht="26.25" customHeight="1" x14ac:dyDescent="0.2">
      <c r="A115" s="1010"/>
      <c r="B115" s="1011"/>
      <c r="C115" s="1006" t="s">
        <v>464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394</v>
      </c>
      <c r="AB115" s="990"/>
      <c r="AC115" s="990"/>
      <c r="AD115" s="990"/>
      <c r="AE115" s="991"/>
      <c r="AF115" s="992" t="s">
        <v>449</v>
      </c>
      <c r="AG115" s="990"/>
      <c r="AH115" s="990"/>
      <c r="AI115" s="990"/>
      <c r="AJ115" s="991"/>
      <c r="AK115" s="992" t="s">
        <v>449</v>
      </c>
      <c r="AL115" s="990"/>
      <c r="AM115" s="990"/>
      <c r="AN115" s="990"/>
      <c r="AO115" s="991"/>
      <c r="AP115" s="993" t="s">
        <v>394</v>
      </c>
      <c r="AQ115" s="994"/>
      <c r="AR115" s="994"/>
      <c r="AS115" s="994"/>
      <c r="AT115" s="995"/>
      <c r="AU115" s="956"/>
      <c r="AV115" s="957"/>
      <c r="AW115" s="957"/>
      <c r="AX115" s="957"/>
      <c r="AY115" s="957"/>
      <c r="AZ115" s="1005" t="s">
        <v>465</v>
      </c>
      <c r="BA115" s="1006"/>
      <c r="BB115" s="1006"/>
      <c r="BC115" s="1006"/>
      <c r="BD115" s="1006"/>
      <c r="BE115" s="1006"/>
      <c r="BF115" s="1006"/>
      <c r="BG115" s="1006"/>
      <c r="BH115" s="1006"/>
      <c r="BI115" s="1006"/>
      <c r="BJ115" s="1006"/>
      <c r="BK115" s="1006"/>
      <c r="BL115" s="1006"/>
      <c r="BM115" s="1006"/>
      <c r="BN115" s="1006"/>
      <c r="BO115" s="1006"/>
      <c r="BP115" s="1007"/>
      <c r="BQ115" s="975">
        <v>174104</v>
      </c>
      <c r="BR115" s="976"/>
      <c r="BS115" s="976"/>
      <c r="BT115" s="976"/>
      <c r="BU115" s="976"/>
      <c r="BV115" s="976">
        <v>174804</v>
      </c>
      <c r="BW115" s="976"/>
      <c r="BX115" s="976"/>
      <c r="BY115" s="976"/>
      <c r="BZ115" s="976"/>
      <c r="CA115" s="976">
        <v>176133</v>
      </c>
      <c r="CB115" s="976"/>
      <c r="CC115" s="976"/>
      <c r="CD115" s="976"/>
      <c r="CE115" s="976"/>
      <c r="CF115" s="970">
        <v>2.4</v>
      </c>
      <c r="CG115" s="971"/>
      <c r="CH115" s="971"/>
      <c r="CI115" s="971"/>
      <c r="CJ115" s="971"/>
      <c r="CK115" s="1001"/>
      <c r="CL115" s="1002"/>
      <c r="CM115" s="1005" t="s">
        <v>466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449</v>
      </c>
      <c r="DH115" s="1015"/>
      <c r="DI115" s="1015"/>
      <c r="DJ115" s="1015"/>
      <c r="DK115" s="1016"/>
      <c r="DL115" s="1017" t="s">
        <v>449</v>
      </c>
      <c r="DM115" s="1015"/>
      <c r="DN115" s="1015"/>
      <c r="DO115" s="1015"/>
      <c r="DP115" s="1016"/>
      <c r="DQ115" s="1017" t="s">
        <v>449</v>
      </c>
      <c r="DR115" s="1015"/>
      <c r="DS115" s="1015"/>
      <c r="DT115" s="1015"/>
      <c r="DU115" s="1016"/>
      <c r="DV115" s="1018" t="s">
        <v>394</v>
      </c>
      <c r="DW115" s="1019"/>
      <c r="DX115" s="1019"/>
      <c r="DY115" s="1019"/>
      <c r="DZ115" s="1020"/>
    </row>
    <row r="116" spans="1:130" s="247" customFormat="1" ht="26.25" customHeight="1" x14ac:dyDescent="0.2">
      <c r="A116" s="1012"/>
      <c r="B116" s="1013"/>
      <c r="C116" s="1021" t="s">
        <v>467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394</v>
      </c>
      <c r="AB116" s="1015"/>
      <c r="AC116" s="1015"/>
      <c r="AD116" s="1015"/>
      <c r="AE116" s="1016"/>
      <c r="AF116" s="1017" t="s">
        <v>394</v>
      </c>
      <c r="AG116" s="1015"/>
      <c r="AH116" s="1015"/>
      <c r="AI116" s="1015"/>
      <c r="AJ116" s="1016"/>
      <c r="AK116" s="1017" t="s">
        <v>394</v>
      </c>
      <c r="AL116" s="1015"/>
      <c r="AM116" s="1015"/>
      <c r="AN116" s="1015"/>
      <c r="AO116" s="1016"/>
      <c r="AP116" s="1018" t="s">
        <v>394</v>
      </c>
      <c r="AQ116" s="1019"/>
      <c r="AR116" s="1019"/>
      <c r="AS116" s="1019"/>
      <c r="AT116" s="1020"/>
      <c r="AU116" s="956"/>
      <c r="AV116" s="957"/>
      <c r="AW116" s="957"/>
      <c r="AX116" s="957"/>
      <c r="AY116" s="957"/>
      <c r="AZ116" s="1023" t="s">
        <v>468</v>
      </c>
      <c r="BA116" s="1024"/>
      <c r="BB116" s="1024"/>
      <c r="BC116" s="1024"/>
      <c r="BD116" s="1024"/>
      <c r="BE116" s="1024"/>
      <c r="BF116" s="1024"/>
      <c r="BG116" s="1024"/>
      <c r="BH116" s="1024"/>
      <c r="BI116" s="1024"/>
      <c r="BJ116" s="1024"/>
      <c r="BK116" s="1024"/>
      <c r="BL116" s="1024"/>
      <c r="BM116" s="1024"/>
      <c r="BN116" s="1024"/>
      <c r="BO116" s="1024"/>
      <c r="BP116" s="1025"/>
      <c r="BQ116" s="975" t="s">
        <v>394</v>
      </c>
      <c r="BR116" s="976"/>
      <c r="BS116" s="976"/>
      <c r="BT116" s="976"/>
      <c r="BU116" s="976"/>
      <c r="BV116" s="976" t="s">
        <v>449</v>
      </c>
      <c r="BW116" s="976"/>
      <c r="BX116" s="976"/>
      <c r="BY116" s="976"/>
      <c r="BZ116" s="976"/>
      <c r="CA116" s="976" t="s">
        <v>449</v>
      </c>
      <c r="CB116" s="976"/>
      <c r="CC116" s="976"/>
      <c r="CD116" s="976"/>
      <c r="CE116" s="976"/>
      <c r="CF116" s="970" t="s">
        <v>449</v>
      </c>
      <c r="CG116" s="971"/>
      <c r="CH116" s="971"/>
      <c r="CI116" s="971"/>
      <c r="CJ116" s="971"/>
      <c r="CK116" s="1001"/>
      <c r="CL116" s="1002"/>
      <c r="CM116" s="972" t="s">
        <v>469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451</v>
      </c>
      <c r="DH116" s="1015"/>
      <c r="DI116" s="1015"/>
      <c r="DJ116" s="1015"/>
      <c r="DK116" s="1016"/>
      <c r="DL116" s="1017" t="s">
        <v>394</v>
      </c>
      <c r="DM116" s="1015"/>
      <c r="DN116" s="1015"/>
      <c r="DO116" s="1015"/>
      <c r="DP116" s="1016"/>
      <c r="DQ116" s="1017" t="s">
        <v>394</v>
      </c>
      <c r="DR116" s="1015"/>
      <c r="DS116" s="1015"/>
      <c r="DT116" s="1015"/>
      <c r="DU116" s="1016"/>
      <c r="DV116" s="1018" t="s">
        <v>449</v>
      </c>
      <c r="DW116" s="1019"/>
      <c r="DX116" s="1019"/>
      <c r="DY116" s="1019"/>
      <c r="DZ116" s="1020"/>
    </row>
    <row r="117" spans="1:130" s="247" customFormat="1" ht="26.25" customHeight="1" x14ac:dyDescent="0.2">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470</v>
      </c>
      <c r="Z117" s="942"/>
      <c r="AA117" s="1032">
        <v>2538890</v>
      </c>
      <c r="AB117" s="1033"/>
      <c r="AC117" s="1033"/>
      <c r="AD117" s="1033"/>
      <c r="AE117" s="1034"/>
      <c r="AF117" s="1035">
        <v>2462379</v>
      </c>
      <c r="AG117" s="1033"/>
      <c r="AH117" s="1033"/>
      <c r="AI117" s="1033"/>
      <c r="AJ117" s="1034"/>
      <c r="AK117" s="1035">
        <v>2405761</v>
      </c>
      <c r="AL117" s="1033"/>
      <c r="AM117" s="1033"/>
      <c r="AN117" s="1033"/>
      <c r="AO117" s="1034"/>
      <c r="AP117" s="1036"/>
      <c r="AQ117" s="1037"/>
      <c r="AR117" s="1037"/>
      <c r="AS117" s="1037"/>
      <c r="AT117" s="1038"/>
      <c r="AU117" s="956"/>
      <c r="AV117" s="957"/>
      <c r="AW117" s="957"/>
      <c r="AX117" s="957"/>
      <c r="AY117" s="957"/>
      <c r="AZ117" s="1023" t="s">
        <v>471</v>
      </c>
      <c r="BA117" s="1024"/>
      <c r="BB117" s="1024"/>
      <c r="BC117" s="1024"/>
      <c r="BD117" s="1024"/>
      <c r="BE117" s="1024"/>
      <c r="BF117" s="1024"/>
      <c r="BG117" s="1024"/>
      <c r="BH117" s="1024"/>
      <c r="BI117" s="1024"/>
      <c r="BJ117" s="1024"/>
      <c r="BK117" s="1024"/>
      <c r="BL117" s="1024"/>
      <c r="BM117" s="1024"/>
      <c r="BN117" s="1024"/>
      <c r="BO117" s="1024"/>
      <c r="BP117" s="1025"/>
      <c r="BQ117" s="975" t="s">
        <v>472</v>
      </c>
      <c r="BR117" s="976"/>
      <c r="BS117" s="976"/>
      <c r="BT117" s="976"/>
      <c r="BU117" s="976"/>
      <c r="BV117" s="976" t="s">
        <v>473</v>
      </c>
      <c r="BW117" s="976"/>
      <c r="BX117" s="976"/>
      <c r="BY117" s="976"/>
      <c r="BZ117" s="976"/>
      <c r="CA117" s="976" t="s">
        <v>130</v>
      </c>
      <c r="CB117" s="976"/>
      <c r="CC117" s="976"/>
      <c r="CD117" s="976"/>
      <c r="CE117" s="976"/>
      <c r="CF117" s="970" t="s">
        <v>472</v>
      </c>
      <c r="CG117" s="971"/>
      <c r="CH117" s="971"/>
      <c r="CI117" s="971"/>
      <c r="CJ117" s="971"/>
      <c r="CK117" s="1001"/>
      <c r="CL117" s="1002"/>
      <c r="CM117" s="972" t="s">
        <v>474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475</v>
      </c>
      <c r="DH117" s="1015"/>
      <c r="DI117" s="1015"/>
      <c r="DJ117" s="1015"/>
      <c r="DK117" s="1016"/>
      <c r="DL117" s="1017" t="s">
        <v>472</v>
      </c>
      <c r="DM117" s="1015"/>
      <c r="DN117" s="1015"/>
      <c r="DO117" s="1015"/>
      <c r="DP117" s="1016"/>
      <c r="DQ117" s="1017" t="s">
        <v>476</v>
      </c>
      <c r="DR117" s="1015"/>
      <c r="DS117" s="1015"/>
      <c r="DT117" s="1015"/>
      <c r="DU117" s="1016"/>
      <c r="DV117" s="1018" t="s">
        <v>475</v>
      </c>
      <c r="DW117" s="1019"/>
      <c r="DX117" s="1019"/>
      <c r="DY117" s="1019"/>
      <c r="DZ117" s="1020"/>
    </row>
    <row r="118" spans="1:130" s="247" customFormat="1" ht="26.25" customHeight="1" x14ac:dyDescent="0.2">
      <c r="A118" s="960" t="s">
        <v>444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442</v>
      </c>
      <c r="AB118" s="941"/>
      <c r="AC118" s="941"/>
      <c r="AD118" s="941"/>
      <c r="AE118" s="942"/>
      <c r="AF118" s="940" t="s">
        <v>306</v>
      </c>
      <c r="AG118" s="941"/>
      <c r="AH118" s="941"/>
      <c r="AI118" s="941"/>
      <c r="AJ118" s="942"/>
      <c r="AK118" s="940" t="s">
        <v>305</v>
      </c>
      <c r="AL118" s="941"/>
      <c r="AM118" s="941"/>
      <c r="AN118" s="941"/>
      <c r="AO118" s="942"/>
      <c r="AP118" s="1027" t="s">
        <v>443</v>
      </c>
      <c r="AQ118" s="1028"/>
      <c r="AR118" s="1028"/>
      <c r="AS118" s="1028"/>
      <c r="AT118" s="1029"/>
      <c r="AU118" s="956"/>
      <c r="AV118" s="957"/>
      <c r="AW118" s="957"/>
      <c r="AX118" s="957"/>
      <c r="AY118" s="957"/>
      <c r="AZ118" s="1030" t="s">
        <v>477</v>
      </c>
      <c r="BA118" s="1021"/>
      <c r="BB118" s="1021"/>
      <c r="BC118" s="1021"/>
      <c r="BD118" s="1021"/>
      <c r="BE118" s="1021"/>
      <c r="BF118" s="1021"/>
      <c r="BG118" s="1021"/>
      <c r="BH118" s="1021"/>
      <c r="BI118" s="1021"/>
      <c r="BJ118" s="1021"/>
      <c r="BK118" s="1021"/>
      <c r="BL118" s="1021"/>
      <c r="BM118" s="1021"/>
      <c r="BN118" s="1021"/>
      <c r="BO118" s="1021"/>
      <c r="BP118" s="1022"/>
      <c r="BQ118" s="1053" t="s">
        <v>478</v>
      </c>
      <c r="BR118" s="1054"/>
      <c r="BS118" s="1054"/>
      <c r="BT118" s="1054"/>
      <c r="BU118" s="1054"/>
      <c r="BV118" s="1054" t="s">
        <v>473</v>
      </c>
      <c r="BW118" s="1054"/>
      <c r="BX118" s="1054"/>
      <c r="BY118" s="1054"/>
      <c r="BZ118" s="1054"/>
      <c r="CA118" s="1054" t="s">
        <v>479</v>
      </c>
      <c r="CB118" s="1054"/>
      <c r="CC118" s="1054"/>
      <c r="CD118" s="1054"/>
      <c r="CE118" s="1054"/>
      <c r="CF118" s="970" t="s">
        <v>480</v>
      </c>
      <c r="CG118" s="971"/>
      <c r="CH118" s="971"/>
      <c r="CI118" s="971"/>
      <c r="CJ118" s="971"/>
      <c r="CK118" s="1001"/>
      <c r="CL118" s="1002"/>
      <c r="CM118" s="972" t="s">
        <v>481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475</v>
      </c>
      <c r="DH118" s="1015"/>
      <c r="DI118" s="1015"/>
      <c r="DJ118" s="1015"/>
      <c r="DK118" s="1016"/>
      <c r="DL118" s="1017" t="s">
        <v>130</v>
      </c>
      <c r="DM118" s="1015"/>
      <c r="DN118" s="1015"/>
      <c r="DO118" s="1015"/>
      <c r="DP118" s="1016"/>
      <c r="DQ118" s="1017" t="s">
        <v>478</v>
      </c>
      <c r="DR118" s="1015"/>
      <c r="DS118" s="1015"/>
      <c r="DT118" s="1015"/>
      <c r="DU118" s="1016"/>
      <c r="DV118" s="1018" t="s">
        <v>473</v>
      </c>
      <c r="DW118" s="1019"/>
      <c r="DX118" s="1019"/>
      <c r="DY118" s="1019"/>
      <c r="DZ118" s="1020"/>
    </row>
    <row r="119" spans="1:130" s="247" customFormat="1" ht="26.25" customHeight="1" x14ac:dyDescent="0.2">
      <c r="A119" s="1114" t="s">
        <v>447</v>
      </c>
      <c r="B119" s="1000"/>
      <c r="C119" s="979" t="s">
        <v>448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482</v>
      </c>
      <c r="AB119" s="948"/>
      <c r="AC119" s="948"/>
      <c r="AD119" s="948"/>
      <c r="AE119" s="949"/>
      <c r="AF119" s="950" t="s">
        <v>478</v>
      </c>
      <c r="AG119" s="948"/>
      <c r="AH119" s="948"/>
      <c r="AI119" s="948"/>
      <c r="AJ119" s="949"/>
      <c r="AK119" s="950" t="s">
        <v>478</v>
      </c>
      <c r="AL119" s="948"/>
      <c r="AM119" s="948"/>
      <c r="AN119" s="948"/>
      <c r="AO119" s="949"/>
      <c r="AP119" s="951" t="s">
        <v>482</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483</v>
      </c>
      <c r="BP119" s="1062"/>
      <c r="BQ119" s="1053">
        <v>27430740</v>
      </c>
      <c r="BR119" s="1054"/>
      <c r="BS119" s="1054"/>
      <c r="BT119" s="1054"/>
      <c r="BU119" s="1054"/>
      <c r="BV119" s="1054">
        <v>26140836</v>
      </c>
      <c r="BW119" s="1054"/>
      <c r="BX119" s="1054"/>
      <c r="BY119" s="1054"/>
      <c r="BZ119" s="1054"/>
      <c r="CA119" s="1054">
        <v>25718810</v>
      </c>
      <c r="CB119" s="1054"/>
      <c r="CC119" s="1054"/>
      <c r="CD119" s="1054"/>
      <c r="CE119" s="1054"/>
      <c r="CF119" s="1055"/>
      <c r="CG119" s="1056"/>
      <c r="CH119" s="1056"/>
      <c r="CI119" s="1056"/>
      <c r="CJ119" s="1057"/>
      <c r="CK119" s="1003"/>
      <c r="CL119" s="1004"/>
      <c r="CM119" s="1058" t="s">
        <v>484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475</v>
      </c>
      <c r="DH119" s="1040"/>
      <c r="DI119" s="1040"/>
      <c r="DJ119" s="1040"/>
      <c r="DK119" s="1041"/>
      <c r="DL119" s="1039" t="s">
        <v>479</v>
      </c>
      <c r="DM119" s="1040"/>
      <c r="DN119" s="1040"/>
      <c r="DO119" s="1040"/>
      <c r="DP119" s="1041"/>
      <c r="DQ119" s="1039" t="s">
        <v>473</v>
      </c>
      <c r="DR119" s="1040"/>
      <c r="DS119" s="1040"/>
      <c r="DT119" s="1040"/>
      <c r="DU119" s="1041"/>
      <c r="DV119" s="1042" t="s">
        <v>482</v>
      </c>
      <c r="DW119" s="1043"/>
      <c r="DX119" s="1043"/>
      <c r="DY119" s="1043"/>
      <c r="DZ119" s="1044"/>
    </row>
    <row r="120" spans="1:130" s="247" customFormat="1" ht="26.25" customHeight="1" x14ac:dyDescent="0.2">
      <c r="A120" s="1115"/>
      <c r="B120" s="1002"/>
      <c r="C120" s="972" t="s">
        <v>453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449</v>
      </c>
      <c r="AB120" s="1015"/>
      <c r="AC120" s="1015"/>
      <c r="AD120" s="1015"/>
      <c r="AE120" s="1016"/>
      <c r="AF120" s="1017" t="s">
        <v>449</v>
      </c>
      <c r="AG120" s="1015"/>
      <c r="AH120" s="1015"/>
      <c r="AI120" s="1015"/>
      <c r="AJ120" s="1016"/>
      <c r="AK120" s="1017" t="s">
        <v>475</v>
      </c>
      <c r="AL120" s="1015"/>
      <c r="AM120" s="1015"/>
      <c r="AN120" s="1015"/>
      <c r="AO120" s="1016"/>
      <c r="AP120" s="1018" t="s">
        <v>475</v>
      </c>
      <c r="AQ120" s="1019"/>
      <c r="AR120" s="1019"/>
      <c r="AS120" s="1019"/>
      <c r="AT120" s="1020"/>
      <c r="AU120" s="1045" t="s">
        <v>485</v>
      </c>
      <c r="AV120" s="1046"/>
      <c r="AW120" s="1046"/>
      <c r="AX120" s="1046"/>
      <c r="AY120" s="1047"/>
      <c r="AZ120" s="996" t="s">
        <v>486</v>
      </c>
      <c r="BA120" s="945"/>
      <c r="BB120" s="945"/>
      <c r="BC120" s="945"/>
      <c r="BD120" s="945"/>
      <c r="BE120" s="945"/>
      <c r="BF120" s="945"/>
      <c r="BG120" s="945"/>
      <c r="BH120" s="945"/>
      <c r="BI120" s="945"/>
      <c r="BJ120" s="945"/>
      <c r="BK120" s="945"/>
      <c r="BL120" s="945"/>
      <c r="BM120" s="945"/>
      <c r="BN120" s="945"/>
      <c r="BO120" s="945"/>
      <c r="BP120" s="946"/>
      <c r="BQ120" s="982">
        <v>8621135</v>
      </c>
      <c r="BR120" s="983"/>
      <c r="BS120" s="983"/>
      <c r="BT120" s="983"/>
      <c r="BU120" s="983"/>
      <c r="BV120" s="983">
        <v>8673599</v>
      </c>
      <c r="BW120" s="983"/>
      <c r="BX120" s="983"/>
      <c r="BY120" s="983"/>
      <c r="BZ120" s="983"/>
      <c r="CA120" s="983">
        <v>7999129</v>
      </c>
      <c r="CB120" s="983"/>
      <c r="CC120" s="983"/>
      <c r="CD120" s="983"/>
      <c r="CE120" s="983"/>
      <c r="CF120" s="997">
        <v>108.1</v>
      </c>
      <c r="CG120" s="998"/>
      <c r="CH120" s="998"/>
      <c r="CI120" s="998"/>
      <c r="CJ120" s="998"/>
      <c r="CK120" s="1063" t="s">
        <v>487</v>
      </c>
      <c r="CL120" s="1064"/>
      <c r="CM120" s="1064"/>
      <c r="CN120" s="1064"/>
      <c r="CO120" s="1065"/>
      <c r="CP120" s="1071" t="s">
        <v>488</v>
      </c>
      <c r="CQ120" s="1072"/>
      <c r="CR120" s="1072"/>
      <c r="CS120" s="1072"/>
      <c r="CT120" s="1072"/>
      <c r="CU120" s="1072"/>
      <c r="CV120" s="1072"/>
      <c r="CW120" s="1072"/>
      <c r="CX120" s="1072"/>
      <c r="CY120" s="1072"/>
      <c r="CZ120" s="1072"/>
      <c r="DA120" s="1072"/>
      <c r="DB120" s="1072"/>
      <c r="DC120" s="1072"/>
      <c r="DD120" s="1072"/>
      <c r="DE120" s="1072"/>
      <c r="DF120" s="1073"/>
      <c r="DG120" s="982">
        <v>4106356</v>
      </c>
      <c r="DH120" s="983"/>
      <c r="DI120" s="983"/>
      <c r="DJ120" s="983"/>
      <c r="DK120" s="983"/>
      <c r="DL120" s="983">
        <v>3907691</v>
      </c>
      <c r="DM120" s="983"/>
      <c r="DN120" s="983"/>
      <c r="DO120" s="983"/>
      <c r="DP120" s="983"/>
      <c r="DQ120" s="983">
        <v>3570992</v>
      </c>
      <c r="DR120" s="983"/>
      <c r="DS120" s="983"/>
      <c r="DT120" s="983"/>
      <c r="DU120" s="983"/>
      <c r="DV120" s="984">
        <v>48.3</v>
      </c>
      <c r="DW120" s="984"/>
      <c r="DX120" s="984"/>
      <c r="DY120" s="984"/>
      <c r="DZ120" s="985"/>
    </row>
    <row r="121" spans="1:130" s="247" customFormat="1" ht="26.25" customHeight="1" x14ac:dyDescent="0.2">
      <c r="A121" s="1115"/>
      <c r="B121" s="1002"/>
      <c r="C121" s="1023" t="s">
        <v>489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490</v>
      </c>
      <c r="AB121" s="1015"/>
      <c r="AC121" s="1015"/>
      <c r="AD121" s="1015"/>
      <c r="AE121" s="1016"/>
      <c r="AF121" s="1017" t="s">
        <v>130</v>
      </c>
      <c r="AG121" s="1015"/>
      <c r="AH121" s="1015"/>
      <c r="AI121" s="1015"/>
      <c r="AJ121" s="1016"/>
      <c r="AK121" s="1017" t="s">
        <v>130</v>
      </c>
      <c r="AL121" s="1015"/>
      <c r="AM121" s="1015"/>
      <c r="AN121" s="1015"/>
      <c r="AO121" s="1016"/>
      <c r="AP121" s="1018" t="s">
        <v>475</v>
      </c>
      <c r="AQ121" s="1019"/>
      <c r="AR121" s="1019"/>
      <c r="AS121" s="1019"/>
      <c r="AT121" s="1020"/>
      <c r="AU121" s="1048"/>
      <c r="AV121" s="1049"/>
      <c r="AW121" s="1049"/>
      <c r="AX121" s="1049"/>
      <c r="AY121" s="1050"/>
      <c r="AZ121" s="1005" t="s">
        <v>491</v>
      </c>
      <c r="BA121" s="1006"/>
      <c r="BB121" s="1006"/>
      <c r="BC121" s="1006"/>
      <c r="BD121" s="1006"/>
      <c r="BE121" s="1006"/>
      <c r="BF121" s="1006"/>
      <c r="BG121" s="1006"/>
      <c r="BH121" s="1006"/>
      <c r="BI121" s="1006"/>
      <c r="BJ121" s="1006"/>
      <c r="BK121" s="1006"/>
      <c r="BL121" s="1006"/>
      <c r="BM121" s="1006"/>
      <c r="BN121" s="1006"/>
      <c r="BO121" s="1006"/>
      <c r="BP121" s="1007"/>
      <c r="BQ121" s="975">
        <v>271671</v>
      </c>
      <c r="BR121" s="976"/>
      <c r="BS121" s="976"/>
      <c r="BT121" s="976"/>
      <c r="BU121" s="976"/>
      <c r="BV121" s="976">
        <v>197564</v>
      </c>
      <c r="BW121" s="976"/>
      <c r="BX121" s="976"/>
      <c r="BY121" s="976"/>
      <c r="BZ121" s="976"/>
      <c r="CA121" s="976">
        <v>177162</v>
      </c>
      <c r="CB121" s="976"/>
      <c r="CC121" s="976"/>
      <c r="CD121" s="976"/>
      <c r="CE121" s="976"/>
      <c r="CF121" s="970">
        <v>2.4</v>
      </c>
      <c r="CG121" s="971"/>
      <c r="CH121" s="971"/>
      <c r="CI121" s="971"/>
      <c r="CJ121" s="971"/>
      <c r="CK121" s="1066"/>
      <c r="CL121" s="1067"/>
      <c r="CM121" s="1067"/>
      <c r="CN121" s="1067"/>
      <c r="CO121" s="1068"/>
      <c r="CP121" s="1076" t="s">
        <v>492</v>
      </c>
      <c r="CQ121" s="1077"/>
      <c r="CR121" s="1077"/>
      <c r="CS121" s="1077"/>
      <c r="CT121" s="1077"/>
      <c r="CU121" s="1077"/>
      <c r="CV121" s="1077"/>
      <c r="CW121" s="1077"/>
      <c r="CX121" s="1077"/>
      <c r="CY121" s="1077"/>
      <c r="CZ121" s="1077"/>
      <c r="DA121" s="1077"/>
      <c r="DB121" s="1077"/>
      <c r="DC121" s="1077"/>
      <c r="DD121" s="1077"/>
      <c r="DE121" s="1077"/>
      <c r="DF121" s="1078"/>
      <c r="DG121" s="975">
        <v>2297125</v>
      </c>
      <c r="DH121" s="976"/>
      <c r="DI121" s="976"/>
      <c r="DJ121" s="976"/>
      <c r="DK121" s="976"/>
      <c r="DL121" s="976">
        <v>2345318</v>
      </c>
      <c r="DM121" s="976"/>
      <c r="DN121" s="976"/>
      <c r="DO121" s="976"/>
      <c r="DP121" s="976"/>
      <c r="DQ121" s="976">
        <v>2456829</v>
      </c>
      <c r="DR121" s="976"/>
      <c r="DS121" s="976"/>
      <c r="DT121" s="976"/>
      <c r="DU121" s="976"/>
      <c r="DV121" s="977">
        <v>33.200000000000003</v>
      </c>
      <c r="DW121" s="977"/>
      <c r="DX121" s="977"/>
      <c r="DY121" s="977"/>
      <c r="DZ121" s="978"/>
    </row>
    <row r="122" spans="1:130" s="247" customFormat="1" ht="26.25" customHeight="1" x14ac:dyDescent="0.2">
      <c r="A122" s="1115"/>
      <c r="B122" s="1002"/>
      <c r="C122" s="972" t="s">
        <v>463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475</v>
      </c>
      <c r="AB122" s="1015"/>
      <c r="AC122" s="1015"/>
      <c r="AD122" s="1015"/>
      <c r="AE122" s="1016"/>
      <c r="AF122" s="1017" t="s">
        <v>490</v>
      </c>
      <c r="AG122" s="1015"/>
      <c r="AH122" s="1015"/>
      <c r="AI122" s="1015"/>
      <c r="AJ122" s="1016"/>
      <c r="AK122" s="1017" t="s">
        <v>493</v>
      </c>
      <c r="AL122" s="1015"/>
      <c r="AM122" s="1015"/>
      <c r="AN122" s="1015"/>
      <c r="AO122" s="1016"/>
      <c r="AP122" s="1018" t="s">
        <v>130</v>
      </c>
      <c r="AQ122" s="1019"/>
      <c r="AR122" s="1019"/>
      <c r="AS122" s="1019"/>
      <c r="AT122" s="1020"/>
      <c r="AU122" s="1048"/>
      <c r="AV122" s="1049"/>
      <c r="AW122" s="1049"/>
      <c r="AX122" s="1049"/>
      <c r="AY122" s="1050"/>
      <c r="AZ122" s="1030" t="s">
        <v>494</v>
      </c>
      <c r="BA122" s="1021"/>
      <c r="BB122" s="1021"/>
      <c r="BC122" s="1021"/>
      <c r="BD122" s="1021"/>
      <c r="BE122" s="1021"/>
      <c r="BF122" s="1021"/>
      <c r="BG122" s="1021"/>
      <c r="BH122" s="1021"/>
      <c r="BI122" s="1021"/>
      <c r="BJ122" s="1021"/>
      <c r="BK122" s="1021"/>
      <c r="BL122" s="1021"/>
      <c r="BM122" s="1021"/>
      <c r="BN122" s="1021"/>
      <c r="BO122" s="1021"/>
      <c r="BP122" s="1022"/>
      <c r="BQ122" s="1053">
        <v>19387642</v>
      </c>
      <c r="BR122" s="1054"/>
      <c r="BS122" s="1054"/>
      <c r="BT122" s="1054"/>
      <c r="BU122" s="1054"/>
      <c r="BV122" s="1054">
        <v>18966616</v>
      </c>
      <c r="BW122" s="1054"/>
      <c r="BX122" s="1054"/>
      <c r="BY122" s="1054"/>
      <c r="BZ122" s="1054"/>
      <c r="CA122" s="1054">
        <v>18703693</v>
      </c>
      <c r="CB122" s="1054"/>
      <c r="CC122" s="1054"/>
      <c r="CD122" s="1054"/>
      <c r="CE122" s="1054"/>
      <c r="CF122" s="1074">
        <v>252.8</v>
      </c>
      <c r="CG122" s="1075"/>
      <c r="CH122" s="1075"/>
      <c r="CI122" s="1075"/>
      <c r="CJ122" s="1075"/>
      <c r="CK122" s="1066"/>
      <c r="CL122" s="1067"/>
      <c r="CM122" s="1067"/>
      <c r="CN122" s="1067"/>
      <c r="CO122" s="1068"/>
      <c r="CP122" s="1076" t="s">
        <v>495</v>
      </c>
      <c r="CQ122" s="1077"/>
      <c r="CR122" s="1077"/>
      <c r="CS122" s="1077"/>
      <c r="CT122" s="1077"/>
      <c r="CU122" s="1077"/>
      <c r="CV122" s="1077"/>
      <c r="CW122" s="1077"/>
      <c r="CX122" s="1077"/>
      <c r="CY122" s="1077"/>
      <c r="CZ122" s="1077"/>
      <c r="DA122" s="1077"/>
      <c r="DB122" s="1077"/>
      <c r="DC122" s="1077"/>
      <c r="DD122" s="1077"/>
      <c r="DE122" s="1077"/>
      <c r="DF122" s="1078"/>
      <c r="DG122" s="975">
        <v>1450243</v>
      </c>
      <c r="DH122" s="976"/>
      <c r="DI122" s="976"/>
      <c r="DJ122" s="976"/>
      <c r="DK122" s="976"/>
      <c r="DL122" s="976">
        <v>1319280</v>
      </c>
      <c r="DM122" s="976"/>
      <c r="DN122" s="976"/>
      <c r="DO122" s="976"/>
      <c r="DP122" s="976"/>
      <c r="DQ122" s="976">
        <v>1370390</v>
      </c>
      <c r="DR122" s="976"/>
      <c r="DS122" s="976"/>
      <c r="DT122" s="976"/>
      <c r="DU122" s="976"/>
      <c r="DV122" s="977">
        <v>18.5</v>
      </c>
      <c r="DW122" s="977"/>
      <c r="DX122" s="977"/>
      <c r="DY122" s="977"/>
      <c r="DZ122" s="978"/>
    </row>
    <row r="123" spans="1:130" s="247" customFormat="1" ht="26.25" customHeight="1" x14ac:dyDescent="0.2">
      <c r="A123" s="1115"/>
      <c r="B123" s="1002"/>
      <c r="C123" s="972" t="s">
        <v>469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475</v>
      </c>
      <c r="AB123" s="1015"/>
      <c r="AC123" s="1015"/>
      <c r="AD123" s="1015"/>
      <c r="AE123" s="1016"/>
      <c r="AF123" s="1017" t="s">
        <v>490</v>
      </c>
      <c r="AG123" s="1015"/>
      <c r="AH123" s="1015"/>
      <c r="AI123" s="1015"/>
      <c r="AJ123" s="1016"/>
      <c r="AK123" s="1017" t="s">
        <v>482</v>
      </c>
      <c r="AL123" s="1015"/>
      <c r="AM123" s="1015"/>
      <c r="AN123" s="1015"/>
      <c r="AO123" s="1016"/>
      <c r="AP123" s="1018" t="s">
        <v>473</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496</v>
      </c>
      <c r="BP123" s="1062"/>
      <c r="BQ123" s="1121">
        <v>28280448</v>
      </c>
      <c r="BR123" s="1122"/>
      <c r="BS123" s="1122"/>
      <c r="BT123" s="1122"/>
      <c r="BU123" s="1122"/>
      <c r="BV123" s="1122">
        <v>27837779</v>
      </c>
      <c r="BW123" s="1122"/>
      <c r="BX123" s="1122"/>
      <c r="BY123" s="1122"/>
      <c r="BZ123" s="1122"/>
      <c r="CA123" s="1122">
        <v>26879984</v>
      </c>
      <c r="CB123" s="1122"/>
      <c r="CC123" s="1122"/>
      <c r="CD123" s="1122"/>
      <c r="CE123" s="1122"/>
      <c r="CF123" s="1055"/>
      <c r="CG123" s="1056"/>
      <c r="CH123" s="1056"/>
      <c r="CI123" s="1056"/>
      <c r="CJ123" s="1057"/>
      <c r="CK123" s="1066"/>
      <c r="CL123" s="1067"/>
      <c r="CM123" s="1067"/>
      <c r="CN123" s="1067"/>
      <c r="CO123" s="1068"/>
      <c r="CP123" s="1076" t="s">
        <v>497</v>
      </c>
      <c r="CQ123" s="1077"/>
      <c r="CR123" s="1077"/>
      <c r="CS123" s="1077"/>
      <c r="CT123" s="1077"/>
      <c r="CU123" s="1077"/>
      <c r="CV123" s="1077"/>
      <c r="CW123" s="1077"/>
      <c r="CX123" s="1077"/>
      <c r="CY123" s="1077"/>
      <c r="CZ123" s="1077"/>
      <c r="DA123" s="1077"/>
      <c r="DB123" s="1077"/>
      <c r="DC123" s="1077"/>
      <c r="DD123" s="1077"/>
      <c r="DE123" s="1077"/>
      <c r="DF123" s="1078"/>
      <c r="DG123" s="1014">
        <v>445517</v>
      </c>
      <c r="DH123" s="1015"/>
      <c r="DI123" s="1015"/>
      <c r="DJ123" s="1015"/>
      <c r="DK123" s="1016"/>
      <c r="DL123" s="1017">
        <v>471137</v>
      </c>
      <c r="DM123" s="1015"/>
      <c r="DN123" s="1015"/>
      <c r="DO123" s="1015"/>
      <c r="DP123" s="1016"/>
      <c r="DQ123" s="1017">
        <v>471287</v>
      </c>
      <c r="DR123" s="1015"/>
      <c r="DS123" s="1015"/>
      <c r="DT123" s="1015"/>
      <c r="DU123" s="1016"/>
      <c r="DV123" s="1018">
        <v>6.4</v>
      </c>
      <c r="DW123" s="1019"/>
      <c r="DX123" s="1019"/>
      <c r="DY123" s="1019"/>
      <c r="DZ123" s="1020"/>
    </row>
    <row r="124" spans="1:130" s="247" customFormat="1" ht="26.25" customHeight="1" thickBot="1" x14ac:dyDescent="0.25">
      <c r="A124" s="1115"/>
      <c r="B124" s="1002"/>
      <c r="C124" s="972" t="s">
        <v>474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130</v>
      </c>
      <c r="AB124" s="1015"/>
      <c r="AC124" s="1015"/>
      <c r="AD124" s="1015"/>
      <c r="AE124" s="1016"/>
      <c r="AF124" s="1017" t="s">
        <v>449</v>
      </c>
      <c r="AG124" s="1015"/>
      <c r="AH124" s="1015"/>
      <c r="AI124" s="1015"/>
      <c r="AJ124" s="1016"/>
      <c r="AK124" s="1017" t="s">
        <v>482</v>
      </c>
      <c r="AL124" s="1015"/>
      <c r="AM124" s="1015"/>
      <c r="AN124" s="1015"/>
      <c r="AO124" s="1016"/>
      <c r="AP124" s="1018" t="s">
        <v>475</v>
      </c>
      <c r="AQ124" s="1019"/>
      <c r="AR124" s="1019"/>
      <c r="AS124" s="1019"/>
      <c r="AT124" s="1020"/>
      <c r="AU124" s="1117" t="s">
        <v>498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130</v>
      </c>
      <c r="BR124" s="1084"/>
      <c r="BS124" s="1084"/>
      <c r="BT124" s="1084"/>
      <c r="BU124" s="1084"/>
      <c r="BV124" s="1084" t="s">
        <v>475</v>
      </c>
      <c r="BW124" s="1084"/>
      <c r="BX124" s="1084"/>
      <c r="BY124" s="1084"/>
      <c r="BZ124" s="1084"/>
      <c r="CA124" s="1084" t="s">
        <v>130</v>
      </c>
      <c r="CB124" s="1084"/>
      <c r="CC124" s="1084"/>
      <c r="CD124" s="1084"/>
      <c r="CE124" s="1084"/>
      <c r="CF124" s="1085"/>
      <c r="CG124" s="1086"/>
      <c r="CH124" s="1086"/>
      <c r="CI124" s="1086"/>
      <c r="CJ124" s="1087"/>
      <c r="CK124" s="1069"/>
      <c r="CL124" s="1069"/>
      <c r="CM124" s="1069"/>
      <c r="CN124" s="1069"/>
      <c r="CO124" s="1070"/>
      <c r="CP124" s="1076" t="s">
        <v>499</v>
      </c>
      <c r="CQ124" s="1077"/>
      <c r="CR124" s="1077"/>
      <c r="CS124" s="1077"/>
      <c r="CT124" s="1077"/>
      <c r="CU124" s="1077"/>
      <c r="CV124" s="1077"/>
      <c r="CW124" s="1077"/>
      <c r="CX124" s="1077"/>
      <c r="CY124" s="1077"/>
      <c r="CZ124" s="1077"/>
      <c r="DA124" s="1077"/>
      <c r="DB124" s="1077"/>
      <c r="DC124" s="1077"/>
      <c r="DD124" s="1077"/>
      <c r="DE124" s="1077"/>
      <c r="DF124" s="1078"/>
      <c r="DG124" s="1061">
        <v>722848</v>
      </c>
      <c r="DH124" s="1040"/>
      <c r="DI124" s="1040"/>
      <c r="DJ124" s="1040"/>
      <c r="DK124" s="1041"/>
      <c r="DL124" s="1039">
        <v>744897</v>
      </c>
      <c r="DM124" s="1040"/>
      <c r="DN124" s="1040"/>
      <c r="DO124" s="1040"/>
      <c r="DP124" s="1041"/>
      <c r="DQ124" s="1039">
        <v>635435</v>
      </c>
      <c r="DR124" s="1040"/>
      <c r="DS124" s="1040"/>
      <c r="DT124" s="1040"/>
      <c r="DU124" s="1041"/>
      <c r="DV124" s="1042">
        <v>8.6</v>
      </c>
      <c r="DW124" s="1043"/>
      <c r="DX124" s="1043"/>
      <c r="DY124" s="1043"/>
      <c r="DZ124" s="1044"/>
    </row>
    <row r="125" spans="1:130" s="247" customFormat="1" ht="26.25" customHeight="1" x14ac:dyDescent="0.2">
      <c r="A125" s="1115"/>
      <c r="B125" s="1002"/>
      <c r="C125" s="972" t="s">
        <v>481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475</v>
      </c>
      <c r="AB125" s="1015"/>
      <c r="AC125" s="1015"/>
      <c r="AD125" s="1015"/>
      <c r="AE125" s="1016"/>
      <c r="AF125" s="1017" t="s">
        <v>490</v>
      </c>
      <c r="AG125" s="1015"/>
      <c r="AH125" s="1015"/>
      <c r="AI125" s="1015"/>
      <c r="AJ125" s="1016"/>
      <c r="AK125" s="1017" t="s">
        <v>475</v>
      </c>
      <c r="AL125" s="1015"/>
      <c r="AM125" s="1015"/>
      <c r="AN125" s="1015"/>
      <c r="AO125" s="1016"/>
      <c r="AP125" s="1018" t="s">
        <v>473</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500</v>
      </c>
      <c r="CL125" s="1064"/>
      <c r="CM125" s="1064"/>
      <c r="CN125" s="1064"/>
      <c r="CO125" s="1065"/>
      <c r="CP125" s="996" t="s">
        <v>501</v>
      </c>
      <c r="CQ125" s="945"/>
      <c r="CR125" s="945"/>
      <c r="CS125" s="945"/>
      <c r="CT125" s="945"/>
      <c r="CU125" s="945"/>
      <c r="CV125" s="945"/>
      <c r="CW125" s="945"/>
      <c r="CX125" s="945"/>
      <c r="CY125" s="945"/>
      <c r="CZ125" s="945"/>
      <c r="DA125" s="945"/>
      <c r="DB125" s="945"/>
      <c r="DC125" s="945"/>
      <c r="DD125" s="945"/>
      <c r="DE125" s="945"/>
      <c r="DF125" s="946"/>
      <c r="DG125" s="982" t="s">
        <v>473</v>
      </c>
      <c r="DH125" s="983"/>
      <c r="DI125" s="983"/>
      <c r="DJ125" s="983"/>
      <c r="DK125" s="983"/>
      <c r="DL125" s="983" t="s">
        <v>475</v>
      </c>
      <c r="DM125" s="983"/>
      <c r="DN125" s="983"/>
      <c r="DO125" s="983"/>
      <c r="DP125" s="983"/>
      <c r="DQ125" s="983" t="s">
        <v>473</v>
      </c>
      <c r="DR125" s="983"/>
      <c r="DS125" s="983"/>
      <c r="DT125" s="983"/>
      <c r="DU125" s="983"/>
      <c r="DV125" s="984" t="s">
        <v>473</v>
      </c>
      <c r="DW125" s="984"/>
      <c r="DX125" s="984"/>
      <c r="DY125" s="984"/>
      <c r="DZ125" s="985"/>
    </row>
    <row r="126" spans="1:130" s="247" customFormat="1" ht="26.25" customHeight="1" thickBot="1" x14ac:dyDescent="0.25">
      <c r="A126" s="1115"/>
      <c r="B126" s="1002"/>
      <c r="C126" s="972" t="s">
        <v>484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475</v>
      </c>
      <c r="AB126" s="1015"/>
      <c r="AC126" s="1015"/>
      <c r="AD126" s="1015"/>
      <c r="AE126" s="1016"/>
      <c r="AF126" s="1017" t="s">
        <v>482</v>
      </c>
      <c r="AG126" s="1015"/>
      <c r="AH126" s="1015"/>
      <c r="AI126" s="1015"/>
      <c r="AJ126" s="1016"/>
      <c r="AK126" s="1017" t="s">
        <v>130</v>
      </c>
      <c r="AL126" s="1015"/>
      <c r="AM126" s="1015"/>
      <c r="AN126" s="1015"/>
      <c r="AO126" s="1016"/>
      <c r="AP126" s="1018" t="s">
        <v>130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502</v>
      </c>
      <c r="CQ126" s="1006"/>
      <c r="CR126" s="1006"/>
      <c r="CS126" s="1006"/>
      <c r="CT126" s="1006"/>
      <c r="CU126" s="1006"/>
      <c r="CV126" s="1006"/>
      <c r="CW126" s="1006"/>
      <c r="CX126" s="1006"/>
      <c r="CY126" s="1006"/>
      <c r="CZ126" s="1006"/>
      <c r="DA126" s="1006"/>
      <c r="DB126" s="1006"/>
      <c r="DC126" s="1006"/>
      <c r="DD126" s="1006"/>
      <c r="DE126" s="1006"/>
      <c r="DF126" s="1007"/>
      <c r="DG126" s="975">
        <v>174104</v>
      </c>
      <c r="DH126" s="976"/>
      <c r="DI126" s="976"/>
      <c r="DJ126" s="976"/>
      <c r="DK126" s="976"/>
      <c r="DL126" s="976">
        <v>174804</v>
      </c>
      <c r="DM126" s="976"/>
      <c r="DN126" s="976"/>
      <c r="DO126" s="976"/>
      <c r="DP126" s="976"/>
      <c r="DQ126" s="976">
        <v>176133</v>
      </c>
      <c r="DR126" s="976"/>
      <c r="DS126" s="976"/>
      <c r="DT126" s="976"/>
      <c r="DU126" s="976"/>
      <c r="DV126" s="977">
        <v>2.4</v>
      </c>
      <c r="DW126" s="977"/>
      <c r="DX126" s="977"/>
      <c r="DY126" s="977"/>
      <c r="DZ126" s="978"/>
    </row>
    <row r="127" spans="1:130" s="247" customFormat="1" ht="26.25" customHeight="1" x14ac:dyDescent="0.2">
      <c r="A127" s="1116"/>
      <c r="B127" s="1004"/>
      <c r="C127" s="1058" t="s">
        <v>503</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473</v>
      </c>
      <c r="AB127" s="1015"/>
      <c r="AC127" s="1015"/>
      <c r="AD127" s="1015"/>
      <c r="AE127" s="1016"/>
      <c r="AF127" s="1017" t="s">
        <v>130</v>
      </c>
      <c r="AG127" s="1015"/>
      <c r="AH127" s="1015"/>
      <c r="AI127" s="1015"/>
      <c r="AJ127" s="1016"/>
      <c r="AK127" s="1017" t="s">
        <v>476</v>
      </c>
      <c r="AL127" s="1015"/>
      <c r="AM127" s="1015"/>
      <c r="AN127" s="1015"/>
      <c r="AO127" s="1016"/>
      <c r="AP127" s="1018" t="s">
        <v>130</v>
      </c>
      <c r="AQ127" s="1019"/>
      <c r="AR127" s="1019"/>
      <c r="AS127" s="1019"/>
      <c r="AT127" s="1020"/>
      <c r="AU127" s="283"/>
      <c r="AV127" s="283"/>
      <c r="AW127" s="283"/>
      <c r="AX127" s="1088" t="s">
        <v>504</v>
      </c>
      <c r="AY127" s="1089"/>
      <c r="AZ127" s="1089"/>
      <c r="BA127" s="1089"/>
      <c r="BB127" s="1089"/>
      <c r="BC127" s="1089"/>
      <c r="BD127" s="1089"/>
      <c r="BE127" s="1090"/>
      <c r="BF127" s="1091" t="s">
        <v>505</v>
      </c>
      <c r="BG127" s="1089"/>
      <c r="BH127" s="1089"/>
      <c r="BI127" s="1089"/>
      <c r="BJ127" s="1089"/>
      <c r="BK127" s="1089"/>
      <c r="BL127" s="1090"/>
      <c r="BM127" s="1091" t="s">
        <v>506</v>
      </c>
      <c r="BN127" s="1089"/>
      <c r="BO127" s="1089"/>
      <c r="BP127" s="1089"/>
      <c r="BQ127" s="1089"/>
      <c r="BR127" s="1089"/>
      <c r="BS127" s="1090"/>
      <c r="BT127" s="1091" t="s">
        <v>507</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508</v>
      </c>
      <c r="CQ127" s="1006"/>
      <c r="CR127" s="1006"/>
      <c r="CS127" s="1006"/>
      <c r="CT127" s="1006"/>
      <c r="CU127" s="1006"/>
      <c r="CV127" s="1006"/>
      <c r="CW127" s="1006"/>
      <c r="CX127" s="1006"/>
      <c r="CY127" s="1006"/>
      <c r="CZ127" s="1006"/>
      <c r="DA127" s="1006"/>
      <c r="DB127" s="1006"/>
      <c r="DC127" s="1006"/>
      <c r="DD127" s="1006"/>
      <c r="DE127" s="1006"/>
      <c r="DF127" s="1007"/>
      <c r="DG127" s="975" t="s">
        <v>473</v>
      </c>
      <c r="DH127" s="976"/>
      <c r="DI127" s="976"/>
      <c r="DJ127" s="976"/>
      <c r="DK127" s="976"/>
      <c r="DL127" s="976" t="s">
        <v>475</v>
      </c>
      <c r="DM127" s="976"/>
      <c r="DN127" s="976"/>
      <c r="DO127" s="976"/>
      <c r="DP127" s="976"/>
      <c r="DQ127" s="976" t="s">
        <v>130</v>
      </c>
      <c r="DR127" s="976"/>
      <c r="DS127" s="976"/>
      <c r="DT127" s="976"/>
      <c r="DU127" s="976"/>
      <c r="DV127" s="977" t="s">
        <v>490</v>
      </c>
      <c r="DW127" s="977"/>
      <c r="DX127" s="977"/>
      <c r="DY127" s="977"/>
      <c r="DZ127" s="978"/>
    </row>
    <row r="128" spans="1:130" s="247" customFormat="1" ht="26.25" customHeight="1" thickBot="1" x14ac:dyDescent="0.25">
      <c r="A128" s="1099" t="s">
        <v>509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510</v>
      </c>
      <c r="X128" s="1101"/>
      <c r="Y128" s="1101"/>
      <c r="Z128" s="1102"/>
      <c r="AA128" s="1103">
        <v>40578</v>
      </c>
      <c r="AB128" s="1104"/>
      <c r="AC128" s="1104"/>
      <c r="AD128" s="1104"/>
      <c r="AE128" s="1105"/>
      <c r="AF128" s="1106">
        <v>19891</v>
      </c>
      <c r="AG128" s="1104"/>
      <c r="AH128" s="1104"/>
      <c r="AI128" s="1104"/>
      <c r="AJ128" s="1105"/>
      <c r="AK128" s="1106">
        <v>29861</v>
      </c>
      <c r="AL128" s="1104"/>
      <c r="AM128" s="1104"/>
      <c r="AN128" s="1104"/>
      <c r="AO128" s="1105"/>
      <c r="AP128" s="1107"/>
      <c r="AQ128" s="1108"/>
      <c r="AR128" s="1108"/>
      <c r="AS128" s="1108"/>
      <c r="AT128" s="1109"/>
      <c r="AU128" s="283"/>
      <c r="AV128" s="283"/>
      <c r="AW128" s="283"/>
      <c r="AX128" s="944" t="s">
        <v>511</v>
      </c>
      <c r="AY128" s="945"/>
      <c r="AZ128" s="945"/>
      <c r="BA128" s="945"/>
      <c r="BB128" s="945"/>
      <c r="BC128" s="945"/>
      <c r="BD128" s="945"/>
      <c r="BE128" s="946"/>
      <c r="BF128" s="1110" t="s">
        <v>130</v>
      </c>
      <c r="BG128" s="1111"/>
      <c r="BH128" s="1111"/>
      <c r="BI128" s="1111"/>
      <c r="BJ128" s="1111"/>
      <c r="BK128" s="1111"/>
      <c r="BL128" s="1112"/>
      <c r="BM128" s="1110">
        <v>13.46</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512</v>
      </c>
      <c r="CQ128" s="1093"/>
      <c r="CR128" s="1093"/>
      <c r="CS128" s="1093"/>
      <c r="CT128" s="1093"/>
      <c r="CU128" s="1093"/>
      <c r="CV128" s="1093"/>
      <c r="CW128" s="1093"/>
      <c r="CX128" s="1093"/>
      <c r="CY128" s="1093"/>
      <c r="CZ128" s="1093"/>
      <c r="DA128" s="1093"/>
      <c r="DB128" s="1093"/>
      <c r="DC128" s="1093"/>
      <c r="DD128" s="1093"/>
      <c r="DE128" s="1093"/>
      <c r="DF128" s="1094"/>
      <c r="DG128" s="1095" t="s">
        <v>475</v>
      </c>
      <c r="DH128" s="1096"/>
      <c r="DI128" s="1096"/>
      <c r="DJ128" s="1096"/>
      <c r="DK128" s="1096"/>
      <c r="DL128" s="1096" t="s">
        <v>449</v>
      </c>
      <c r="DM128" s="1096"/>
      <c r="DN128" s="1096"/>
      <c r="DO128" s="1096"/>
      <c r="DP128" s="1096"/>
      <c r="DQ128" s="1096" t="s">
        <v>130</v>
      </c>
      <c r="DR128" s="1096"/>
      <c r="DS128" s="1096"/>
      <c r="DT128" s="1096"/>
      <c r="DU128" s="1096"/>
      <c r="DV128" s="1097" t="s">
        <v>476</v>
      </c>
      <c r="DW128" s="1097"/>
      <c r="DX128" s="1097"/>
      <c r="DY128" s="1097"/>
      <c r="DZ128" s="1098"/>
    </row>
    <row r="129" spans="1:131" s="247" customFormat="1" ht="26.25" customHeight="1" x14ac:dyDescent="0.2">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513</v>
      </c>
      <c r="X129" s="1130"/>
      <c r="Y129" s="1130"/>
      <c r="Z129" s="1131"/>
      <c r="AA129" s="1014">
        <v>9656643</v>
      </c>
      <c r="AB129" s="1015"/>
      <c r="AC129" s="1015"/>
      <c r="AD129" s="1015"/>
      <c r="AE129" s="1016"/>
      <c r="AF129" s="1017">
        <v>9441148</v>
      </c>
      <c r="AG129" s="1015"/>
      <c r="AH129" s="1015"/>
      <c r="AI129" s="1015"/>
      <c r="AJ129" s="1016"/>
      <c r="AK129" s="1017">
        <v>9284807</v>
      </c>
      <c r="AL129" s="1015"/>
      <c r="AM129" s="1015"/>
      <c r="AN129" s="1015"/>
      <c r="AO129" s="1016"/>
      <c r="AP129" s="1132"/>
      <c r="AQ129" s="1133"/>
      <c r="AR129" s="1133"/>
      <c r="AS129" s="1133"/>
      <c r="AT129" s="1134"/>
      <c r="AU129" s="285"/>
      <c r="AV129" s="285"/>
      <c r="AW129" s="285"/>
      <c r="AX129" s="1123" t="s">
        <v>514</v>
      </c>
      <c r="AY129" s="1006"/>
      <c r="AZ129" s="1006"/>
      <c r="BA129" s="1006"/>
      <c r="BB129" s="1006"/>
      <c r="BC129" s="1006"/>
      <c r="BD129" s="1006"/>
      <c r="BE129" s="1007"/>
      <c r="BF129" s="1124" t="s">
        <v>130</v>
      </c>
      <c r="BG129" s="1125"/>
      <c r="BH129" s="1125"/>
      <c r="BI129" s="1125"/>
      <c r="BJ129" s="1125"/>
      <c r="BK129" s="1125"/>
      <c r="BL129" s="1126"/>
      <c r="BM129" s="1124">
        <v>18.46</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515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516</v>
      </c>
      <c r="X130" s="1130"/>
      <c r="Y130" s="1130"/>
      <c r="Z130" s="1131"/>
      <c r="AA130" s="1014">
        <v>1921570</v>
      </c>
      <c r="AB130" s="1015"/>
      <c r="AC130" s="1015"/>
      <c r="AD130" s="1015"/>
      <c r="AE130" s="1016"/>
      <c r="AF130" s="1017">
        <v>1937487</v>
      </c>
      <c r="AG130" s="1015"/>
      <c r="AH130" s="1015"/>
      <c r="AI130" s="1015"/>
      <c r="AJ130" s="1016"/>
      <c r="AK130" s="1017">
        <v>1886892</v>
      </c>
      <c r="AL130" s="1015"/>
      <c r="AM130" s="1015"/>
      <c r="AN130" s="1015"/>
      <c r="AO130" s="1016"/>
      <c r="AP130" s="1132"/>
      <c r="AQ130" s="1133"/>
      <c r="AR130" s="1133"/>
      <c r="AS130" s="1133"/>
      <c r="AT130" s="1134"/>
      <c r="AU130" s="285"/>
      <c r="AV130" s="285"/>
      <c r="AW130" s="285"/>
      <c r="AX130" s="1123" t="s">
        <v>517</v>
      </c>
      <c r="AY130" s="1006"/>
      <c r="AZ130" s="1006"/>
      <c r="BA130" s="1006"/>
      <c r="BB130" s="1006"/>
      <c r="BC130" s="1006"/>
      <c r="BD130" s="1006"/>
      <c r="BE130" s="1007"/>
      <c r="BF130" s="1160">
        <v>6.9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518</v>
      </c>
      <c r="X131" s="1168"/>
      <c r="Y131" s="1168"/>
      <c r="Z131" s="1169"/>
      <c r="AA131" s="1061">
        <v>7735073</v>
      </c>
      <c r="AB131" s="1040"/>
      <c r="AC131" s="1040"/>
      <c r="AD131" s="1040"/>
      <c r="AE131" s="1041"/>
      <c r="AF131" s="1039">
        <v>7503661</v>
      </c>
      <c r="AG131" s="1040"/>
      <c r="AH131" s="1040"/>
      <c r="AI131" s="1040"/>
      <c r="AJ131" s="1041"/>
      <c r="AK131" s="1039">
        <v>7397915</v>
      </c>
      <c r="AL131" s="1040"/>
      <c r="AM131" s="1040"/>
      <c r="AN131" s="1040"/>
      <c r="AO131" s="1041"/>
      <c r="AP131" s="1170"/>
      <c r="AQ131" s="1171"/>
      <c r="AR131" s="1171"/>
      <c r="AS131" s="1171"/>
      <c r="AT131" s="1172"/>
      <c r="AU131" s="285"/>
      <c r="AV131" s="285"/>
      <c r="AW131" s="285"/>
      <c r="AX131" s="1142" t="s">
        <v>519</v>
      </c>
      <c r="AY131" s="1093"/>
      <c r="AZ131" s="1093"/>
      <c r="BA131" s="1093"/>
      <c r="BB131" s="1093"/>
      <c r="BC131" s="1093"/>
      <c r="BD131" s="1093"/>
      <c r="BE131" s="1094"/>
      <c r="BF131" s="1143" t="s">
        <v>130</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520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521</v>
      </c>
      <c r="W132" s="1153"/>
      <c r="X132" s="1153"/>
      <c r="Y132" s="1153"/>
      <c r="Z132" s="1154"/>
      <c r="AA132" s="1155">
        <v>7.4561933680000001</v>
      </c>
      <c r="AB132" s="1156"/>
      <c r="AC132" s="1156"/>
      <c r="AD132" s="1156"/>
      <c r="AE132" s="1157"/>
      <c r="AF132" s="1158">
        <v>6.7300614989999996</v>
      </c>
      <c r="AG132" s="1156"/>
      <c r="AH132" s="1156"/>
      <c r="AI132" s="1156"/>
      <c r="AJ132" s="1157"/>
      <c r="AK132" s="1158">
        <v>6.6100786510000002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522</v>
      </c>
      <c r="W133" s="1136"/>
      <c r="X133" s="1136"/>
      <c r="Y133" s="1136"/>
      <c r="Z133" s="1137"/>
      <c r="AA133" s="1138">
        <v>7.7</v>
      </c>
      <c r="AB133" s="1139"/>
      <c r="AC133" s="1139"/>
      <c r="AD133" s="1139"/>
      <c r="AE133" s="1140"/>
      <c r="AF133" s="1138">
        <v>7.4</v>
      </c>
      <c r="AG133" s="1139"/>
      <c r="AH133" s="1139"/>
      <c r="AI133" s="1139"/>
      <c r="AJ133" s="1140"/>
      <c r="AK133" s="1138">
        <v>6.9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9ilmh7jAlZRgm+SoaXh4MVoldiqpJkbPReh6kLs5XgH9ZiNTcWcdjKb3qrdEqLzR+/lNt+W4iXUPktV4uyBtLw==" saltValue="kCdo0BrJ7sc83ToMt9yI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523</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jprUqY7hQ7fwRpTzdKhqWZFEhkqqBbfj0NB0H6omgkhjq1wYfrd0lTWn0itQJs895SKsADblRMoMRNvsg0186Q==" saltValue="TH+uyJseEtpnDoxmTYr8c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CT6niXxIVhJN5N0tPqoZS3lKZN7AJc66Q8uB3VANe1d5BZk8y9T99hOLYxI76hAmQD9GqJCuaJpYwa9f8ftPQ==" saltValue="uqIsiJ7XGoyWCiZsd3Lv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524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525</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526</v>
      </c>
      <c r="AP7" s="304"/>
      <c r="AQ7" s="305" t="s">
        <v>527</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528</v>
      </c>
      <c r="AQ8" s="311" t="s">
        <v>529</v>
      </c>
      <c r="AR8" s="312" t="s">
        <v>530</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531</v>
      </c>
      <c r="AL9" s="1179"/>
      <c r="AM9" s="1179"/>
      <c r="AN9" s="1180"/>
      <c r="AO9" s="313">
        <v>1885766</v>
      </c>
      <c r="AP9" s="313">
        <v>90392</v>
      </c>
      <c r="AQ9" s="314">
        <v>62963</v>
      </c>
      <c r="AR9" s="315">
        <v>43.6</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532</v>
      </c>
      <c r="AL10" s="1179"/>
      <c r="AM10" s="1179"/>
      <c r="AN10" s="1180"/>
      <c r="AO10" s="316">
        <v>210355</v>
      </c>
      <c r="AP10" s="316">
        <v>10083</v>
      </c>
      <c r="AQ10" s="317">
        <v>6807</v>
      </c>
      <c r="AR10" s="318">
        <v>48.1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533</v>
      </c>
      <c r="AL11" s="1179"/>
      <c r="AM11" s="1179"/>
      <c r="AN11" s="1180"/>
      <c r="AO11" s="316">
        <v>399880</v>
      </c>
      <c r="AP11" s="316">
        <v>19168</v>
      </c>
      <c r="AQ11" s="317">
        <v>9161</v>
      </c>
      <c r="AR11" s="318">
        <v>109.2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534</v>
      </c>
      <c r="AL12" s="1179"/>
      <c r="AM12" s="1179"/>
      <c r="AN12" s="1180"/>
      <c r="AO12" s="316" t="s">
        <v>535</v>
      </c>
      <c r="AP12" s="316" t="s">
        <v>535</v>
      </c>
      <c r="AQ12" s="317">
        <v>469</v>
      </c>
      <c r="AR12" s="318" t="s">
        <v>535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536</v>
      </c>
      <c r="AL13" s="1179"/>
      <c r="AM13" s="1179"/>
      <c r="AN13" s="1180"/>
      <c r="AO13" s="316" t="s">
        <v>535</v>
      </c>
      <c r="AP13" s="316" t="s">
        <v>535</v>
      </c>
      <c r="AQ13" s="317" t="s">
        <v>535</v>
      </c>
      <c r="AR13" s="318" t="s">
        <v>535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537</v>
      </c>
      <c r="AL14" s="1179"/>
      <c r="AM14" s="1179"/>
      <c r="AN14" s="1180"/>
      <c r="AO14" s="316">
        <v>36455</v>
      </c>
      <c r="AP14" s="316">
        <v>1747</v>
      </c>
      <c r="AQ14" s="317">
        <v>2905</v>
      </c>
      <c r="AR14" s="318">
        <v>-39.9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538</v>
      </c>
      <c r="AL15" s="1179"/>
      <c r="AM15" s="1179"/>
      <c r="AN15" s="1180"/>
      <c r="AO15" s="316">
        <v>72711</v>
      </c>
      <c r="AP15" s="316">
        <v>3485</v>
      </c>
      <c r="AQ15" s="317">
        <v>1486</v>
      </c>
      <c r="AR15" s="318">
        <v>134.5</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539</v>
      </c>
      <c r="AL16" s="1182"/>
      <c r="AM16" s="1182"/>
      <c r="AN16" s="1183"/>
      <c r="AO16" s="316">
        <v>-132760</v>
      </c>
      <c r="AP16" s="316">
        <v>-6364</v>
      </c>
      <c r="AQ16" s="317">
        <v>-5107</v>
      </c>
      <c r="AR16" s="318">
        <v>24.6</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2472407</v>
      </c>
      <c r="AP17" s="316">
        <v>118512</v>
      </c>
      <c r="AQ17" s="317">
        <v>78684</v>
      </c>
      <c r="AR17" s="318">
        <v>50.6</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540</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541</v>
      </c>
      <c r="AP20" s="324" t="s">
        <v>542</v>
      </c>
      <c r="AQ20" s="325" t="s">
        <v>543</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544</v>
      </c>
      <c r="AL21" s="1174"/>
      <c r="AM21" s="1174"/>
      <c r="AN21" s="1175"/>
      <c r="AO21" s="328">
        <v>11.46</v>
      </c>
      <c r="AP21" s="329">
        <v>7.53</v>
      </c>
      <c r="AQ21" s="330">
        <v>3.93</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545</v>
      </c>
      <c r="AL22" s="1174"/>
      <c r="AM22" s="1174"/>
      <c r="AN22" s="1175"/>
      <c r="AO22" s="333">
        <v>93.2</v>
      </c>
      <c r="AP22" s="334">
        <v>97.4</v>
      </c>
      <c r="AQ22" s="335">
        <v>-4.2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546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547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548</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526</v>
      </c>
      <c r="AP30" s="304"/>
      <c r="AQ30" s="305" t="s">
        <v>527</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528</v>
      </c>
      <c r="AQ31" s="311" t="s">
        <v>529</v>
      </c>
      <c r="AR31" s="312" t="s">
        <v>530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549</v>
      </c>
      <c r="AL32" s="1190"/>
      <c r="AM32" s="1190"/>
      <c r="AN32" s="1191"/>
      <c r="AO32" s="343">
        <v>1641141</v>
      </c>
      <c r="AP32" s="343">
        <v>78667</v>
      </c>
      <c r="AQ32" s="344">
        <v>34297</v>
      </c>
      <c r="AR32" s="345">
        <v>129.4</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550</v>
      </c>
      <c r="AL33" s="1190"/>
      <c r="AM33" s="1190"/>
      <c r="AN33" s="1191"/>
      <c r="AO33" s="343" t="s">
        <v>535</v>
      </c>
      <c r="AP33" s="343" t="s">
        <v>535</v>
      </c>
      <c r="AQ33" s="344" t="s">
        <v>535</v>
      </c>
      <c r="AR33" s="345" t="s">
        <v>535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551</v>
      </c>
      <c r="AL34" s="1190"/>
      <c r="AM34" s="1190"/>
      <c r="AN34" s="1191"/>
      <c r="AO34" s="343" t="s">
        <v>535</v>
      </c>
      <c r="AP34" s="343" t="s">
        <v>535</v>
      </c>
      <c r="AQ34" s="344" t="s">
        <v>535</v>
      </c>
      <c r="AR34" s="345" t="s">
        <v>535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552</v>
      </c>
      <c r="AL35" s="1190"/>
      <c r="AM35" s="1190"/>
      <c r="AN35" s="1191"/>
      <c r="AO35" s="343">
        <v>683315</v>
      </c>
      <c r="AP35" s="343">
        <v>32754</v>
      </c>
      <c r="AQ35" s="344">
        <v>14866</v>
      </c>
      <c r="AR35" s="345">
        <v>120.3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553</v>
      </c>
      <c r="AL36" s="1190"/>
      <c r="AM36" s="1190"/>
      <c r="AN36" s="1191"/>
      <c r="AO36" s="343">
        <v>81305</v>
      </c>
      <c r="AP36" s="343">
        <v>3897</v>
      </c>
      <c r="AQ36" s="344">
        <v>2278</v>
      </c>
      <c r="AR36" s="345">
        <v>71.099999999999994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554</v>
      </c>
      <c r="AL37" s="1190"/>
      <c r="AM37" s="1190"/>
      <c r="AN37" s="1191"/>
      <c r="AO37" s="343" t="s">
        <v>535</v>
      </c>
      <c r="AP37" s="343" t="s">
        <v>535</v>
      </c>
      <c r="AQ37" s="344">
        <v>453</v>
      </c>
      <c r="AR37" s="345" t="s">
        <v>535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555</v>
      </c>
      <c r="AL38" s="1193"/>
      <c r="AM38" s="1193"/>
      <c r="AN38" s="1194"/>
      <c r="AO38" s="346" t="s">
        <v>535</v>
      </c>
      <c r="AP38" s="346" t="s">
        <v>535</v>
      </c>
      <c r="AQ38" s="347">
        <v>1</v>
      </c>
      <c r="AR38" s="335" t="s">
        <v>535</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556</v>
      </c>
      <c r="AL39" s="1193"/>
      <c r="AM39" s="1193"/>
      <c r="AN39" s="1194"/>
      <c r="AO39" s="343">
        <v>-29861</v>
      </c>
      <c r="AP39" s="343">
        <v>-1431</v>
      </c>
      <c r="AQ39" s="344">
        <v>-3000</v>
      </c>
      <c r="AR39" s="345">
        <v>-52.3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557</v>
      </c>
      <c r="AL40" s="1190"/>
      <c r="AM40" s="1190"/>
      <c r="AN40" s="1191"/>
      <c r="AO40" s="343">
        <v>-1886892</v>
      </c>
      <c r="AP40" s="343">
        <v>-90446</v>
      </c>
      <c r="AQ40" s="344">
        <v>-34641</v>
      </c>
      <c r="AR40" s="345">
        <v>161.1</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489008</v>
      </c>
      <c r="AP41" s="343">
        <v>23440</v>
      </c>
      <c r="AQ41" s="344">
        <v>14254</v>
      </c>
      <c r="AR41" s="345">
        <v>64.400000000000006</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558</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526</v>
      </c>
      <c r="AN49" s="1186" t="s">
        <v>561</v>
      </c>
      <c r="AO49" s="1187"/>
      <c r="AP49" s="1187"/>
      <c r="AQ49" s="1187"/>
      <c r="AR49" s="1188"/>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562</v>
      </c>
      <c r="AO50" s="360" t="s">
        <v>563</v>
      </c>
      <c r="AP50" s="361" t="s">
        <v>564</v>
      </c>
      <c r="AQ50" s="362" t="s">
        <v>565</v>
      </c>
      <c r="AR50" s="363" t="s">
        <v>566</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567</v>
      </c>
      <c r="AL51" s="356"/>
      <c r="AM51" s="364">
        <v>3549415</v>
      </c>
      <c r="AN51" s="365">
        <v>157920</v>
      </c>
      <c r="AO51" s="366">
        <v>-0.8</v>
      </c>
      <c r="AP51" s="367">
        <v>56894</v>
      </c>
      <c r="AQ51" s="368">
        <v>6.8</v>
      </c>
      <c r="AR51" s="369">
        <v>-7.6</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568</v>
      </c>
      <c r="AM52" s="372">
        <v>1714100</v>
      </c>
      <c r="AN52" s="373">
        <v>76264</v>
      </c>
      <c r="AO52" s="374">
        <v>75.5</v>
      </c>
      <c r="AP52" s="375">
        <v>32548</v>
      </c>
      <c r="AQ52" s="376">
        <v>12.6</v>
      </c>
      <c r="AR52" s="377">
        <v>62.9</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569</v>
      </c>
      <c r="AL53" s="356"/>
      <c r="AM53" s="364">
        <v>3376760</v>
      </c>
      <c r="AN53" s="365">
        <v>152484</v>
      </c>
      <c r="AO53" s="366">
        <v>-3.4</v>
      </c>
      <c r="AP53" s="367">
        <v>57122</v>
      </c>
      <c r="AQ53" s="368">
        <v>0.4</v>
      </c>
      <c r="AR53" s="369">
        <v>-3.8</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568</v>
      </c>
      <c r="AM54" s="372">
        <v>2214372</v>
      </c>
      <c r="AN54" s="373">
        <v>99994</v>
      </c>
      <c r="AO54" s="374">
        <v>31.1</v>
      </c>
      <c r="AP54" s="375">
        <v>36191</v>
      </c>
      <c r="AQ54" s="376">
        <v>11.2</v>
      </c>
      <c r="AR54" s="377">
        <v>19.899999999999999</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570</v>
      </c>
      <c r="AL55" s="356"/>
      <c r="AM55" s="364">
        <v>1672119</v>
      </c>
      <c r="AN55" s="365">
        <v>77156</v>
      </c>
      <c r="AO55" s="366">
        <v>-49.4</v>
      </c>
      <c r="AP55" s="367">
        <v>53655</v>
      </c>
      <c r="AQ55" s="368">
        <v>-6.1</v>
      </c>
      <c r="AR55" s="369">
        <v>-43.3</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568</v>
      </c>
      <c r="AM56" s="372">
        <v>1029588</v>
      </c>
      <c r="AN56" s="373">
        <v>47508</v>
      </c>
      <c r="AO56" s="374">
        <v>-52.5</v>
      </c>
      <c r="AP56" s="375">
        <v>32719</v>
      </c>
      <c r="AQ56" s="376">
        <v>-9.6</v>
      </c>
      <c r="AR56" s="377">
        <v>-42.9</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571</v>
      </c>
      <c r="AL57" s="356"/>
      <c r="AM57" s="364">
        <v>1885279</v>
      </c>
      <c r="AN57" s="365">
        <v>88619</v>
      </c>
      <c r="AO57" s="366">
        <v>14.9</v>
      </c>
      <c r="AP57" s="367">
        <v>53869</v>
      </c>
      <c r="AQ57" s="368">
        <v>0.4</v>
      </c>
      <c r="AR57" s="369">
        <v>14.5</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568</v>
      </c>
      <c r="AM58" s="372">
        <v>1057024</v>
      </c>
      <c r="AN58" s="373">
        <v>49686</v>
      </c>
      <c r="AO58" s="374">
        <v>4.5999999999999996</v>
      </c>
      <c r="AP58" s="375">
        <v>35046</v>
      </c>
      <c r="AQ58" s="376">
        <v>7.1</v>
      </c>
      <c r="AR58" s="377">
        <v>-2.5</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572</v>
      </c>
      <c r="AL59" s="356"/>
      <c r="AM59" s="364">
        <v>2883229</v>
      </c>
      <c r="AN59" s="365">
        <v>138205</v>
      </c>
      <c r="AO59" s="366">
        <v>56</v>
      </c>
      <c r="AP59" s="367">
        <v>59119</v>
      </c>
      <c r="AQ59" s="368">
        <v>9.6999999999999993</v>
      </c>
      <c r="AR59" s="369">
        <v>46.3</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568</v>
      </c>
      <c r="AM60" s="372">
        <v>1202444</v>
      </c>
      <c r="AN60" s="373">
        <v>57638</v>
      </c>
      <c r="AO60" s="374">
        <v>16</v>
      </c>
      <c r="AP60" s="375">
        <v>29900</v>
      </c>
      <c r="AQ60" s="376">
        <v>-14.7</v>
      </c>
      <c r="AR60" s="377">
        <v>30.7</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573</v>
      </c>
      <c r="AL61" s="378"/>
      <c r="AM61" s="379">
        <v>2673360</v>
      </c>
      <c r="AN61" s="380">
        <v>122877</v>
      </c>
      <c r="AO61" s="381">
        <v>3.5</v>
      </c>
      <c r="AP61" s="382">
        <v>56132</v>
      </c>
      <c r="AQ61" s="383">
        <v>2.2000000000000002</v>
      </c>
      <c r="AR61" s="369">
        <v>1.3</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568</v>
      </c>
      <c r="AM62" s="372">
        <v>1443506</v>
      </c>
      <c r="AN62" s="373">
        <v>66218</v>
      </c>
      <c r="AO62" s="374">
        <v>14.9</v>
      </c>
      <c r="AP62" s="375">
        <v>33281</v>
      </c>
      <c r="AQ62" s="376">
        <v>1.3</v>
      </c>
      <c r="AR62" s="377">
        <v>13.6</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Yj74aMsLuGepllG2Lr+COMpbrrXAgdopnKz8layG7+JJTQMM+hvvLC7DWfmw9UWXfaSA2kOLLCMAJafJFyWBRg==" saltValue="unwVPQJHRSpVYjJGXOZn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575</v>
      </c>
    </row>
    <row r="120" spans="125:125" ht="13.5" hidden="1" customHeight="1" x14ac:dyDescent="0.2"/>
    <row r="121" spans="125:125" ht="13.5" hidden="1" customHeight="1" x14ac:dyDescent="0.2">
      <c r="DU121" s="291"/>
    </row>
  </sheetData>
  <sheetProtection algorithmName="SHA-512" hashValue="LXS7yF1Ww8fAX6bS1TpAviV0Oe3yOj9q2u/5knasDwwW6tT3ftwfnLQeVWmagY9HHgFORl9lglwf9naVaXFUiA==" saltValue="iQM7CClspgj5AMgm7U+6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576</v>
      </c>
    </row>
  </sheetData>
  <sheetProtection algorithmName="SHA-512" hashValue="lJIahYA9NuDxtUANoagOEqhLhDaQWil9sgXqXybgvy+/zrnVOr0+dzEOEtJESe93EJ4/BywHAMdKDAcdyYnaqQ==" saltValue="3NNxIRpsoCdbBCTIvesf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577</v>
      </c>
      <c r="G46" s="8" t="s">
        <v>578</v>
      </c>
      <c r="H46" s="8" t="s">
        <v>579</v>
      </c>
      <c r="I46" s="8" t="s">
        <v>580</v>
      </c>
      <c r="J46" s="9" t="s">
        <v>581</v>
      </c>
    </row>
    <row r="47" spans="2:10" ht="57.75" customHeight="1" x14ac:dyDescent="0.2">
      <c r="B47" s="10"/>
      <c r="C47" s="1198" t="s">
        <v>3</v>
      </c>
      <c r="D47" s="1198"/>
      <c r="E47" s="1199"/>
      <c r="F47" s="11">
        <v>24.63</v>
      </c>
      <c r="G47" s="12">
        <v>25.67</v>
      </c>
      <c r="H47" s="12">
        <v>27.32</v>
      </c>
      <c r="I47" s="12">
        <v>32.119999999999997</v>
      </c>
      <c r="J47" s="13">
        <v>31.41</v>
      </c>
    </row>
    <row r="48" spans="2:10" ht="57.75" customHeight="1" x14ac:dyDescent="0.2">
      <c r="B48" s="14"/>
      <c r="C48" s="1200" t="s">
        <v>4</v>
      </c>
      <c r="D48" s="1200"/>
      <c r="E48" s="1201"/>
      <c r="F48" s="15">
        <v>3.08</v>
      </c>
      <c r="G48" s="16">
        <v>6.51</v>
      </c>
      <c r="H48" s="16">
        <v>9.3000000000000007</v>
      </c>
      <c r="I48" s="16">
        <v>3.97</v>
      </c>
      <c r="J48" s="17">
        <v>3.86</v>
      </c>
    </row>
    <row r="49" spans="2:10" ht="57.75" customHeight="1" thickBot="1" x14ac:dyDescent="0.25">
      <c r="B49" s="18"/>
      <c r="C49" s="1202" t="s">
        <v>5</v>
      </c>
      <c r="D49" s="1202"/>
      <c r="E49" s="1203"/>
      <c r="F49" s="19" t="s">
        <v>582</v>
      </c>
      <c r="G49" s="20">
        <v>5.25</v>
      </c>
      <c r="H49" s="20">
        <v>2.72</v>
      </c>
      <c r="I49" s="20" t="s">
        <v>583</v>
      </c>
      <c r="J49" s="21" t="s">
        <v>584</v>
      </c>
    </row>
    <row r="50" spans="2:10" ht="13.5" customHeight="1" x14ac:dyDescent="0.2"/>
  </sheetData>
  <sheetProtection algorithmName="SHA-512" hashValue="oDjl2Qa6GJsWTyCVIU9CV+D41OXfaO3TZGTkYlPAGi04RZUoMcdAbmEdPwJX3NOS7OURp7cLq6xZoVWY78i0Lw==" saltValue="FwID4ij5uDElk4CJfgBg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cp:lastModifiedBy>
  <cp:lastPrinted>2021-03-09T05:41:08Z</cp:lastPrinted>
  <dcterms:created xsi:type="dcterms:W3CDTF">2021-02-05T02:47:30Z</dcterms:created>
  <dcterms:modified xsi:type="dcterms:W3CDTF">2021-09-27T01:29:01Z</dcterms:modified>
  <cp:category/>
</cp:coreProperties>
</file>