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d201908585\h\財政係（H-市町村18）\06_財政係その他\08_財政状況資料集\R2\17_HP掲載用\"/>
    </mc:Choice>
  </mc:AlternateContent>
  <bookViews>
    <workbookView xWindow="0" yWindow="0" windowWidth="20490" windowHeight="708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O35" i="10"/>
  <c r="BE35" i="10"/>
  <c r="AM35" i="10"/>
  <c r="CO34" i="10"/>
  <c r="BW34" i="10"/>
  <c r="BW35" i="10" s="1"/>
  <c r="BW36" i="10" s="1"/>
  <c r="BW37" i="10" s="1"/>
  <c r="BW38" i="10" s="1"/>
  <c r="BW39" i="10" s="1"/>
  <c r="BW40" i="10" s="1"/>
  <c r="BW41" i="10" s="1"/>
  <c r="BW42" i="10" s="1"/>
  <c r="BW43" i="10" s="1"/>
  <c r="C34" i="10"/>
  <c r="C35" i="10" l="1"/>
  <c r="C36" i="10" s="1"/>
  <c r="U34" i="10"/>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alcChain>
</file>

<file path=xl/sharedStrings.xml><?xml version="1.0" encoding="utf-8"?>
<sst xmlns="http://schemas.openxmlformats.org/spreadsheetml/2006/main" count="1212" uniqueCount="623">
  <si>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</si>
  <si>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</si>
  <si>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</si>
  <si>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</si>
  <si>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</si>
  <si>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</si>
  <si>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</si>
  <si>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</si>
  <si>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</si>
  <si>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</si>
  <si>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</si>
  <si>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</si>
  <si>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</si>
  <si>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</si>
  <si>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</si>
  <si>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</si>
  <si>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</si>
  <si>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</si>
  <si>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</si>
  <si>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</si>
  <si>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</si>
  <si>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</si>
  <si>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</si>
  <si>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</si>
  <si>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</si>
  <si>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</si>
  <si>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</si>
  <si>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</si>
  <si>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</si>
  <si>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</si>
  <si>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</si>
  <si>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</si>
  <si>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</si>
  <si>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</si>
  <si>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</si>
  <si>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</si>
  <si>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</si>
  <si>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</si>
  <si>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</si>
  <si>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</si>
  <si>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</si>
  <si>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</si>
  <si>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</si>
  <si>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</si>
  <si>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</si>
  <si>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</si>
  <si>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</si>
  <si>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</si>
  <si>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</si>
  <si>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</si>
  <si>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</si>
  <si>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</si>
  <si>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</si>
  <si>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</si>
  <si>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</si>
  <si>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</si>
  <si>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</si>
  <si>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</si>
  <si>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</si>
  <si>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</si>
  <si>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</si>
  <si>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</si>
  <si>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</si>
  <si>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</si>
  <si>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</si>
  <si>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</si>
  <si>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</si>
  <si>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</si>
  <si>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</si>
  <si>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</si>
  <si>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</si>
  <si>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</si>
  <si>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</si>
  <si>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</si>
  <si>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</si>
  <si>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</si>
  <si>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</si>
  <si>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</si>
  <si>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</si>
  <si>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</si>
  <si>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</si>
  <si>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</si>
  <si>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</si>
  <si>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</si>
  <si>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Ⅳ－１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</si>
  <si>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</si>
  <si>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</si>
  <si>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</si>
  <si>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</si>
  <si>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</si>
  <si>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</si>
  <si>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</si>
  <si>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</si>
  <si>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</si>
  <si>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</si>
  <si>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</si>
  <si>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</si>
  <si>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神戸町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</si>
  <si>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</si>
  <si>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</si>
  <si>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</si>
  <si>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</si>
  <si>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</si>
  <si>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</si>
  <si>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</si>
  <si>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</si>
  <si>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</si>
  <si>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</si>
  <si>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</si>
  <si>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</si>
  <si>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</si>
  <si>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</si>
  <si>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</si>
  <si>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</si>
  <si>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</si>
  <si>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</si>
  <si>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</si>
  <si>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</si>
  <si>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</si>
  <si>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</si>
  <si>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</si>
  <si>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</si>
  <si>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</si>
  <si>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</si>
  <si>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</si>
  <si>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</si>
  <si>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</si>
  <si>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</si>
  <si>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</si>
  <si>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</si>
  <si>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</si>
  <si>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</si>
  <si>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</si>
  <si>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</si>
  <si>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</si>
  <si>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</si>
  <si>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</si>
  <si>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</si>
  <si>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</si>
  <si>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</si>
  <si>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</si>
  <si>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</si>
  <si>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</si>
  <si>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</si>
  <si>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</si>
  <si>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</si>
  <si>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</si>
  <si>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</si>
  <si>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</si>
  <si>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</si>
  <si>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</si>
  <si>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</si>
  <si>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</si>
  <si>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</si>
  <si>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</si>
  <si>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</si>
  <si>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</si>
  <si>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</si>
  <si>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</si>
  <si>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</si>
  <si>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</si>
  <si>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</si>
  <si>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</si>
  <si>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</si>
  <si>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</si>
  <si>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</si>
  <si>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</si>
  <si>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</si>
  <si>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</si>
  <si>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</si>
  <si>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</si>
  <si>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</si>
  <si>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</si>
  <si>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</si>
  <si>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</si>
  <si>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</si>
  <si>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</si>
  <si>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</si>
  <si>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</si>
  <si>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</si>
  <si>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</si>
  <si>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</si>
  <si>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</si>
  <si>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</si>
  <si>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</si>
  <si>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</si>
  <si>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</si>
  <si>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</si>
  <si>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</si>
  <si>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</si>
  <si>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</si>
  <si>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</si>
  <si>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</si>
  <si>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</si>
  <si>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</si>
  <si>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</si>
  <si>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</si>
  <si>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</si>
  <si>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</si>
  <si>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</si>
  <si>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</si>
  <si>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</si>
  <si>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</si>
  <si>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</si>
  <si>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</si>
  <si>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</si>
  <si>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</si>
  <si>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</si>
  <si>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</si>
  <si>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</si>
  <si>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岐阜県神戸町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</si>
  <si>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</si>
  <si>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</si>
  <si>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</si>
  <si>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</si>
  <si>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</si>
  <si>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</si>
  <si>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</si>
  <si>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</si>
  <si>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</si>
  <si>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</si>
  <si>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</si>
  <si>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</si>
  <si>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</si>
  <si>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</si>
  <si>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</si>
  <si>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</si>
  <si>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</si>
  <si>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</si>
  <si>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</si>
  <si>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</si>
  <si>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</si>
  <si>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</si>
  <si>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</si>
  <si>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</si>
  <si>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</si>
  <si>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</si>
  <si>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</si>
  <si>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</si>
  <si>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</si>
  <si>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</si>
  <si>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</si>
  <si>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</si>
  <si>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</si>
  <si>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</si>
  <si>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</si>
  <si>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</si>
  <si>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</si>
  <si>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</si>
  <si>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</si>
  <si>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</si>
  <si>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</si>
  <si>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</si>
  <si>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</si>
  <si>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</si>
  <si>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</si>
  <si>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</si>
  <si>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</si>
  <si>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</si>
  <si>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</si>
  <si>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</si>
  <si>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</si>
  <si>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</si>
  <si>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</si>
  <si>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</si>
  <si>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</si>
  <si>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</si>
  <si>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</si>
  <si>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</si>
  <si>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</si>
  <si>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</si>
  <si>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</si>
  <si>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</si>
  <si>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</si>
  <si>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</si>
  <si>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</si>
  <si>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</si>
  <si>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</si>
  <si>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</si>
  <si>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</si>
  <si>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</si>
  <si>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</si>
  <si>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</si>
  <si>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</si>
  <si>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</si>
  <si>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</si>
  <si>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</si>
  <si>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</si>
  <si>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</si>
  <si>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</si>
  <si>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</si>
  <si>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</si>
  <si>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</si>
  <si>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</si>
  <si>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</si>
  <si>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</si>
  <si>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</si>
  <si>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</si>
  <si>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</si>
  <si>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</si>
  <si>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</si>
  <si>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</si>
  <si>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</si>
  <si>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</si>
  <si>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</si>
  <si>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</si>
  <si>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</si>
  <si>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</si>
  <si>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</si>
  <si>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</si>
  <si>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</si>
  <si>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</si>
  <si>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</si>
  <si>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</si>
  <si>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</si>
  <si>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</si>
  <si>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</si>
  <si>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</si>
  <si>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</si>
  <si>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</si>
  <si>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</si>
  <si>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</si>
  <si>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</si>
  <si>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</si>
  <si>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</si>
  <si>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</si>
  <si>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</si>
  <si>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</si>
  <si>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</si>
  <si>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</si>
  <si>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</si>
  <si>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</si>
  <si>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</si>
  <si>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</si>
  <si>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</si>
  <si>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</si>
  <si>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</si>
  <si>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</si>
  <si>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</si>
  <si>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</si>
  <si>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</si>
  <si>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</si>
  <si>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</si>
  <si>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</si>
  <si>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</si>
  <si>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</si>
  <si>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</si>
  <si>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</si>
  <si>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</si>
  <si>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</si>
  <si>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</si>
  <si>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</si>
  <si>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</si>
  <si>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</si>
  <si>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</si>
  <si>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</si>
  <si>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</si>
  <si>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</si>
  <si>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</si>
  <si>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</si>
  <si>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</si>
  <si>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</si>
  <si>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</si>
  <si>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</si>
  <si>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岐阜県神戸町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</si>
  <si>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</si>
  <si>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</si>
  <si>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</si>
  <si>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</si>
  <si>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</si>
  <si>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</si>
  <si>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</si>
  <si>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</si>
  <si>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</si>
  <si>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</si>
  <si>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</si>
  <si>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</si>
  <si>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</si>
  <si>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</si>
  <si>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</si>
  <si>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</si>
  <si>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</si>
  <si>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</si>
  <si>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</si>
  <si>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</si>
  <si>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障がい福祉サービス事業特別会計</t>
    <phoneticPr fontId="5"/>
  </si>
  <si>
    <t>学校給食事業特別会計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</si>
  <si>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</si>
  <si>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</si>
  <si>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</si>
  <si>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</si>
  <si>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</si>
  <si>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</si>
  <si>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</si>
  <si>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</si>
  <si>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</si>
  <si>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</si>
  <si>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</si>
  <si>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</si>
  <si>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</si>
  <si>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</si>
  <si>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神戸町国民健康保険特別会計</t>
    <phoneticPr fontId="5"/>
  </si>
  <si>
    <t>神戸町後期高齢者医療特別会計</t>
    <phoneticPr fontId="5"/>
  </si>
  <si>
    <t>神戸町水道事業会計</t>
    <phoneticPr fontId="5"/>
  </si>
  <si>
    <t>法適用企業</t>
    <phoneticPr fontId="5"/>
  </si>
  <si>
    <t>神戸町公共下水道事業特別会計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</si>
  <si>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</si>
  <si>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</si>
  <si>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</si>
  <si>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</si>
  <si>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</si>
  <si>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</si>
  <si>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</si>
  <si>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</si>
  <si>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</si>
  <si>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</si>
  <si>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</si>
  <si>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</si>
  <si>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</si>
  <si>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</si>
  <si>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</si>
  <si>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</si>
  <si>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</si>
  <si>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</si>
  <si>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</si>
  <si>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</si>
  <si>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</si>
  <si>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</si>
  <si>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</si>
  <si>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</si>
  <si>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</si>
  <si>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</si>
  <si>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</si>
  <si>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</si>
  <si>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</si>
  <si>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</si>
  <si>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</si>
  <si>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</si>
  <si>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</si>
  <si>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</si>
  <si>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</si>
  <si>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</si>
  <si>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</si>
  <si>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</si>
  <si>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</si>
  <si>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</si>
  <si>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</si>
  <si>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</si>
  <si>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</si>
  <si>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</si>
  <si>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</si>
  <si>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</si>
  <si>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</si>
  <si>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</si>
  <si>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</si>
  <si>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</si>
  <si>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</si>
  <si>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</si>
  <si>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</si>
  <si>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</si>
  <si>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</si>
  <si>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</si>
  <si>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</si>
  <si>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</si>
  <si>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</si>
  <si>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</si>
  <si>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</si>
  <si>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</si>
  <si>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</si>
  <si>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</si>
  <si>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</si>
  <si>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</si>
  <si>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神戸町公共下水道事業特別会計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</si>
  <si>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</si>
  <si>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</si>
  <si>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神戸町後期高齢者医療特別会計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</si>
  <si>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</si>
  <si>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神戸町国民健康保険特別会計</t>
    <phoneticPr fontId="5"/>
  </si>
  <si>
    <t>(Ｆ)</t>
    <phoneticPr fontId="5"/>
  </si>
  <si>
    <t>神戸町水道事業会計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</si>
  <si>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</si>
  <si>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</si>
  <si>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</si>
  <si>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</si>
  <si>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</si>
  <si>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</si>
  <si>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</si>
  <si>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</si>
  <si>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</si>
  <si>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</si>
  <si>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</si>
  <si>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</si>
  <si>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</si>
  <si>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</si>
  <si>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</si>
  <si>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</si>
  <si>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</si>
  <si>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</si>
  <si>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</si>
  <si>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</si>
  <si>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</si>
  <si>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</si>
  <si>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</si>
  <si>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</si>
  <si>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</si>
  <si>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</si>
  <si>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</si>
  <si>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</si>
  <si>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</si>
  <si>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</si>
  <si>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</si>
  <si>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</si>
  <si>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</si>
  <si>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</si>
  <si>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</si>
  <si>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</si>
  <si>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</si>
  <si>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</si>
  <si>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</si>
  <si>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</si>
  <si>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</si>
  <si>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</si>
  <si>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</si>
  <si>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</si>
  <si>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</si>
  <si>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</si>
  <si>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</si>
  <si>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</si>
  <si>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</si>
  <si>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</si>
  <si>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</si>
  <si>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</si>
  <si>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</si>
  <si>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</si>
  <si>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</si>
  <si>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</si>
  <si>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</si>
  <si>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</si>
  <si>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</si>
  <si>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</si>
  <si>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</si>
  <si>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</si>
  <si>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</si>
  <si>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</si>
  <si>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</si>
  <si>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</si>
  <si>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</si>
  <si>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</si>
  <si>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</si>
  <si>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</si>
  <si>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</si>
  <si>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</si>
  <si>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</si>
  <si>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</si>
  <si>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</si>
  <si>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</si>
  <si>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</si>
  <si>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</si>
  <si>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</si>
  <si>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</si>
  <si>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</si>
  <si>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</si>
  <si>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</si>
  <si>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</si>
  <si>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</si>
  <si>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9.46</t>
  </si>
  <si>
    <t>▲ 2.92</t>
  </si>
  <si>
    <t>神戸町水道事業会計</t>
  </si>
  <si>
    <t>一般会計</t>
  </si>
  <si>
    <t>神戸町国民健康保険特別会計</t>
  </si>
  <si>
    <t>神戸町公共下水道事業特別会計</t>
  </si>
  <si>
    <t>神戸町後期高齢者医療特別会計</t>
  </si>
  <si>
    <t>学校給食事業特別会計</t>
  </si>
  <si>
    <t>障がい福祉サービス事業特別会計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</si>
  <si>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</si>
  <si>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</si>
  <si>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</si>
  <si>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</si>
  <si>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</si>
  <si>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</si>
  <si>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</si>
  <si>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</si>
  <si>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ふるさと納税基金</t>
    <rPh sb="4" eb="6">
      <t>ノウゼイ</t>
    </rPh>
    <rPh sb="6" eb="8">
      <t>キキン</t>
    </rPh>
    <phoneticPr fontId="5"/>
  </si>
  <si>
    <t>公共施設整備基金</t>
    <rPh sb="0" eb="8">
      <t>コウキョウシセツセイビキキン</t>
    </rPh>
    <phoneticPr fontId="5"/>
  </si>
  <si>
    <t>ふるさと振興地域福祉基金</t>
    <rPh sb="4" eb="8">
      <t>シンコウチイキ</t>
    </rPh>
    <rPh sb="8" eb="10">
      <t>フクシ</t>
    </rPh>
    <rPh sb="10" eb="12">
      <t>キキン</t>
    </rPh>
    <phoneticPr fontId="5"/>
  </si>
  <si>
    <t>社会福祉活動基金</t>
    <rPh sb="0" eb="8">
      <t>シャカイフクシカツドウキキン</t>
    </rPh>
    <phoneticPr fontId="5"/>
  </si>
  <si>
    <t>文化施設運営基金</t>
    <rPh sb="0" eb="8">
      <t>ブンカシセツウンエイキキン</t>
    </rPh>
    <phoneticPr fontId="2"/>
  </si>
  <si>
    <t>大垣衛生施設組合</t>
    <rPh sb="0" eb="2">
      <t>オオガキ</t>
    </rPh>
    <rPh sb="2" eb="4">
      <t>エイセイ</t>
    </rPh>
    <rPh sb="4" eb="6">
      <t>シセツ</t>
    </rPh>
    <rPh sb="6" eb="8">
      <t>クミアイ</t>
    </rPh>
    <phoneticPr fontId="19"/>
  </si>
  <si>
    <t>大垣輪中水防事務組合</t>
    <rPh sb="0" eb="2">
      <t>オオガキ</t>
    </rPh>
    <rPh sb="2" eb="4">
      <t>ワジュウ</t>
    </rPh>
    <rPh sb="4" eb="6">
      <t>スイボウ</t>
    </rPh>
    <rPh sb="6" eb="8">
      <t>ジム</t>
    </rPh>
    <rPh sb="8" eb="10">
      <t>クミアイ</t>
    </rPh>
    <phoneticPr fontId="19"/>
  </si>
  <si>
    <t>岐阜県市町村会館組合</t>
    <rPh sb="0" eb="3">
      <t>ギフケン</t>
    </rPh>
    <rPh sb="3" eb="6">
      <t>シチョウソン</t>
    </rPh>
    <rPh sb="6" eb="8">
      <t>カイカン</t>
    </rPh>
    <rPh sb="8" eb="10">
      <t>クミアイ</t>
    </rPh>
    <phoneticPr fontId="19"/>
  </si>
  <si>
    <t>岐阜県市町村職員退職手当組合</t>
    <rPh sb="0" eb="3">
      <t>ギフケン</t>
    </rPh>
    <rPh sb="3" eb="6">
      <t>シチョウソン</t>
    </rPh>
    <rPh sb="6" eb="8">
      <t>ショクイン</t>
    </rPh>
    <rPh sb="8" eb="10">
      <t>タイショク</t>
    </rPh>
    <rPh sb="10" eb="12">
      <t>テアテ</t>
    </rPh>
    <rPh sb="12" eb="14">
      <t>クミアイ</t>
    </rPh>
    <phoneticPr fontId="19"/>
  </si>
  <si>
    <t>大垣消防組合</t>
    <rPh sb="0" eb="2">
      <t>オオガキ</t>
    </rPh>
    <rPh sb="2" eb="4">
      <t>ショウボウ</t>
    </rPh>
    <rPh sb="4" eb="6">
      <t>クミアイ</t>
    </rPh>
    <phoneticPr fontId="19"/>
  </si>
  <si>
    <t>揖斐川水防事務組合</t>
    <rPh sb="0" eb="3">
      <t>イビガワ</t>
    </rPh>
    <rPh sb="3" eb="5">
      <t>スイボウ</t>
    </rPh>
    <rPh sb="5" eb="7">
      <t>ジム</t>
    </rPh>
    <rPh sb="7" eb="9">
      <t>クミアイ</t>
    </rPh>
    <phoneticPr fontId="19"/>
  </si>
  <si>
    <t>西濃環境整備組合</t>
    <rPh sb="0" eb="2">
      <t>セイノウ</t>
    </rPh>
    <rPh sb="2" eb="4">
      <t>カンキョウ</t>
    </rPh>
    <rPh sb="4" eb="6">
      <t>セイビ</t>
    </rPh>
    <rPh sb="6" eb="8">
      <t>クミアイ</t>
    </rPh>
    <phoneticPr fontId="19"/>
  </si>
  <si>
    <t>西南濃老人福祉施設事務組合</t>
    <rPh sb="0" eb="2">
      <t>セイナン</t>
    </rPh>
    <rPh sb="2" eb="3">
      <t>ノウ</t>
    </rPh>
    <rPh sb="3" eb="5">
      <t>ロウジン</t>
    </rPh>
    <rPh sb="5" eb="7">
      <t>フクシ</t>
    </rPh>
    <rPh sb="7" eb="9">
      <t>シセツ</t>
    </rPh>
    <rPh sb="9" eb="11">
      <t>ジム</t>
    </rPh>
    <rPh sb="11" eb="13">
      <t>クミアイ</t>
    </rPh>
    <phoneticPr fontId="19"/>
  </si>
  <si>
    <t>西南濃粗大廃棄物処理組合</t>
    <rPh sb="0" eb="2">
      <t>セイナン</t>
    </rPh>
    <rPh sb="2" eb="3">
      <t>ノウ</t>
    </rPh>
    <rPh sb="3" eb="5">
      <t>ソダイ</t>
    </rPh>
    <rPh sb="5" eb="8">
      <t>ハイキブツ</t>
    </rPh>
    <rPh sb="8" eb="10">
      <t>ショリ</t>
    </rPh>
    <rPh sb="10" eb="12">
      <t>クミアイ</t>
    </rPh>
    <phoneticPr fontId="19"/>
  </si>
  <si>
    <t>安八郡広域連合（一般会計）</t>
    <rPh sb="0" eb="2">
      <t>アンパチ</t>
    </rPh>
    <rPh sb="2" eb="3">
      <t>グン</t>
    </rPh>
    <rPh sb="3" eb="5">
      <t>コウイキ</t>
    </rPh>
    <rPh sb="5" eb="7">
      <t>レンゴウ</t>
    </rPh>
    <rPh sb="8" eb="10">
      <t>イッパン</t>
    </rPh>
    <rPh sb="10" eb="12">
      <t>カイケイ</t>
    </rPh>
    <phoneticPr fontId="19"/>
  </si>
  <si>
    <t>安八郡広域連合（特別会計）</t>
    <rPh sb="0" eb="2">
      <t>アンパチ</t>
    </rPh>
    <rPh sb="2" eb="3">
      <t>グン</t>
    </rPh>
    <rPh sb="3" eb="5">
      <t>コウイキ</t>
    </rPh>
    <rPh sb="5" eb="7">
      <t>レンゴウ</t>
    </rPh>
    <rPh sb="8" eb="10">
      <t>トクベツ</t>
    </rPh>
    <rPh sb="10" eb="12">
      <t>カイケイ</t>
    </rPh>
    <phoneticPr fontId="19"/>
  </si>
  <si>
    <t>後期高齢者医療広域連合（一般会計分）</t>
    <rPh sb="0" eb="2">
      <t>コウキ</t>
    </rPh>
    <rPh sb="2" eb="5">
      <t>コウレイシャ</t>
    </rPh>
    <rPh sb="5" eb="7">
      <t>イリョウ</t>
    </rPh>
    <rPh sb="7" eb="9">
      <t>コウイキ</t>
    </rPh>
    <rPh sb="9" eb="11">
      <t>レンゴウ</t>
    </rPh>
    <rPh sb="12" eb="14">
      <t>イッパン</t>
    </rPh>
    <rPh sb="14" eb="16">
      <t>カイケイ</t>
    </rPh>
    <rPh sb="16" eb="17">
      <t>ブン</t>
    </rPh>
    <phoneticPr fontId="19"/>
  </si>
  <si>
    <t>後期高齢者医療広域連合（特別会計分）</t>
    <rPh sb="0" eb="2">
      <t>コウキ</t>
    </rPh>
    <rPh sb="2" eb="5">
      <t>コウレイシャ</t>
    </rPh>
    <rPh sb="5" eb="7">
      <t>イリョウ</t>
    </rPh>
    <rPh sb="7" eb="9">
      <t>コウイキ</t>
    </rPh>
    <rPh sb="9" eb="11">
      <t>レンゴウ</t>
    </rPh>
    <rPh sb="12" eb="14">
      <t>トクベツ</t>
    </rPh>
    <rPh sb="14" eb="16">
      <t>カイケイ</t>
    </rPh>
    <rPh sb="16" eb="17">
      <t>ブン</t>
    </rPh>
    <phoneticPr fontId="19"/>
  </si>
  <si>
    <t>西美濃さくら苑老人保健施設事務組合</t>
    <rPh sb="0" eb="1">
      <t>ニシ</t>
    </rPh>
    <rPh sb="1" eb="3">
      <t>ミノ</t>
    </rPh>
    <rPh sb="6" eb="7">
      <t>エン</t>
    </rPh>
    <rPh sb="7" eb="9">
      <t>ロウジン</t>
    </rPh>
    <rPh sb="9" eb="11">
      <t>ホケン</t>
    </rPh>
    <rPh sb="11" eb="13">
      <t>シセツ</t>
    </rPh>
    <rPh sb="13" eb="15">
      <t>ジム</t>
    </rPh>
    <rPh sb="15" eb="17">
      <t>クミアイ</t>
    </rPh>
    <phoneticPr fontId="19"/>
  </si>
  <si>
    <t>神戸町土地開発公社</t>
    <rPh sb="0" eb="3">
      <t>ゴウドチョウ</t>
    </rPh>
    <rPh sb="3" eb="5">
      <t>トチ</t>
    </rPh>
    <rPh sb="5" eb="7">
      <t>カイハツ</t>
    </rPh>
    <rPh sb="7" eb="9">
      <t>コウシャ</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</si>
  <si>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</si>
  <si>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</si>
  <si>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</si>
  <si>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</si>
  <si>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</si>
  <si>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</si>
  <si>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</si>
  <si>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</si>
  <si>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</si>
  <si>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</si>
  <si>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</si>
  <si>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</si>
  <si>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将来負担比率は増加傾向にあり、類似団体と比較して高い水準である。将来負担比率が高くなっている要因としては、公共下水道事業に対して多額の地方債を発行したことによるものである。
　有形固定資産減価償却率は前年度より1.9%増加しているが、類似団体よりも低い水準である。今後も資産老朽化が進み、水準が高くなることが予想されるため、個別施設計画及び公共施設等総合管理計画に基づき、老朽化した施設の対策に積極的に取り組んでいく。</t>
    <rPh sb="21" eb="23">
      <t>ヒカク</t>
    </rPh>
    <rPh sb="101" eb="104">
      <t>ゼンネンド</t>
    </rPh>
    <rPh sb="110" eb="112">
      <t>ゾウカ</t>
    </rPh>
    <rPh sb="133" eb="135">
      <t>コンゴ</t>
    </rPh>
    <rPh sb="136" eb="138">
      <t>シサン</t>
    </rPh>
    <rPh sb="138" eb="141">
      <t>ロウキュウカ</t>
    </rPh>
    <rPh sb="142" eb="143">
      <t>スス</t>
    </rPh>
    <rPh sb="148" eb="149">
      <t>タカ</t>
    </rPh>
    <rPh sb="163" eb="170">
      <t>コベツシセツケイカクオヨ</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</si>
  <si>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</si>
  <si>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</si>
  <si>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</si>
  <si>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</si>
  <si>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</si>
  <si>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</si>
  <si>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減少傾向にあり、類似団体と比較して低い水準にある一方、将来負担比率は類似団体と比較して高くなっている。将来負担比率が高くなっている主な要因としては、公共下水道事業に対して多額の地方債を発行したことによるものである。
　実質公債費比率について現在は低い水準であるが、今後一般財源等の減少や地方債発行などにより上昇していくことが考えられるため、これまで以上に公債費の適正化に取り組んでいく必要がある。</t>
    <rPh sb="9" eb="13">
      <t>ゲンショウケイコウ</t>
    </rPh>
    <rPh sb="134" eb="136">
      <t>スイジュン</t>
    </rPh>
    <rPh sb="141" eb="143">
      <t>コンゴ</t>
    </rPh>
    <rPh sb="143" eb="145">
      <t>イッパン</t>
    </rPh>
    <rPh sb="145" eb="147">
      <t>ザイゲン</t>
    </rPh>
    <rPh sb="147" eb="148">
      <t>ナド</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</si>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</sst>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77577</c:v>
                </c:pt>
                <c:pt idx="1">
                  <c:v>115123</c:v>
                </c:pt>
                <c:pt idx="2">
                  <c:v>98899</c:v>
                </c:pt>
                <c:pt idx="3">
                  <c:v>96462</c:v>
                </c:pt>
                <c:pt idx="4">
                  <c:v>83103</c:v>
                </c:pt>
              </c:numCache>
            </c:numRef>
          </c:val>
          <c:smooth val="0"/>
          <c:extLst>
            <c:ext xmlns:c16="http://schemas.microsoft.com/office/drawing/2014/chart" uri="{C3380CC4-5D6E-409C-BE32-E72D297353CC}">
              <c16:uniqueId val="{00000000-537A-4E5D-88EB-0615200849F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83232</c:v>
                </c:pt>
                <c:pt idx="1">
                  <c:v>64071</c:v>
                </c:pt>
                <c:pt idx="2">
                  <c:v>79208</c:v>
                </c:pt>
                <c:pt idx="3">
                  <c:v>48166</c:v>
                </c:pt>
                <c:pt idx="4">
                  <c:v>28619</c:v>
                </c:pt>
              </c:numCache>
            </c:numRef>
          </c:val>
          <c:smooth val="0"/>
          <c:extLst>
            <c:ext xmlns:c16="http://schemas.microsoft.com/office/drawing/2014/chart" uri="{C3380CC4-5D6E-409C-BE32-E72D297353CC}">
              <c16:uniqueId val="{00000001-537A-4E5D-88EB-0615200849F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11.5</c:v>
                </c:pt>
                <c:pt idx="1">
                  <c:v>6.97</c:v>
                </c:pt>
                <c:pt idx="2">
                  <c:v>6.44</c:v>
                </c:pt>
                <c:pt idx="3">
                  <c:v>9.77</c:v>
                </c:pt>
                <c:pt idx="4">
                  <c:v>9.48</c:v>
                </c:pt>
              </c:numCache>
            </c:numRef>
          </c:val>
          <c:extLst>
            <c:ext xmlns:c16="http://schemas.microsoft.com/office/drawing/2014/chart" uri="{C3380CC4-5D6E-409C-BE32-E72D297353CC}">
              <c16:uniqueId val="{00000000-2D2F-495A-AD5C-7B6C259CA22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27.7</c:v>
                </c:pt>
                <c:pt idx="1">
                  <c:v>22.57</c:v>
                </c:pt>
                <c:pt idx="2">
                  <c:v>20</c:v>
                </c:pt>
                <c:pt idx="3">
                  <c:v>16.54</c:v>
                </c:pt>
                <c:pt idx="4">
                  <c:v>19.86</c:v>
                </c:pt>
              </c:numCache>
            </c:numRef>
          </c:val>
          <c:extLst>
            <c:ext xmlns:c16="http://schemas.microsoft.com/office/drawing/2014/chart" uri="{C3380CC4-5D6E-409C-BE32-E72D297353CC}">
              <c16:uniqueId val="{00000001-2D2F-495A-AD5C-7B6C259CA22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3.15</c:v>
                </c:pt>
                <c:pt idx="1">
                  <c:v>-9.4600000000000009</c:v>
                </c:pt>
                <c:pt idx="2">
                  <c:v>-2.92</c:v>
                </c:pt>
                <c:pt idx="3">
                  <c:v>0.08</c:v>
                </c:pt>
                <c:pt idx="4">
                  <c:v>2.96</c:v>
                </c:pt>
              </c:numCache>
            </c:numRef>
          </c:val>
          <c:smooth val="0"/>
          <c:extLst>
            <c:ext xmlns:c16="http://schemas.microsoft.com/office/drawing/2014/chart" uri="{C3380CC4-5D6E-409C-BE32-E72D297353CC}">
              <c16:uniqueId val="{00000002-2D2F-495A-AD5C-7B6C259CA22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81E-4C10-AF90-167C9844936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81E-4C10-AF90-167C9844936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81E-4C10-AF90-167C9844936C}"/>
            </c:ext>
          </c:extLst>
        </c:ser>
        <c:ser>
          <c:idx val="3"/>
          <c:order val="3"/>
          <c:tx>
            <c:strRef>
              <c:f>データシート!$A$30</c:f>
              <c:strCache>
                <c:ptCount val="1"/>
                <c:pt idx="0">
                  <c:v>障がい福祉サービス事業特別会計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0.05</c:v>
                </c:pt>
                <c:pt idx="2">
                  <c:v>#N/A</c:v>
                </c:pt>
                <c:pt idx="3">
                  <c:v>0.05</c:v>
                </c:pt>
                <c:pt idx="4">
                  <c:v>#N/A</c:v>
                </c:pt>
                <c:pt idx="5">
                  <c:v>0.01</c:v>
                </c:pt>
                <c:pt idx="6">
                  <c:v>#N/A</c:v>
                </c:pt>
                <c:pt idx="7">
                  <c:v>0.03</c:v>
                </c:pt>
                <c:pt idx="8">
                  <c:v>#N/A</c:v>
                </c:pt>
                <c:pt idx="9">
                  <c:v>0.03</c:v>
                </c:pt>
              </c:numCache>
            </c:numRef>
          </c:val>
          <c:extLst>
            <c:ext xmlns:c16="http://schemas.microsoft.com/office/drawing/2014/chart" uri="{C3380CC4-5D6E-409C-BE32-E72D297353CC}">
              <c16:uniqueId val="{00000003-181E-4C10-AF90-167C9844936C}"/>
            </c:ext>
          </c:extLst>
        </c:ser>
        <c:ser>
          <c:idx val="4"/>
          <c:order val="4"/>
          <c:tx>
            <c:strRef>
              <c:f>データシート!$A$31</c:f>
              <c:strCache>
                <c:ptCount val="1"/>
                <c:pt idx="0">
                  <c:v>学校給食事業特別会計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0.03</c:v>
                </c:pt>
                <c:pt idx="2">
                  <c:v>#N/A</c:v>
                </c:pt>
                <c:pt idx="3">
                  <c:v>0.04</c:v>
                </c:pt>
                <c:pt idx="4">
                  <c:v>#N/A</c:v>
                </c:pt>
                <c:pt idx="5">
                  <c:v>0.06</c:v>
                </c:pt>
                <c:pt idx="6">
                  <c:v>#N/A</c:v>
                </c:pt>
                <c:pt idx="7">
                  <c:v>0.03</c:v>
                </c:pt>
                <c:pt idx="8">
                  <c:v>#N/A</c:v>
                </c:pt>
                <c:pt idx="9">
                  <c:v>0.04</c:v>
                </c:pt>
              </c:numCache>
            </c:numRef>
          </c:val>
          <c:extLst>
            <c:ext xmlns:c16="http://schemas.microsoft.com/office/drawing/2014/chart" uri="{C3380CC4-5D6E-409C-BE32-E72D297353CC}">
              <c16:uniqueId val="{00000004-181E-4C10-AF90-167C9844936C}"/>
            </c:ext>
          </c:extLst>
        </c:ser>
        <c:ser>
          <c:idx val="5"/>
          <c:order val="5"/>
          <c:tx>
            <c:strRef>
              <c:f>データシート!$A$32</c:f>
              <c:strCache>
                <c:ptCount val="1"/>
                <c:pt idx="0">
                  <c:v>神戸町後期高齢者医療特別会計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0.14000000000000001</c:v>
                </c:pt>
                <c:pt idx="2">
                  <c:v>#N/A</c:v>
                </c:pt>
                <c:pt idx="3">
                  <c:v>0.15</c:v>
                </c:pt>
                <c:pt idx="4">
                  <c:v>#N/A</c:v>
                </c:pt>
                <c:pt idx="5">
                  <c:v>0.14000000000000001</c:v>
                </c:pt>
                <c:pt idx="6">
                  <c:v>#N/A</c:v>
                </c:pt>
                <c:pt idx="7">
                  <c:v>0.18</c:v>
                </c:pt>
                <c:pt idx="8">
                  <c:v>#N/A</c:v>
                </c:pt>
                <c:pt idx="9">
                  <c:v>0.13</c:v>
                </c:pt>
              </c:numCache>
            </c:numRef>
          </c:val>
          <c:extLst>
            <c:ext xmlns:c16="http://schemas.microsoft.com/office/drawing/2014/chart" uri="{C3380CC4-5D6E-409C-BE32-E72D297353CC}">
              <c16:uniqueId val="{00000005-181E-4C10-AF90-167C9844936C}"/>
            </c:ext>
          </c:extLst>
        </c:ser>
        <c:ser>
          <c:idx val="6"/>
          <c:order val="6"/>
          <c:tx>
            <c:strRef>
              <c:f>データシート!$A$33</c:f>
              <c:strCache>
                <c:ptCount val="1"/>
                <c:pt idx="0">
                  <c:v>神戸町公共下水道事業特別会計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0.64</c:v>
                </c:pt>
                <c:pt idx="2">
                  <c:v>#N/A</c:v>
                </c:pt>
                <c:pt idx="3">
                  <c:v>0.37</c:v>
                </c:pt>
                <c:pt idx="4">
                  <c:v>#N/A</c:v>
                </c:pt>
                <c:pt idx="5">
                  <c:v>1.2</c:v>
                </c:pt>
                <c:pt idx="6">
                  <c:v>#N/A</c:v>
                </c:pt>
                <c:pt idx="7">
                  <c:v>0.99</c:v>
                </c:pt>
                <c:pt idx="8">
                  <c:v>#N/A</c:v>
                </c:pt>
                <c:pt idx="9">
                  <c:v>0.73</c:v>
                </c:pt>
              </c:numCache>
            </c:numRef>
          </c:val>
          <c:extLst>
            <c:ext xmlns:c16="http://schemas.microsoft.com/office/drawing/2014/chart" uri="{C3380CC4-5D6E-409C-BE32-E72D297353CC}">
              <c16:uniqueId val="{00000006-181E-4C10-AF90-167C9844936C}"/>
            </c:ext>
          </c:extLst>
        </c:ser>
        <c:ser>
          <c:idx val="7"/>
          <c:order val="7"/>
          <c:tx>
            <c:strRef>
              <c:f>データシート!$A$34</c:f>
              <c:strCache>
                <c:ptCount val="1"/>
                <c:pt idx="0">
                  <c:v>神戸町国民健康保険特別会計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3</c:v>
                </c:pt>
                <c:pt idx="2">
                  <c:v>#N/A</c:v>
                </c:pt>
                <c:pt idx="3">
                  <c:v>4.5</c:v>
                </c:pt>
                <c:pt idx="4">
                  <c:v>#N/A</c:v>
                </c:pt>
                <c:pt idx="5">
                  <c:v>3.98</c:v>
                </c:pt>
                <c:pt idx="6">
                  <c:v>#N/A</c:v>
                </c:pt>
                <c:pt idx="7">
                  <c:v>1.42</c:v>
                </c:pt>
                <c:pt idx="8">
                  <c:v>#N/A</c:v>
                </c:pt>
                <c:pt idx="9">
                  <c:v>1.33</c:v>
                </c:pt>
              </c:numCache>
            </c:numRef>
          </c:val>
          <c:extLst>
            <c:ext xmlns:c16="http://schemas.microsoft.com/office/drawing/2014/chart" uri="{C3380CC4-5D6E-409C-BE32-E72D297353CC}">
              <c16:uniqueId val="{00000007-181E-4C10-AF90-167C9844936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11.41</c:v>
                </c:pt>
                <c:pt idx="2">
                  <c:v>#N/A</c:v>
                </c:pt>
                <c:pt idx="3">
                  <c:v>6.87</c:v>
                </c:pt>
                <c:pt idx="4">
                  <c:v>#N/A</c:v>
                </c:pt>
                <c:pt idx="5">
                  <c:v>6.35</c:v>
                </c:pt>
                <c:pt idx="6">
                  <c:v>#N/A</c:v>
                </c:pt>
                <c:pt idx="7">
                  <c:v>9.6999999999999993</c:v>
                </c:pt>
                <c:pt idx="8">
                  <c:v>#N/A</c:v>
                </c:pt>
                <c:pt idx="9">
                  <c:v>9.4</c:v>
                </c:pt>
              </c:numCache>
            </c:numRef>
          </c:val>
          <c:extLst>
            <c:ext xmlns:c16="http://schemas.microsoft.com/office/drawing/2014/chart" uri="{C3380CC4-5D6E-409C-BE32-E72D297353CC}">
              <c16:uniqueId val="{00000008-181E-4C10-AF90-167C9844936C}"/>
            </c:ext>
          </c:extLst>
        </c:ser>
        <c:ser>
          <c:idx val="9"/>
          <c:order val="9"/>
          <c:tx>
            <c:strRef>
              <c:f>データシート!$A$36</c:f>
              <c:strCache>
                <c:ptCount val="1"/>
                <c:pt idx="0">
                  <c:v>神戸町水道事業会計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16.02</c:v>
                </c:pt>
                <c:pt idx="2">
                  <c:v>#N/A</c:v>
                </c:pt>
                <c:pt idx="3">
                  <c:v>16.510000000000002</c:v>
                </c:pt>
                <c:pt idx="4">
                  <c:v>#N/A</c:v>
                </c:pt>
                <c:pt idx="5">
                  <c:v>14.78</c:v>
                </c:pt>
                <c:pt idx="6">
                  <c:v>#N/A</c:v>
                </c:pt>
                <c:pt idx="7">
                  <c:v>14.35</c:v>
                </c:pt>
                <c:pt idx="8">
                  <c:v>#N/A</c:v>
                </c:pt>
                <c:pt idx="9">
                  <c:v>14.04</c:v>
                </c:pt>
              </c:numCache>
            </c:numRef>
          </c:val>
          <c:extLst>
            <c:ext xmlns:c16="http://schemas.microsoft.com/office/drawing/2014/chart" uri="{C3380CC4-5D6E-409C-BE32-E72D297353CC}">
              <c16:uniqueId val="{00000009-181E-4C10-AF90-167C9844936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491</c:v>
                </c:pt>
                <c:pt idx="5">
                  <c:v>508</c:v>
                </c:pt>
                <c:pt idx="8">
                  <c:v>580</c:v>
                </c:pt>
                <c:pt idx="11">
                  <c:v>534</c:v>
                </c:pt>
                <c:pt idx="14">
                  <c:v>542</c:v>
                </c:pt>
              </c:numCache>
            </c:numRef>
          </c:val>
          <c:extLst>
            <c:ext xmlns:c16="http://schemas.microsoft.com/office/drawing/2014/chart" uri="{C3380CC4-5D6E-409C-BE32-E72D297353CC}">
              <c16:uniqueId val="{00000000-4165-44B0-BE95-1DB34947AA3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165-44B0-BE95-1DB34947AA3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165-44B0-BE95-1DB34947AA3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46</c:v>
                </c:pt>
                <c:pt idx="3">
                  <c:v>32</c:v>
                </c:pt>
                <c:pt idx="6">
                  <c:v>34</c:v>
                </c:pt>
                <c:pt idx="9">
                  <c:v>35</c:v>
                </c:pt>
                <c:pt idx="12">
                  <c:v>0</c:v>
                </c:pt>
              </c:numCache>
            </c:numRef>
          </c:val>
          <c:extLst>
            <c:ext xmlns:c16="http://schemas.microsoft.com/office/drawing/2014/chart" uri="{C3380CC4-5D6E-409C-BE32-E72D297353CC}">
              <c16:uniqueId val="{00000003-4165-44B0-BE95-1DB34947AA3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178</c:v>
                </c:pt>
                <c:pt idx="3">
                  <c:v>190</c:v>
                </c:pt>
                <c:pt idx="6">
                  <c:v>216</c:v>
                </c:pt>
                <c:pt idx="9">
                  <c:v>217</c:v>
                </c:pt>
                <c:pt idx="12">
                  <c:v>227</c:v>
                </c:pt>
              </c:numCache>
            </c:numRef>
          </c:val>
          <c:extLst>
            <c:ext xmlns:c16="http://schemas.microsoft.com/office/drawing/2014/chart" uri="{C3380CC4-5D6E-409C-BE32-E72D297353CC}">
              <c16:uniqueId val="{00000004-4165-44B0-BE95-1DB34947AA3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165-44B0-BE95-1DB34947AA3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165-44B0-BE95-1DB34947AA3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507</c:v>
                </c:pt>
                <c:pt idx="3">
                  <c:v>474</c:v>
                </c:pt>
                <c:pt idx="6">
                  <c:v>451</c:v>
                </c:pt>
                <c:pt idx="9">
                  <c:v>439</c:v>
                </c:pt>
                <c:pt idx="12">
                  <c:v>447</c:v>
                </c:pt>
              </c:numCache>
            </c:numRef>
          </c:val>
          <c:extLst>
            <c:ext xmlns:c16="http://schemas.microsoft.com/office/drawing/2014/chart" uri="{C3380CC4-5D6E-409C-BE32-E72D297353CC}">
              <c16:uniqueId val="{00000007-4165-44B0-BE95-1DB34947AA3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240</c:v>
                </c:pt>
                <c:pt idx="2">
                  <c:v>#N/A</c:v>
                </c:pt>
                <c:pt idx="3">
                  <c:v>#N/A</c:v>
                </c:pt>
                <c:pt idx="4">
                  <c:v>188</c:v>
                </c:pt>
                <c:pt idx="5">
                  <c:v>#N/A</c:v>
                </c:pt>
                <c:pt idx="6">
                  <c:v>#N/A</c:v>
                </c:pt>
                <c:pt idx="7">
                  <c:v>121</c:v>
                </c:pt>
                <c:pt idx="8">
                  <c:v>#N/A</c:v>
                </c:pt>
                <c:pt idx="9">
                  <c:v>#N/A</c:v>
                </c:pt>
                <c:pt idx="10">
                  <c:v>157</c:v>
                </c:pt>
                <c:pt idx="11">
                  <c:v>#N/A</c:v>
                </c:pt>
                <c:pt idx="12">
                  <c:v>#N/A</c:v>
                </c:pt>
                <c:pt idx="13">
                  <c:v>132</c:v>
                </c:pt>
                <c:pt idx="14">
                  <c:v>#N/A</c:v>
                </c:pt>
              </c:numCache>
            </c:numRef>
          </c:val>
          <c:smooth val="0"/>
          <c:extLst>
            <c:ext xmlns:c16="http://schemas.microsoft.com/office/drawing/2014/chart" uri="{C3380CC4-5D6E-409C-BE32-E72D297353CC}">
              <c16:uniqueId val="{00000008-4165-44B0-BE95-1DB34947AA3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6848</c:v>
                </c:pt>
                <c:pt idx="5">
                  <c:v>6986</c:v>
                </c:pt>
                <c:pt idx="8">
                  <c:v>7055</c:v>
                </c:pt>
                <c:pt idx="11">
                  <c:v>7078</c:v>
                </c:pt>
                <c:pt idx="14">
                  <c:v>6991</c:v>
                </c:pt>
              </c:numCache>
            </c:numRef>
          </c:val>
          <c:extLst>
            <c:ext xmlns:c16="http://schemas.microsoft.com/office/drawing/2014/chart" uri="{C3380CC4-5D6E-409C-BE32-E72D297353CC}">
              <c16:uniqueId val="{00000000-991F-4C44-849D-2C3430D9471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991F-4C44-849D-2C3430D9471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2563</c:v>
                </c:pt>
                <c:pt idx="5">
                  <c:v>2660</c:v>
                </c:pt>
                <c:pt idx="8">
                  <c:v>2493</c:v>
                </c:pt>
                <c:pt idx="11">
                  <c:v>2540</c:v>
                </c:pt>
                <c:pt idx="14">
                  <c:v>2579</c:v>
                </c:pt>
              </c:numCache>
            </c:numRef>
          </c:val>
          <c:extLst>
            <c:ext xmlns:c16="http://schemas.microsoft.com/office/drawing/2014/chart" uri="{C3380CC4-5D6E-409C-BE32-E72D297353CC}">
              <c16:uniqueId val="{00000002-991F-4C44-849D-2C3430D9471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91F-4C44-849D-2C3430D9471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91F-4C44-849D-2C3430D9471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91F-4C44-849D-2C3430D9471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1103</c:v>
                </c:pt>
                <c:pt idx="3">
                  <c:v>1153</c:v>
                </c:pt>
                <c:pt idx="6">
                  <c:v>1090</c:v>
                </c:pt>
                <c:pt idx="9">
                  <c:v>1055</c:v>
                </c:pt>
                <c:pt idx="12">
                  <c:v>1050</c:v>
                </c:pt>
              </c:numCache>
            </c:numRef>
          </c:val>
          <c:extLst>
            <c:ext xmlns:c16="http://schemas.microsoft.com/office/drawing/2014/chart" uri="{C3380CC4-5D6E-409C-BE32-E72D297353CC}">
              <c16:uniqueId val="{00000006-991F-4C44-849D-2C3430D9471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238</c:v>
                </c:pt>
                <c:pt idx="3">
                  <c:v>303</c:v>
                </c:pt>
                <c:pt idx="6">
                  <c:v>329</c:v>
                </c:pt>
                <c:pt idx="9">
                  <c:v>316</c:v>
                </c:pt>
                <c:pt idx="12">
                  <c:v>313</c:v>
                </c:pt>
              </c:numCache>
            </c:numRef>
          </c:val>
          <c:extLst>
            <c:ext xmlns:c16="http://schemas.microsoft.com/office/drawing/2014/chart" uri="{C3380CC4-5D6E-409C-BE32-E72D297353CC}">
              <c16:uniqueId val="{00000007-991F-4C44-849D-2C3430D9471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4705</c:v>
                </c:pt>
                <c:pt idx="3">
                  <c:v>4958</c:v>
                </c:pt>
                <c:pt idx="6">
                  <c:v>5075</c:v>
                </c:pt>
                <c:pt idx="9">
                  <c:v>5358</c:v>
                </c:pt>
                <c:pt idx="12">
                  <c:v>5621</c:v>
                </c:pt>
              </c:numCache>
            </c:numRef>
          </c:val>
          <c:extLst>
            <c:ext xmlns:c16="http://schemas.microsoft.com/office/drawing/2014/chart" uri="{C3380CC4-5D6E-409C-BE32-E72D297353CC}">
              <c16:uniqueId val="{00000008-991F-4C44-849D-2C3430D9471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91F-4C44-849D-2C3430D9471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5239</c:v>
                </c:pt>
                <c:pt idx="3">
                  <c:v>5216</c:v>
                </c:pt>
                <c:pt idx="6">
                  <c:v>5391</c:v>
                </c:pt>
                <c:pt idx="9">
                  <c:v>5312</c:v>
                </c:pt>
                <c:pt idx="12">
                  <c:v>5255</c:v>
                </c:pt>
              </c:numCache>
            </c:numRef>
          </c:val>
          <c:extLst>
            <c:ext xmlns:c16="http://schemas.microsoft.com/office/drawing/2014/chart" uri="{C3380CC4-5D6E-409C-BE32-E72D297353CC}">
              <c16:uniqueId val="{0000000A-991F-4C44-849D-2C3430D9471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1874</c:v>
                </c:pt>
                <c:pt idx="2">
                  <c:v>#N/A</c:v>
                </c:pt>
                <c:pt idx="3">
                  <c:v>#N/A</c:v>
                </c:pt>
                <c:pt idx="4">
                  <c:v>1984</c:v>
                </c:pt>
                <c:pt idx="5">
                  <c:v>#N/A</c:v>
                </c:pt>
                <c:pt idx="6">
                  <c:v>#N/A</c:v>
                </c:pt>
                <c:pt idx="7">
                  <c:v>2338</c:v>
                </c:pt>
                <c:pt idx="8">
                  <c:v>#N/A</c:v>
                </c:pt>
                <c:pt idx="9">
                  <c:v>#N/A</c:v>
                </c:pt>
                <c:pt idx="10">
                  <c:v>2423</c:v>
                </c:pt>
                <c:pt idx="11">
                  <c:v>#N/A</c:v>
                </c:pt>
                <c:pt idx="12">
                  <c:v>#N/A</c:v>
                </c:pt>
                <c:pt idx="13">
                  <c:v>2668</c:v>
                </c:pt>
                <c:pt idx="14">
                  <c:v>#N/A</c:v>
                </c:pt>
              </c:numCache>
            </c:numRef>
          </c:val>
          <c:smooth val="0"/>
          <c:extLst>
            <c:ext xmlns:c16="http://schemas.microsoft.com/office/drawing/2014/chart" uri="{C3380CC4-5D6E-409C-BE32-E72D297353CC}">
              <c16:uniqueId val="{0000000B-991F-4C44-849D-2C3430D9471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900</c:v>
                </c:pt>
                <c:pt idx="1">
                  <c:v>750</c:v>
                </c:pt>
                <c:pt idx="2">
                  <c:v>899</c:v>
                </c:pt>
              </c:numCache>
            </c:numRef>
          </c:val>
          <c:extLst>
            <c:ext xmlns:c16="http://schemas.microsoft.com/office/drawing/2014/chart" uri="{C3380CC4-5D6E-409C-BE32-E72D297353CC}">
              <c16:uniqueId val="{00000000-BF3A-427C-B723-11C7685E686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326</c:v>
                </c:pt>
                <c:pt idx="1">
                  <c:v>211</c:v>
                </c:pt>
                <c:pt idx="2">
                  <c:v>211</c:v>
                </c:pt>
              </c:numCache>
            </c:numRef>
          </c:val>
          <c:extLst>
            <c:ext xmlns:c16="http://schemas.microsoft.com/office/drawing/2014/chart" uri="{C3380CC4-5D6E-409C-BE32-E72D297353CC}">
              <c16:uniqueId val="{00000001-BF3A-427C-B723-11C7685E686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974</c:v>
                </c:pt>
                <c:pt idx="1">
                  <c:v>1134</c:v>
                </c:pt>
                <c:pt idx="2">
                  <c:v>1201</c:v>
                </c:pt>
              </c:numCache>
            </c:numRef>
          </c:val>
          <c:extLst>
            <c:ext xmlns:c16="http://schemas.microsoft.com/office/drawing/2014/chart" uri="{C3380CC4-5D6E-409C-BE32-E72D297353CC}">
              <c16:uniqueId val="{00000002-BF3A-427C-B723-11C7685E686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{8F22927B-8DE7-40F5-936C-7D73F01E8FC4}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5D7B-4DA7-A1E2-CF289A613E6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{09F71927-CB7B-4DF9-A156-96A86B753952}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D7B-4DA7-A1E2-CF289A613E6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{797CFB8F-7A1F-4722-A37F-9981BA528FA9}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D7B-4DA7-A1E2-CF289A613E6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{3348297E-6846-40CB-8FFD-6BA078765A36}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D7B-4DA7-A1E2-CF289A613E6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{8F188BC0-CC1F-4BC1-A0F2-088808C467FB}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D7B-4DA7-A1E2-CF289A613E65}"/>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{7FE638AE-1457-415C-BAA4-0DCB89F773EC}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5D7B-4DA7-A1E2-CF289A613E65}"/>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{DE0594BC-278D-4175-9944-A5A705149A3F}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5D7B-4DA7-A1E2-CF289A613E65}"/>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{3F62C859-3FC2-4FA0-B54B-D6FB2754EE66}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5D7B-4DA7-A1E2-CF289A613E65}"/>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{D05CF130-44DE-4F7F-AE69-612EDCFAE881}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5D7B-4DA7-A1E2-CF289A613E6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53</c:v>
                </c:pt>
                <c:pt idx="8">
                  <c:v>54.5</c:v>
                </c:pt>
                <c:pt idx="16">
                  <c:v>56.3</c:v>
                </c:pt>
                <c:pt idx="24">
                  <c:v>55.3</c:v>
                </c:pt>
                <c:pt idx="32">
                  <c:v>57.2</c:v>
                </c:pt>
              </c:numCache>
            </c:numRef>
          </c:xVal>
          <c:yVal>
            <c:numRef>
              <c:f>公会計指標分析・財政指標組合せ分析表!$BP$51:$DC$51</c:f>
              <c:numCache>
                <c:formatCode>#,##0.0;"▲ "#,##0.0</c:formatCode>
                <c:ptCount val="40"/>
                <c:pt idx="0">
                  <c:v>47.3</c:v>
                </c:pt>
                <c:pt idx="8">
                  <c:v>50</c:v>
                </c:pt>
                <c:pt idx="16">
                  <c:v>58.8</c:v>
                </c:pt>
                <c:pt idx="24">
                  <c:v>60.5</c:v>
                </c:pt>
                <c:pt idx="32">
                  <c:v>66.900000000000006</c:v>
                </c:pt>
              </c:numCache>
            </c:numRef>
          </c:yVal>
          <c:smooth val="0"/>
          <c:extLst>
            <c:ext xmlns:c16="http://schemas.microsoft.com/office/drawing/2014/chart" uri="{C3380CC4-5D6E-409C-BE32-E72D297353CC}">
              <c16:uniqueId val="{00000009-5D7B-4DA7-A1E2-CF289A613E6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{4DE380E0-F140-40A0-B63F-5C886D09EE95}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5D7B-4DA7-A1E2-CF289A613E6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{72E04C48-8AFC-427F-8262-19ABD953DF4D}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D7B-4DA7-A1E2-CF289A613E6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{68F3E438-859E-4D93-87F0-9CD8265494E8}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D7B-4DA7-A1E2-CF289A613E6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{933ECC27-A8AE-4DA4-ABD6-79347E6360DB}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D7B-4DA7-A1E2-CF289A613E6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{AC2BCBD0-5D4D-4D2E-8ED1-5DE3F08933E9}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D7B-4DA7-A1E2-CF289A613E65}"/>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{49A9C74B-57B9-46E4-9BC7-FAA5631C6704}</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5D7B-4DA7-A1E2-CF289A613E65}"/>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{2FD3BDF5-F03E-46DC-83ED-D53275632047}</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5D7B-4DA7-A1E2-CF289A613E65}"/>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{171889BE-4C0A-4AB3-9BBC-A4C351920DF6}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5D7B-4DA7-A1E2-CF289A613E65}"/>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{B4BA179F-F7EC-4422-8F74-E5B5EEF06B76}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5D7B-4DA7-A1E2-CF289A613E6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61.9</c:v>
                </c:pt>
                <c:pt idx="8">
                  <c:v>62.6</c:v>
                </c:pt>
                <c:pt idx="16">
                  <c:v>63.5</c:v>
                </c:pt>
                <c:pt idx="24">
                  <c:v>66</c:v>
                </c:pt>
                <c:pt idx="32">
                  <c:v>66.3</c:v>
                </c:pt>
              </c:numCache>
            </c:numRef>
          </c:xVal>
          <c:yVal>
            <c:numRef>
              <c:f>公会計指標分析・財政指標組合せ分析表!$BP$55:$DC$55</c:f>
              <c:numCache>
                <c:formatCode>#,##0.0;"▲ "#,##0.0</c:formatCode>
                <c:ptCount val="40"/>
                <c:pt idx="0">
                  <c:v>44.9</c:v>
                </c:pt>
                <c:pt idx="8">
                  <c:v>44.9</c:v>
                </c:pt>
                <c:pt idx="16">
                  <c:v>40.799999999999997</c:v>
                </c:pt>
                <c:pt idx="24">
                  <c:v>38.5</c:v>
                </c:pt>
                <c:pt idx="32">
                  <c:v>35.5</c:v>
                </c:pt>
              </c:numCache>
            </c:numRef>
          </c:yVal>
          <c:smooth val="0"/>
          <c:extLst>
            <c:ext xmlns:c16="http://schemas.microsoft.com/office/drawing/2014/chart" uri="{C3380CC4-5D6E-409C-BE32-E72D297353CC}">
              <c16:uniqueId val="{00000013-5D7B-4DA7-A1E2-CF289A613E65}"/>
            </c:ext>
          </c:extLst>
        </c:ser>
        <c:dLbls>
          <c:showLegendKey val="0"/>
          <c:showVal val="1"/>
          <c:showCatName val="0"/>
          <c:showSerName val="0"/>
          <c:showPercent val="0"/>
          <c:showBubbleSize val="0"/>
        </c:dLbls>
        <c:axId val="46179840"/>
        <c:axId val="46181760"/>
      </c:scatterChart>
      <c:valAx>
        <c:axId val="46179840"/>
        <c:scaling>
          <c:orientation val="minMax"/>
          <c:max val="68"/>
          <c:min val="5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73"/>
          <c:min val="3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{F4B669C9-FA31-468F-B7B6-5FB5EFF96CF5}</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6746-4327-894E-851B16EA8AC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{0332E8D7-5B6B-419E-A6FB-C803F4774502}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746-4327-894E-851B16EA8AC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{3DC6EC2F-400E-48AC-88F4-1B239DD86D5D}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746-4327-894E-851B16EA8AC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{7CDC02E2-C095-412A-8559-8D47A67625E6}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746-4327-894E-851B16EA8AC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{E4292413-ABDE-4690-964D-00D23BBD1885}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746-4327-894E-851B16EA8AC3}"/>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{7350E587-0BDF-4A42-8155-D0018C7B9F7D}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6746-4327-894E-851B16EA8AC3}"/>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{8C1B84F0-10B1-4D58-90E2-8951344EFFC3}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6746-4327-894E-851B16EA8AC3}"/>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{4BFB18ED-48A5-40D4-8FE3-8A9AA45A3804}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6746-4327-894E-851B16EA8AC3}"/>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{636B539C-6B6A-4538-A165-E536B44BB3AE}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6746-4327-894E-851B16EA8AC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7.9</c:v>
                </c:pt>
                <c:pt idx="8">
                  <c:v>6.4</c:v>
                </c:pt>
                <c:pt idx="16">
                  <c:v>4.5999999999999996</c:v>
                </c:pt>
                <c:pt idx="24">
                  <c:v>3.8</c:v>
                </c:pt>
                <c:pt idx="32">
                  <c:v>3.4</c:v>
                </c:pt>
              </c:numCache>
            </c:numRef>
          </c:xVal>
          <c:yVal>
            <c:numRef>
              <c:f>公会計指標分析・財政指標組合せ分析表!$BP$73:$DC$73</c:f>
              <c:numCache>
                <c:formatCode>#,##0.0;"▲ "#,##0.0</c:formatCode>
                <c:ptCount val="40"/>
                <c:pt idx="0">
                  <c:v>47.3</c:v>
                </c:pt>
                <c:pt idx="8">
                  <c:v>50</c:v>
                </c:pt>
                <c:pt idx="16">
                  <c:v>58.8</c:v>
                </c:pt>
                <c:pt idx="24">
                  <c:v>60.5</c:v>
                </c:pt>
                <c:pt idx="32">
                  <c:v>66.900000000000006</c:v>
                </c:pt>
              </c:numCache>
            </c:numRef>
          </c:yVal>
          <c:smooth val="0"/>
          <c:extLst>
            <c:ext xmlns:c16="http://schemas.microsoft.com/office/drawing/2014/chart" uri="{C3380CC4-5D6E-409C-BE32-E72D297353CC}">
              <c16:uniqueId val="{00000009-6746-4327-894E-851B16EA8AC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{F353C8E8-7BEF-48F4-8B09-FCDB0055AFE3}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6746-4327-894E-851B16EA8AC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{4374474C-1FC6-4315-8FB4-9452196AA301}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746-4327-894E-851B16EA8AC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{E3F01634-F091-4443-86F2-4B757E4C77EA}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746-4327-894E-851B16EA8AC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{71BA0BFD-AAF4-4EEA-A56A-CFE83A358B89}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746-4327-894E-851B16EA8AC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{71734153-A75B-45F8-B9C3-FF3DA88ECA37}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746-4327-894E-851B16EA8AC3}"/>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{98375962-A984-4ED6-A9AB-5CB13F1B69DC}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6746-4327-894E-851B16EA8AC3}"/>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{4AE3228F-E711-4458-B48B-078B52420907}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6746-4327-894E-851B16EA8AC3}"/>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{764F8B16-DF5C-4FBA-A367-352B033E9AD0}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6746-4327-894E-851B16EA8AC3}"/>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{BB6653B5-68CD-4D92-9CA8-F4EB681BE4DA}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6746-4327-894E-851B16EA8AC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9.1</c:v>
                </c:pt>
                <c:pt idx="16">
                  <c:v>8.9</c:v>
                </c:pt>
                <c:pt idx="24">
                  <c:v>8.9</c:v>
                </c:pt>
                <c:pt idx="32">
                  <c:v>8.8000000000000007</c:v>
                </c:pt>
              </c:numCache>
            </c:numRef>
          </c:xVal>
          <c:yVal>
            <c:numRef>
              <c:f>公会計指標分析・財政指標組合せ分析表!$BP$77:$DC$77</c:f>
              <c:numCache>
                <c:formatCode>#,##0.0;"▲ "#,##0.0</c:formatCode>
                <c:ptCount val="40"/>
                <c:pt idx="0">
                  <c:v>44.9</c:v>
                </c:pt>
                <c:pt idx="8">
                  <c:v>44.9</c:v>
                </c:pt>
                <c:pt idx="16">
                  <c:v>40.799999999999997</c:v>
                </c:pt>
                <c:pt idx="24">
                  <c:v>38.5</c:v>
                </c:pt>
                <c:pt idx="32">
                  <c:v>35.5</c:v>
                </c:pt>
              </c:numCache>
            </c:numRef>
          </c:yVal>
          <c:smooth val="0"/>
          <c:extLst>
            <c:ext xmlns:c16="http://schemas.microsoft.com/office/drawing/2014/chart" uri="{C3380CC4-5D6E-409C-BE32-E72D297353CC}">
              <c16:uniqueId val="{00000013-6746-4327-894E-851B16EA8AC3}"/>
            </c:ext>
          </c:extLst>
        </c:ser>
        <c:dLbls>
          <c:showLegendKey val="0"/>
          <c:showVal val="1"/>
          <c:showCatName val="0"/>
          <c:showSerName val="0"/>
          <c:showPercent val="0"/>
          <c:showBubbleSize val="0"/>
        </c:dLbls>
        <c:axId val="84219776"/>
        <c:axId val="84234240"/>
      </c:scatterChart>
      <c:valAx>
        <c:axId val="84219776"/>
        <c:scaling>
          <c:orientation val="minMax"/>
          <c:max val="9.6"/>
          <c:min val="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3"/>
          <c:min val="3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岐阜県神戸町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過去の大型事業実施時の町債の償還が終了しつつあるため、全体的に元利償還金は緩やかに減少してはいるが、前年度より増加している。また算入公債費等が増えていることから分子の数値が低下した。しかし、大型事業の実施に伴う新規普通債の発行により今後公債費が増加することが予測されることから、節度とメリハリのある財政運営に努める必要がある。 </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 </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岐阜県神戸町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元年度は公営企業債等繰入見込額が増加しているため、分子が増加している。今後も地方債の新規発行等による将来負担比率の増加が予測されるため、事業の適正な取捨選択を行い、財政の健全化に努めていく。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岐阜県神戸町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全ての事業において事務の再点検や見直しと、繰入れをできる限り抑制し、財政調整基金残高が増加した。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すべての事務事業において評価を実施し、より一層事務の再点検や見直しを進め、費用対効果の小さい事務事業については計画的に 廃止・縮小するなど、事業の取捨選択を行い、健全かつ適切な財政運営の堅持に努めていく。 今後も、持続可能なまちづくりをしていくために、計画的な運用を行っていく。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ふるさと納税基金は、子どもの保育や教育環境の整備、社会保障に関わる町単独経費に、公共施設整備基金は、公共施設の整備等の経費に充当している。 その他の主な特定目的基金については、繰入れも積立ても近年殆ど行っていない。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ふるさと納税基金については、ふるさと納税寄附金約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百万円を積立てした。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また公共施設整備基金は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千円の積立て、文化施設運営基金は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百万円の積立てをした。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ふるさと納税基金については、今後積立額が減少することから、繰入れについては検討していく必要がある。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充当できる事業があれば、繰入をしていくが、長い間繰入していない基金に関しては、債権運用などを考えていく。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今後の大型事業や経常経費に備え、繰入れを抑制し積立てを行い、残高が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百万と増加した。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事業の取捨選択を行い、繰入れをできる限り抑制し、積立てを行っていく必要がある。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百万円を繰入れし残高が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百万円となり、令和元年度は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千円の積立てを行った。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今後、近年の大型事業の町債新規発行による公債費の増加が見込まれる。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財源が不足する場合において、計画的な運用をしていく。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岐阜県神戸町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19,183
18,744
18.78
6,933,843
6,398,246
429,094
4,524,626
5,254,809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66.9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有形固定資産減価償却率は岐阜県平均、類似団体より低い水準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あるが、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上昇している。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今後上昇傾向となることが予測される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策定</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個別施設計画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及び令和３年度公共施設等総合管理計画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に基づき、施設の適正な維持管理を進める必要がある。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000-000040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847</xdr:rowOff>
    </xdr:from>
    <xdr:to>
      <xdr:col>23</xdr:col>
      <xdr:colOff>85090</xdr:colOff>
      <xdr:row>34</xdr:row>
      <xdr:rowOff>7408</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flipV="1">
          <a:off x="4760595" y="5230072"/>
          <a:ext cx="1270" cy="1378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11235</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000-000042000000}"/>
            </a:ext>
          </a:extLst>
        </xdr:cNvPr>
        <xdr:cNvSpPr txBox="1"/>
      </xdr:nvSpPr>
      <xdr:spPr>
        <a:xfrm>
          <a:off x="4813300" y="6612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7408</xdr:rowOff>
    </xdr:from>
    <xdr:to>
      <xdr:col>23</xdr:col>
      <xdr:colOff>174625</xdr:colOff>
      <xdr:row>34</xdr:row>
      <xdr:rowOff>7408</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4673600" y="6608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118974</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000-000044000000}"/>
            </a:ext>
          </a:extLst>
        </xdr:cNvPr>
        <xdr:cNvSpPr txBox="1"/>
      </xdr:nvSpPr>
      <xdr:spPr>
        <a:xfrm>
          <a:off x="4813300" y="5005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847</xdr:rowOff>
    </xdr:from>
    <xdr:to>
      <xdr:col>23</xdr:col>
      <xdr:colOff>174625</xdr:colOff>
      <xdr:row>26</xdr:row>
      <xdr:rowOff>847</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4673600" y="523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83414</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000-000046000000}"/>
            </a:ext>
          </a:extLst>
        </xdr:cNvPr>
        <xdr:cNvSpPr txBox="1"/>
      </xdr:nvSpPr>
      <xdr:spPr>
        <a:xfrm>
          <a:off x="4813300" y="58269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104987</xdr:rowOff>
    </xdr:from>
    <xdr:to>
      <xdr:col>23</xdr:col>
      <xdr:colOff>136525</xdr:colOff>
      <xdr:row>30</xdr:row>
      <xdr:rowOff>35137</xdr:rowOff>
    </xdr:to>
    <xdr:sp macro="" textlink="">
      <xdr:nvSpPr>
        <xdr:cNvPr id="71" name="フローチャート: 判断 70">
          <a:extLst>
            <a:ext uri="{FF2B5EF4-FFF2-40B4-BE49-F238E27FC236}">
              <a16:creationId xmlns:a16="http://schemas.microsoft.com/office/drawing/2014/main" id="{00000000-0008-0000-0000-000047000000}"/>
            </a:ext>
          </a:extLst>
        </xdr:cNvPr>
        <xdr:cNvSpPr/>
      </xdr:nvSpPr>
      <xdr:spPr>
        <a:xfrm>
          <a:off x="4711700" y="584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94192</xdr:rowOff>
    </xdr:from>
    <xdr:to>
      <xdr:col>19</xdr:col>
      <xdr:colOff>187325</xdr:colOff>
      <xdr:row>30</xdr:row>
      <xdr:rowOff>24342</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4000500" y="583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4233</xdr:rowOff>
    </xdr:from>
    <xdr:to>
      <xdr:col>15</xdr:col>
      <xdr:colOff>187325</xdr:colOff>
      <xdr:row>29</xdr:row>
      <xdr:rowOff>105833</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3238500" y="5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143298</xdr:rowOff>
    </xdr:from>
    <xdr:to>
      <xdr:col>11</xdr:col>
      <xdr:colOff>187325</xdr:colOff>
      <xdr:row>29</xdr:row>
      <xdr:rowOff>73448</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2476500" y="571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118110</xdr:rowOff>
    </xdr:from>
    <xdr:to>
      <xdr:col>7</xdr:col>
      <xdr:colOff>187325</xdr:colOff>
      <xdr:row>29</xdr:row>
      <xdr:rowOff>48260</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1714500" y="569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120438</xdr:rowOff>
    </xdr:from>
    <xdr:to>
      <xdr:col>23</xdr:col>
      <xdr:colOff>136525</xdr:colOff>
      <xdr:row>28</xdr:row>
      <xdr:rowOff>50588</xdr:rowOff>
    </xdr:to>
    <xdr:sp macro="" textlink="">
      <xdr:nvSpPr>
        <xdr:cNvPr id="81" name="楕円 80">
          <a:extLst>
            <a:ext uri="{FF2B5EF4-FFF2-40B4-BE49-F238E27FC236}">
              <a16:creationId xmlns:a16="http://schemas.microsoft.com/office/drawing/2014/main" id="{00000000-0008-0000-0000-000051000000}"/>
            </a:ext>
          </a:extLst>
        </xdr:cNvPr>
        <xdr:cNvSpPr/>
      </xdr:nvSpPr>
      <xdr:spPr>
        <a:xfrm>
          <a:off x="4711700" y="552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143315</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000-000052000000}"/>
            </a:ext>
          </a:extLst>
        </xdr:cNvPr>
        <xdr:cNvSpPr txBox="1"/>
      </xdr:nvSpPr>
      <xdr:spPr>
        <a:xfrm>
          <a:off x="4813300" y="5372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52070</xdr:rowOff>
    </xdr:from>
    <xdr:to>
      <xdr:col>19</xdr:col>
      <xdr:colOff>187325</xdr:colOff>
      <xdr:row>27</xdr:row>
      <xdr:rowOff>153670</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4000500" y="545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102870</xdr:rowOff>
    </xdr:from>
    <xdr:to>
      <xdr:col>23</xdr:col>
      <xdr:colOff>85725</xdr:colOff>
      <xdr:row>27</xdr:row>
      <xdr:rowOff>171238</xdr:rowOff>
    </xdr:to>
    <xdr:cxnSp macro="">
      <xdr:nvCxnSpPr>
        <xdr:cNvPr id="84" name="直線コネクタ 83">
          <a:extLst>
            <a:ext uri="{FF2B5EF4-FFF2-40B4-BE49-F238E27FC236}">
              <a16:creationId xmlns:a16="http://schemas.microsoft.com/office/drawing/2014/main" id="{00000000-0008-0000-0000-000054000000}"/>
            </a:ext>
          </a:extLst>
        </xdr:cNvPr>
        <xdr:cNvCxnSpPr/>
      </xdr:nvCxnSpPr>
      <xdr:spPr>
        <a:xfrm>
          <a:off x="4051300" y="5503545"/>
          <a:ext cx="7112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88053</xdr:rowOff>
    </xdr:from>
    <xdr:to>
      <xdr:col>15</xdr:col>
      <xdr:colOff>187325</xdr:colOff>
      <xdr:row>28</xdr:row>
      <xdr:rowOff>18203</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3238500" y="548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102870</xdr:rowOff>
    </xdr:from>
    <xdr:to>
      <xdr:col>19</xdr:col>
      <xdr:colOff>136525</xdr:colOff>
      <xdr:row>27</xdr:row>
      <xdr:rowOff>138853</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flipV="1">
          <a:off x="3289300" y="5503545"/>
          <a:ext cx="7620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23283</xdr:rowOff>
    </xdr:from>
    <xdr:to>
      <xdr:col>11</xdr:col>
      <xdr:colOff>187325</xdr:colOff>
      <xdr:row>27</xdr:row>
      <xdr:rowOff>124883</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2476500" y="542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74083</xdr:rowOff>
    </xdr:from>
    <xdr:to>
      <xdr:col>15</xdr:col>
      <xdr:colOff>136525</xdr:colOff>
      <xdr:row>27</xdr:row>
      <xdr:rowOff>138853</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2527300" y="5474758"/>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140758</xdr:rowOff>
    </xdr:from>
    <xdr:to>
      <xdr:col>7</xdr:col>
      <xdr:colOff>187325</xdr:colOff>
      <xdr:row>27</xdr:row>
      <xdr:rowOff>70908</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1714500" y="536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20108</xdr:rowOff>
    </xdr:from>
    <xdr:to>
      <xdr:col>11</xdr:col>
      <xdr:colOff>136525</xdr:colOff>
      <xdr:row>27</xdr:row>
      <xdr:rowOff>74083</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a:off x="1765300" y="5420783"/>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15469</xdr:rowOff>
    </xdr:from>
    <xdr:ext cx="405111" cy="259045"/>
    <xdr:sp macro="" textlink="">
      <xdr:nvSpPr>
        <xdr:cNvPr id="91" name="n_1aveValue有形固定資産減価償却率">
          <a:extLst>
            <a:ext uri="{FF2B5EF4-FFF2-40B4-BE49-F238E27FC236}">
              <a16:creationId xmlns:a16="http://schemas.microsoft.com/office/drawing/2014/main" id="{00000000-0008-0000-0000-00005B000000}"/>
            </a:ext>
          </a:extLst>
        </xdr:cNvPr>
        <xdr:cNvSpPr txBox="1"/>
      </xdr:nvSpPr>
      <xdr:spPr>
        <a:xfrm>
          <a:off x="3836044" y="5930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96960</xdr:rowOff>
    </xdr:from>
    <xdr:ext cx="405111" cy="259045"/>
    <xdr:sp macro="" textlink="">
      <xdr:nvSpPr>
        <xdr:cNvPr id="92" name="n_2aveValue有形固定資産減価償却率">
          <a:extLst>
            <a:ext uri="{FF2B5EF4-FFF2-40B4-BE49-F238E27FC236}">
              <a16:creationId xmlns:a16="http://schemas.microsoft.com/office/drawing/2014/main" id="{00000000-0008-0000-0000-00005C000000}"/>
            </a:ext>
          </a:extLst>
        </xdr:cNvPr>
        <xdr:cNvSpPr txBox="1"/>
      </xdr:nvSpPr>
      <xdr:spPr>
        <a:xfrm>
          <a:off x="3086744" y="5840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64575</xdr:rowOff>
    </xdr:from>
    <xdr:ext cx="405111" cy="259045"/>
    <xdr:sp macro="" textlink="">
      <xdr:nvSpPr>
        <xdr:cNvPr id="93" name="n_3aveValue有形固定資産減価償却率">
          <a:extLst>
            <a:ext uri="{FF2B5EF4-FFF2-40B4-BE49-F238E27FC236}">
              <a16:creationId xmlns:a16="http://schemas.microsoft.com/office/drawing/2014/main" id="{00000000-0008-0000-0000-00005D000000}"/>
            </a:ext>
          </a:extLst>
        </xdr:cNvPr>
        <xdr:cNvSpPr txBox="1"/>
      </xdr:nvSpPr>
      <xdr:spPr>
        <a:xfrm>
          <a:off x="2324744" y="5808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39387</xdr:rowOff>
    </xdr:from>
    <xdr:ext cx="405111" cy="259045"/>
    <xdr:sp macro="" textlink="">
      <xdr:nvSpPr>
        <xdr:cNvPr id="94" name="n_4aveValue有形固定資産減価償却率">
          <a:extLst>
            <a:ext uri="{FF2B5EF4-FFF2-40B4-BE49-F238E27FC236}">
              <a16:creationId xmlns:a16="http://schemas.microsoft.com/office/drawing/2014/main" id="{00000000-0008-0000-0000-00005E000000}"/>
            </a:ext>
          </a:extLst>
        </xdr:cNvPr>
        <xdr:cNvSpPr txBox="1"/>
      </xdr:nvSpPr>
      <xdr:spPr>
        <a:xfrm>
          <a:off x="1562744" y="5782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170197</xdr:rowOff>
    </xdr:from>
    <xdr:ext cx="405111" cy="259045"/>
    <xdr:sp macro="" textlink="">
      <xdr:nvSpPr>
        <xdr:cNvPr id="95" name="n_1mainValue有形固定資産減価償却率">
          <a:extLst>
            <a:ext uri="{FF2B5EF4-FFF2-40B4-BE49-F238E27FC236}">
              <a16:creationId xmlns:a16="http://schemas.microsoft.com/office/drawing/2014/main" id="{00000000-0008-0000-0000-00005F000000}"/>
            </a:ext>
          </a:extLst>
        </xdr:cNvPr>
        <xdr:cNvSpPr txBox="1"/>
      </xdr:nvSpPr>
      <xdr:spPr>
        <a:xfrm>
          <a:off x="3836044" y="522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34730</xdr:rowOff>
    </xdr:from>
    <xdr:ext cx="405111" cy="259045"/>
    <xdr:sp macro="" textlink="">
      <xdr:nvSpPr>
        <xdr:cNvPr id="96" name="n_2mainValue有形固定資産減価償却率">
          <a:extLst>
            <a:ext uri="{FF2B5EF4-FFF2-40B4-BE49-F238E27FC236}">
              <a16:creationId xmlns:a16="http://schemas.microsoft.com/office/drawing/2014/main" id="{00000000-0008-0000-0000-000060000000}"/>
            </a:ext>
          </a:extLst>
        </xdr:cNvPr>
        <xdr:cNvSpPr txBox="1"/>
      </xdr:nvSpPr>
      <xdr:spPr>
        <a:xfrm>
          <a:off x="3086744" y="5263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141410</xdr:rowOff>
    </xdr:from>
    <xdr:ext cx="405111" cy="259045"/>
    <xdr:sp macro="" textlink="">
      <xdr:nvSpPr>
        <xdr:cNvPr id="97" name="n_3mainValue有形固定資産減価償却率">
          <a:extLst>
            <a:ext uri="{FF2B5EF4-FFF2-40B4-BE49-F238E27FC236}">
              <a16:creationId xmlns:a16="http://schemas.microsoft.com/office/drawing/2014/main" id="{00000000-0008-0000-0000-000061000000}"/>
            </a:ext>
          </a:extLst>
        </xdr:cNvPr>
        <xdr:cNvSpPr txBox="1"/>
      </xdr:nvSpPr>
      <xdr:spPr>
        <a:xfrm>
          <a:off x="2324744" y="519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87435</xdr:rowOff>
    </xdr:from>
    <xdr:ext cx="405111" cy="259045"/>
    <xdr:sp macro="" textlink="">
      <xdr:nvSpPr>
        <xdr:cNvPr id="98" name="n_4mainValue有形固定資産減価償却率">
          <a:extLst>
            <a:ext uri="{FF2B5EF4-FFF2-40B4-BE49-F238E27FC236}">
              <a16:creationId xmlns:a16="http://schemas.microsoft.com/office/drawing/2014/main" id="{00000000-0008-0000-0000-000062000000}"/>
            </a:ext>
          </a:extLst>
        </xdr:cNvPr>
        <xdr:cNvSpPr txBox="1"/>
      </xdr:nvSpPr>
      <xdr:spPr>
        <a:xfrm>
          <a:off x="1562744" y="514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岐阜県平均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より高い水準であり、前年度より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51.8%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上昇している。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近年の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インフラ設備、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施設整備にかかわる地方債の発行や扶助費の増加傾向のため、今後上昇傾向となることが予想される。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33</xdr:row>
      <xdr:rowOff>157024</xdr:rowOff>
    </xdr:from>
    <xdr:ext cx="410689"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828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26</xdr:row>
      <xdr:rowOff>61774</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28811" y="52909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a:extLst>
            <a:ext uri="{FF2B5EF4-FFF2-40B4-BE49-F238E27FC236}">
              <a16:creationId xmlns:a16="http://schemas.microsoft.com/office/drawing/2014/main" id="{00000000-0008-0000-0000-00007D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128803</xdr:rowOff>
    </xdr:from>
    <xdr:to>
      <xdr:col>76</xdr:col>
      <xdr:colOff>21589</xdr:colOff>
      <xdr:row>34</xdr:row>
      <xdr:rowOff>65342</xdr:rowOff>
    </xdr:to>
    <xdr:cxnSp macro="">
      <xdr:nvCxnSpPr>
        <xdr:cNvPr id="126" name="直線コネクタ 125">
          <a:extLst>
            <a:ext uri="{FF2B5EF4-FFF2-40B4-BE49-F238E27FC236}">
              <a16:creationId xmlns:a16="http://schemas.microsoft.com/office/drawing/2014/main" id="{00000000-0008-0000-0000-00007E000000}"/>
            </a:ext>
          </a:extLst>
        </xdr:cNvPr>
        <xdr:cNvCxnSpPr/>
      </xdr:nvCxnSpPr>
      <xdr:spPr>
        <a:xfrm flipV="1">
          <a:off x="14793595" y="5358028"/>
          <a:ext cx="1269" cy="1308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69169</xdr:rowOff>
    </xdr:from>
    <xdr:ext cx="469744" cy="259045"/>
    <xdr:sp macro="" textlink="">
      <xdr:nvSpPr>
        <xdr:cNvPr id="127" name="債務償還比率最小値テキスト">
          <a:extLst>
            <a:ext uri="{FF2B5EF4-FFF2-40B4-BE49-F238E27FC236}">
              <a16:creationId xmlns:a16="http://schemas.microsoft.com/office/drawing/2014/main" id="{00000000-0008-0000-0000-00007F000000}"/>
            </a:ext>
          </a:extLst>
        </xdr:cNvPr>
        <xdr:cNvSpPr txBox="1"/>
      </xdr:nvSpPr>
      <xdr:spPr>
        <a:xfrm>
          <a:off x="14846300" y="6669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65342</xdr:rowOff>
    </xdr:from>
    <xdr:to>
      <xdr:col>76</xdr:col>
      <xdr:colOff>111125</xdr:colOff>
      <xdr:row>34</xdr:row>
      <xdr:rowOff>65342</xdr:rowOff>
    </xdr:to>
    <xdr:cxnSp macro="">
      <xdr:nvCxnSpPr>
        <xdr:cNvPr id="128" name="直線コネクタ 127">
          <a:extLst>
            <a:ext uri="{FF2B5EF4-FFF2-40B4-BE49-F238E27FC236}">
              <a16:creationId xmlns:a16="http://schemas.microsoft.com/office/drawing/2014/main" id="{00000000-0008-0000-0000-000080000000}"/>
            </a:ext>
          </a:extLst>
        </xdr:cNvPr>
        <xdr:cNvCxnSpPr/>
      </xdr:nvCxnSpPr>
      <xdr:spPr>
        <a:xfrm>
          <a:off x="14706600" y="6666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75480</xdr:rowOff>
    </xdr:from>
    <xdr:ext cx="469744" cy="259045"/>
    <xdr:sp macro="" textlink="">
      <xdr:nvSpPr>
        <xdr:cNvPr id="129" name="債務償還比率最大値テキスト">
          <a:extLst>
            <a:ext uri="{FF2B5EF4-FFF2-40B4-BE49-F238E27FC236}">
              <a16:creationId xmlns:a16="http://schemas.microsoft.com/office/drawing/2014/main" id="{00000000-0008-0000-0000-000081000000}"/>
            </a:ext>
          </a:extLst>
        </xdr:cNvPr>
        <xdr:cNvSpPr txBox="1"/>
      </xdr:nvSpPr>
      <xdr:spPr>
        <a:xfrm>
          <a:off x="14846300" y="5133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128803</xdr:rowOff>
    </xdr:from>
    <xdr:to>
      <xdr:col>76</xdr:col>
      <xdr:colOff>111125</xdr:colOff>
      <xdr:row>26</xdr:row>
      <xdr:rowOff>128803</xdr:rowOff>
    </xdr:to>
    <xdr:cxnSp macro="">
      <xdr:nvCxnSpPr>
        <xdr:cNvPr id="130" name="直線コネクタ 129">
          <a:extLst>
            <a:ext uri="{FF2B5EF4-FFF2-40B4-BE49-F238E27FC236}">
              <a16:creationId xmlns:a16="http://schemas.microsoft.com/office/drawing/2014/main" id="{00000000-0008-0000-0000-000082000000}"/>
            </a:ext>
          </a:extLst>
        </xdr:cNvPr>
        <xdr:cNvCxnSpPr/>
      </xdr:nvCxnSpPr>
      <xdr:spPr>
        <a:xfrm>
          <a:off x="14706600" y="5358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28427</xdr:rowOff>
    </xdr:from>
    <xdr:ext cx="469744" cy="259045"/>
    <xdr:sp macro="" textlink="">
      <xdr:nvSpPr>
        <xdr:cNvPr id="131" name="債務償還比率平均値テキスト">
          <a:extLst>
            <a:ext uri="{FF2B5EF4-FFF2-40B4-BE49-F238E27FC236}">
              <a16:creationId xmlns:a16="http://schemas.microsoft.com/office/drawing/2014/main" id="{00000000-0008-0000-0000-000083000000}"/>
            </a:ext>
          </a:extLst>
        </xdr:cNvPr>
        <xdr:cNvSpPr txBox="1"/>
      </xdr:nvSpPr>
      <xdr:spPr>
        <a:xfrm>
          <a:off x="14846300" y="59434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5550</xdr:rowOff>
    </xdr:from>
    <xdr:to>
      <xdr:col>76</xdr:col>
      <xdr:colOff>73025</xdr:colOff>
      <xdr:row>31</xdr:row>
      <xdr:rowOff>107150</xdr:rowOff>
    </xdr:to>
    <xdr:sp macro="" textlink="">
      <xdr:nvSpPr>
        <xdr:cNvPr id="132" name="フローチャート: 判断 131">
          <a:extLst>
            <a:ext uri="{FF2B5EF4-FFF2-40B4-BE49-F238E27FC236}">
              <a16:creationId xmlns:a16="http://schemas.microsoft.com/office/drawing/2014/main" id="{00000000-0008-0000-0000-000084000000}"/>
            </a:ext>
          </a:extLst>
        </xdr:cNvPr>
        <xdr:cNvSpPr/>
      </xdr:nvSpPr>
      <xdr:spPr>
        <a:xfrm>
          <a:off x="14744700" y="6092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43980</xdr:rowOff>
    </xdr:from>
    <xdr:to>
      <xdr:col>72</xdr:col>
      <xdr:colOff>123825</xdr:colOff>
      <xdr:row>31</xdr:row>
      <xdr:rowOff>145580</xdr:rowOff>
    </xdr:to>
    <xdr:sp macro="" textlink="">
      <xdr:nvSpPr>
        <xdr:cNvPr id="133" name="フローチャート: 判断 132">
          <a:extLst>
            <a:ext uri="{FF2B5EF4-FFF2-40B4-BE49-F238E27FC236}">
              <a16:creationId xmlns:a16="http://schemas.microsoft.com/office/drawing/2014/main" id="{00000000-0008-0000-0000-000085000000}"/>
            </a:ext>
          </a:extLst>
        </xdr:cNvPr>
        <xdr:cNvSpPr/>
      </xdr:nvSpPr>
      <xdr:spPr>
        <a:xfrm>
          <a:off x="14033500" y="613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67729</xdr:rowOff>
    </xdr:from>
    <xdr:to>
      <xdr:col>68</xdr:col>
      <xdr:colOff>123825</xdr:colOff>
      <xdr:row>31</xdr:row>
      <xdr:rowOff>169329</xdr:rowOff>
    </xdr:to>
    <xdr:sp macro="" textlink="">
      <xdr:nvSpPr>
        <xdr:cNvPr id="134" name="フローチャート: 判断 133">
          <a:extLst>
            <a:ext uri="{FF2B5EF4-FFF2-40B4-BE49-F238E27FC236}">
              <a16:creationId xmlns:a16="http://schemas.microsoft.com/office/drawing/2014/main" id="{00000000-0008-0000-0000-000086000000}"/>
            </a:ext>
          </a:extLst>
        </xdr:cNvPr>
        <xdr:cNvSpPr/>
      </xdr:nvSpPr>
      <xdr:spPr>
        <a:xfrm>
          <a:off x="13271500" y="615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80251</xdr:rowOff>
    </xdr:from>
    <xdr:to>
      <xdr:col>64</xdr:col>
      <xdr:colOff>123825</xdr:colOff>
      <xdr:row>32</xdr:row>
      <xdr:rowOff>10401</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2509500" y="616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14834</xdr:rowOff>
    </xdr:from>
    <xdr:to>
      <xdr:col>60</xdr:col>
      <xdr:colOff>123825</xdr:colOff>
      <xdr:row>31</xdr:row>
      <xdr:rowOff>116434</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1747500" y="610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58204</xdr:rowOff>
    </xdr:from>
    <xdr:to>
      <xdr:col>76</xdr:col>
      <xdr:colOff>73025</xdr:colOff>
      <xdr:row>32</xdr:row>
      <xdr:rowOff>159804</xdr:rowOff>
    </xdr:to>
    <xdr:sp macro="" textlink="">
      <xdr:nvSpPr>
        <xdr:cNvPr id="142" name="楕円 141">
          <a:extLst>
            <a:ext uri="{FF2B5EF4-FFF2-40B4-BE49-F238E27FC236}">
              <a16:creationId xmlns:a16="http://schemas.microsoft.com/office/drawing/2014/main" id="{00000000-0008-0000-0000-00008E000000}"/>
            </a:ext>
          </a:extLst>
        </xdr:cNvPr>
        <xdr:cNvSpPr/>
      </xdr:nvSpPr>
      <xdr:spPr>
        <a:xfrm>
          <a:off x="14744700" y="631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36631</xdr:rowOff>
    </xdr:from>
    <xdr:ext cx="469744" cy="259045"/>
    <xdr:sp macro="" textlink="">
      <xdr:nvSpPr>
        <xdr:cNvPr id="143" name="債務償還比率該当値テキスト">
          <a:extLst>
            <a:ext uri="{FF2B5EF4-FFF2-40B4-BE49-F238E27FC236}">
              <a16:creationId xmlns:a16="http://schemas.microsoft.com/office/drawing/2014/main" id="{00000000-0008-0000-0000-00008F000000}"/>
            </a:ext>
          </a:extLst>
        </xdr:cNvPr>
        <xdr:cNvSpPr txBox="1"/>
      </xdr:nvSpPr>
      <xdr:spPr>
        <a:xfrm>
          <a:off x="14846300" y="6294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117818</xdr:rowOff>
    </xdr:from>
    <xdr:to>
      <xdr:col>72</xdr:col>
      <xdr:colOff>123825</xdr:colOff>
      <xdr:row>32</xdr:row>
      <xdr:rowOff>47968</xdr:rowOff>
    </xdr:to>
    <xdr:sp macro="" textlink="">
      <xdr:nvSpPr>
        <xdr:cNvPr id="144" name="楕円 143">
          <a:extLst>
            <a:ext uri="{FF2B5EF4-FFF2-40B4-BE49-F238E27FC236}">
              <a16:creationId xmlns:a16="http://schemas.microsoft.com/office/drawing/2014/main" id="{00000000-0008-0000-0000-000090000000}"/>
            </a:ext>
          </a:extLst>
        </xdr:cNvPr>
        <xdr:cNvSpPr/>
      </xdr:nvSpPr>
      <xdr:spPr>
        <a:xfrm>
          <a:off x="14033500" y="620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168618</xdr:rowOff>
    </xdr:from>
    <xdr:to>
      <xdr:col>76</xdr:col>
      <xdr:colOff>22225</xdr:colOff>
      <xdr:row>32</xdr:row>
      <xdr:rowOff>109004</xdr:rowOff>
    </xdr:to>
    <xdr:cxnSp macro="">
      <xdr:nvCxnSpPr>
        <xdr:cNvPr id="145" name="直線コネクタ 144">
          <a:extLst>
            <a:ext uri="{FF2B5EF4-FFF2-40B4-BE49-F238E27FC236}">
              <a16:creationId xmlns:a16="http://schemas.microsoft.com/office/drawing/2014/main" id="{00000000-0008-0000-0000-000091000000}"/>
            </a:ext>
          </a:extLst>
        </xdr:cNvPr>
        <xdr:cNvCxnSpPr/>
      </xdr:nvCxnSpPr>
      <xdr:spPr>
        <a:xfrm>
          <a:off x="14084300" y="6255093"/>
          <a:ext cx="711200" cy="111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143104</xdr:rowOff>
    </xdr:from>
    <xdr:to>
      <xdr:col>68</xdr:col>
      <xdr:colOff>123825</xdr:colOff>
      <xdr:row>31</xdr:row>
      <xdr:rowOff>73254</xdr:rowOff>
    </xdr:to>
    <xdr:sp macro="" textlink="">
      <xdr:nvSpPr>
        <xdr:cNvPr id="146" name="楕円 145">
          <a:extLst>
            <a:ext uri="{FF2B5EF4-FFF2-40B4-BE49-F238E27FC236}">
              <a16:creationId xmlns:a16="http://schemas.microsoft.com/office/drawing/2014/main" id="{00000000-0008-0000-0000-000092000000}"/>
            </a:ext>
          </a:extLst>
        </xdr:cNvPr>
        <xdr:cNvSpPr/>
      </xdr:nvSpPr>
      <xdr:spPr>
        <a:xfrm>
          <a:off x="13271500" y="605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22454</xdr:rowOff>
    </xdr:from>
    <xdr:to>
      <xdr:col>72</xdr:col>
      <xdr:colOff>73025</xdr:colOff>
      <xdr:row>31</xdr:row>
      <xdr:rowOff>168618</xdr:rowOff>
    </xdr:to>
    <xdr:cxnSp macro="">
      <xdr:nvCxnSpPr>
        <xdr:cNvPr id="147" name="直線コネクタ 146">
          <a:extLst>
            <a:ext uri="{FF2B5EF4-FFF2-40B4-BE49-F238E27FC236}">
              <a16:creationId xmlns:a16="http://schemas.microsoft.com/office/drawing/2014/main" id="{00000000-0008-0000-0000-000093000000}"/>
            </a:ext>
          </a:extLst>
        </xdr:cNvPr>
        <xdr:cNvCxnSpPr/>
      </xdr:nvCxnSpPr>
      <xdr:spPr>
        <a:xfrm>
          <a:off x="13322300" y="6108929"/>
          <a:ext cx="762000" cy="146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52400</xdr:rowOff>
    </xdr:from>
    <xdr:to>
      <xdr:col>64</xdr:col>
      <xdr:colOff>123825</xdr:colOff>
      <xdr:row>31</xdr:row>
      <xdr:rowOff>154000</xdr:rowOff>
    </xdr:to>
    <xdr:sp macro="" textlink="">
      <xdr:nvSpPr>
        <xdr:cNvPr id="148" name="楕円 147">
          <a:extLst>
            <a:ext uri="{FF2B5EF4-FFF2-40B4-BE49-F238E27FC236}">
              <a16:creationId xmlns:a16="http://schemas.microsoft.com/office/drawing/2014/main" id="{00000000-0008-0000-0000-000094000000}"/>
            </a:ext>
          </a:extLst>
        </xdr:cNvPr>
        <xdr:cNvSpPr/>
      </xdr:nvSpPr>
      <xdr:spPr>
        <a:xfrm>
          <a:off x="12509500" y="613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22454</xdr:rowOff>
    </xdr:from>
    <xdr:to>
      <xdr:col>68</xdr:col>
      <xdr:colOff>73025</xdr:colOff>
      <xdr:row>31</xdr:row>
      <xdr:rowOff>103200</xdr:rowOff>
    </xdr:to>
    <xdr:cxnSp macro="">
      <xdr:nvCxnSpPr>
        <xdr:cNvPr id="149" name="直線コネクタ 148">
          <a:extLst>
            <a:ext uri="{FF2B5EF4-FFF2-40B4-BE49-F238E27FC236}">
              <a16:creationId xmlns:a16="http://schemas.microsoft.com/office/drawing/2014/main" id="{00000000-0008-0000-0000-000095000000}"/>
            </a:ext>
          </a:extLst>
        </xdr:cNvPr>
        <xdr:cNvCxnSpPr/>
      </xdr:nvCxnSpPr>
      <xdr:spPr>
        <a:xfrm flipV="1">
          <a:off x="12560300" y="6108929"/>
          <a:ext cx="762000" cy="80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157594</xdr:rowOff>
    </xdr:from>
    <xdr:to>
      <xdr:col>60</xdr:col>
      <xdr:colOff>123825</xdr:colOff>
      <xdr:row>30</xdr:row>
      <xdr:rowOff>87744</xdr:rowOff>
    </xdr:to>
    <xdr:sp macro="" textlink="">
      <xdr:nvSpPr>
        <xdr:cNvPr id="150" name="楕円 149">
          <a:extLst>
            <a:ext uri="{FF2B5EF4-FFF2-40B4-BE49-F238E27FC236}">
              <a16:creationId xmlns:a16="http://schemas.microsoft.com/office/drawing/2014/main" id="{00000000-0008-0000-0000-000096000000}"/>
            </a:ext>
          </a:extLst>
        </xdr:cNvPr>
        <xdr:cNvSpPr/>
      </xdr:nvSpPr>
      <xdr:spPr>
        <a:xfrm>
          <a:off x="11747500" y="590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36944</xdr:rowOff>
    </xdr:from>
    <xdr:to>
      <xdr:col>64</xdr:col>
      <xdr:colOff>73025</xdr:colOff>
      <xdr:row>31</xdr:row>
      <xdr:rowOff>103200</xdr:rowOff>
    </xdr:to>
    <xdr:cxnSp macro="">
      <xdr:nvCxnSpPr>
        <xdr:cNvPr id="151" name="直線コネクタ 150">
          <a:extLst>
            <a:ext uri="{FF2B5EF4-FFF2-40B4-BE49-F238E27FC236}">
              <a16:creationId xmlns:a16="http://schemas.microsoft.com/office/drawing/2014/main" id="{00000000-0008-0000-0000-000097000000}"/>
            </a:ext>
          </a:extLst>
        </xdr:cNvPr>
        <xdr:cNvCxnSpPr/>
      </xdr:nvCxnSpPr>
      <xdr:spPr>
        <a:xfrm>
          <a:off x="11798300" y="5951969"/>
          <a:ext cx="762000" cy="237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162107</xdr:rowOff>
    </xdr:from>
    <xdr:ext cx="469744" cy="259045"/>
    <xdr:sp macro="" textlink="">
      <xdr:nvSpPr>
        <xdr:cNvPr id="152" name="n_1aveValue債務償還比率">
          <a:extLst>
            <a:ext uri="{FF2B5EF4-FFF2-40B4-BE49-F238E27FC236}">
              <a16:creationId xmlns:a16="http://schemas.microsoft.com/office/drawing/2014/main" id="{00000000-0008-0000-0000-000098000000}"/>
            </a:ext>
          </a:extLst>
        </xdr:cNvPr>
        <xdr:cNvSpPr txBox="1"/>
      </xdr:nvSpPr>
      <xdr:spPr>
        <a:xfrm>
          <a:off x="13836727" y="590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160456</xdr:rowOff>
    </xdr:from>
    <xdr:ext cx="469744" cy="259045"/>
    <xdr:sp macro="" textlink="">
      <xdr:nvSpPr>
        <xdr:cNvPr id="153" name="n_2aveValue債務償還比率">
          <a:extLst>
            <a:ext uri="{FF2B5EF4-FFF2-40B4-BE49-F238E27FC236}">
              <a16:creationId xmlns:a16="http://schemas.microsoft.com/office/drawing/2014/main" id="{00000000-0008-0000-0000-000099000000}"/>
            </a:ext>
          </a:extLst>
        </xdr:cNvPr>
        <xdr:cNvSpPr txBox="1"/>
      </xdr:nvSpPr>
      <xdr:spPr>
        <a:xfrm>
          <a:off x="13087427" y="6246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1528</xdr:rowOff>
    </xdr:from>
    <xdr:ext cx="469744" cy="259045"/>
    <xdr:sp macro="" textlink="">
      <xdr:nvSpPr>
        <xdr:cNvPr id="154" name="n_3aveValue債務償還比率">
          <a:extLst>
            <a:ext uri="{FF2B5EF4-FFF2-40B4-BE49-F238E27FC236}">
              <a16:creationId xmlns:a16="http://schemas.microsoft.com/office/drawing/2014/main" id="{00000000-0008-0000-0000-00009A000000}"/>
            </a:ext>
          </a:extLst>
        </xdr:cNvPr>
        <xdr:cNvSpPr txBox="1"/>
      </xdr:nvSpPr>
      <xdr:spPr>
        <a:xfrm>
          <a:off x="12325427" y="625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107561</xdr:rowOff>
    </xdr:from>
    <xdr:ext cx="469744" cy="259045"/>
    <xdr:sp macro="" textlink="">
      <xdr:nvSpPr>
        <xdr:cNvPr id="155" name="n_4aveValue債務償還比率">
          <a:extLst>
            <a:ext uri="{FF2B5EF4-FFF2-40B4-BE49-F238E27FC236}">
              <a16:creationId xmlns:a16="http://schemas.microsoft.com/office/drawing/2014/main" id="{00000000-0008-0000-0000-00009B000000}"/>
            </a:ext>
          </a:extLst>
        </xdr:cNvPr>
        <xdr:cNvSpPr txBox="1"/>
      </xdr:nvSpPr>
      <xdr:spPr>
        <a:xfrm>
          <a:off x="11563427" y="619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39095</xdr:rowOff>
    </xdr:from>
    <xdr:ext cx="469744" cy="259045"/>
    <xdr:sp macro="" textlink="">
      <xdr:nvSpPr>
        <xdr:cNvPr id="156" name="n_1mainValue債務償還比率">
          <a:extLst>
            <a:ext uri="{FF2B5EF4-FFF2-40B4-BE49-F238E27FC236}">
              <a16:creationId xmlns:a16="http://schemas.microsoft.com/office/drawing/2014/main" id="{00000000-0008-0000-0000-00009C000000}"/>
            </a:ext>
          </a:extLst>
        </xdr:cNvPr>
        <xdr:cNvSpPr txBox="1"/>
      </xdr:nvSpPr>
      <xdr:spPr>
        <a:xfrm>
          <a:off x="13836727" y="6297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89781</xdr:rowOff>
    </xdr:from>
    <xdr:ext cx="469744" cy="259045"/>
    <xdr:sp macro="" textlink="">
      <xdr:nvSpPr>
        <xdr:cNvPr id="157" name="n_2mainValue債務償還比率">
          <a:extLst>
            <a:ext uri="{FF2B5EF4-FFF2-40B4-BE49-F238E27FC236}">
              <a16:creationId xmlns:a16="http://schemas.microsoft.com/office/drawing/2014/main" id="{00000000-0008-0000-0000-00009D000000}"/>
            </a:ext>
          </a:extLst>
        </xdr:cNvPr>
        <xdr:cNvSpPr txBox="1"/>
      </xdr:nvSpPr>
      <xdr:spPr>
        <a:xfrm>
          <a:off x="13087427" y="5833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170527</xdr:rowOff>
    </xdr:from>
    <xdr:ext cx="469744" cy="259045"/>
    <xdr:sp macro="" textlink="">
      <xdr:nvSpPr>
        <xdr:cNvPr id="158" name="n_3mainValue債務償還比率">
          <a:extLst>
            <a:ext uri="{FF2B5EF4-FFF2-40B4-BE49-F238E27FC236}">
              <a16:creationId xmlns:a16="http://schemas.microsoft.com/office/drawing/2014/main" id="{00000000-0008-0000-0000-00009E000000}"/>
            </a:ext>
          </a:extLst>
        </xdr:cNvPr>
        <xdr:cNvSpPr txBox="1"/>
      </xdr:nvSpPr>
      <xdr:spPr>
        <a:xfrm>
          <a:off x="12325427" y="591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104271</xdr:rowOff>
    </xdr:from>
    <xdr:ext cx="469744" cy="259045"/>
    <xdr:sp macro="" textlink="">
      <xdr:nvSpPr>
        <xdr:cNvPr id="159" name="n_4mainValue債務償還比率">
          <a:extLst>
            <a:ext uri="{FF2B5EF4-FFF2-40B4-BE49-F238E27FC236}">
              <a16:creationId xmlns:a16="http://schemas.microsoft.com/office/drawing/2014/main" id="{00000000-0008-0000-0000-00009F000000}"/>
            </a:ext>
          </a:extLst>
        </xdr:cNvPr>
        <xdr:cNvSpPr txBox="1"/>
      </xdr:nvSpPr>
      <xdr:spPr>
        <a:xfrm>
          <a:off x="11563427" y="56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a:extLst>
            <a:ext uri="{FF2B5EF4-FFF2-40B4-BE49-F238E27FC236}">
              <a16:creationId xmlns:a16="http://schemas.microsoft.com/office/drawing/2014/main" id="{00000000-0008-0000-0000-0000A0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a:extLst>
            <a:ext uri="{FF2B5EF4-FFF2-40B4-BE49-F238E27FC236}">
              <a16:creationId xmlns:a16="http://schemas.microsoft.com/office/drawing/2014/main" id="{00000000-0008-0000-0000-0000A1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a:extLst>
            <a:ext uri="{FF2B5EF4-FFF2-40B4-BE49-F238E27FC236}">
              <a16:creationId xmlns:a16="http://schemas.microsoft.com/office/drawing/2014/main" id="{00000000-0008-0000-0000-0000A2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岐阜県神戸町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19,183
18,744
18.78
6,933,843
6,398,246
429,094
4,524,626
5,254,809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66.9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0000000-0008-0000-01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9906</xdr:rowOff>
    </xdr:from>
    <xdr:to>
      <xdr:col>24</xdr:col>
      <xdr:colOff>62865</xdr:colOff>
      <xdr:row>41</xdr:row>
      <xdr:rowOff>103632</xdr:rowOff>
    </xdr:to>
    <xdr:cxnSp macro="">
      <xdr:nvCxnSpPr>
        <xdr:cNvPr id="55" name="直線コネクタ 54">
          <a:extLst>
            <a:ext uri="{FF2B5EF4-FFF2-40B4-BE49-F238E27FC236}">
              <a16:creationId xmlns:a16="http://schemas.microsoft.com/office/drawing/2014/main" id="{00000000-0008-0000-0100-000037000000}"/>
            </a:ext>
          </a:extLst>
        </xdr:cNvPr>
        <xdr:cNvCxnSpPr/>
      </xdr:nvCxnSpPr>
      <xdr:spPr>
        <a:xfrm flipV="1">
          <a:off x="4634865" y="5839206"/>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107459</xdr:rowOff>
    </xdr:from>
    <xdr:ext cx="405111" cy="259045"/>
    <xdr:sp macro="" textlink="">
      <xdr:nvSpPr>
        <xdr:cNvPr id="56" name="【道路】&#10;有形固定資産減価償却率最小値テキスト">
          <a:extLst>
            <a:ext uri="{FF2B5EF4-FFF2-40B4-BE49-F238E27FC236}">
              <a16:creationId xmlns:a16="http://schemas.microsoft.com/office/drawing/2014/main" id="{00000000-0008-0000-0100-000038000000}"/>
            </a:ext>
          </a:extLst>
        </xdr:cNvPr>
        <xdr:cNvSpPr txBox="1"/>
      </xdr:nvSpPr>
      <xdr:spPr>
        <a:xfrm>
          <a:off x="4673600" y="713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103632</xdr:rowOff>
    </xdr:from>
    <xdr:to>
      <xdr:col>24</xdr:col>
      <xdr:colOff>152400</xdr:colOff>
      <xdr:row>41</xdr:row>
      <xdr:rowOff>103632</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a:off x="4546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128033</xdr:rowOff>
    </xdr:from>
    <xdr:ext cx="405111" cy="259045"/>
    <xdr:sp macro="" textlink="">
      <xdr:nvSpPr>
        <xdr:cNvPr id="58" name="【道路】&#10;有形固定資産減価償却率最大値テキスト">
          <a:extLst>
            <a:ext uri="{FF2B5EF4-FFF2-40B4-BE49-F238E27FC236}">
              <a16:creationId xmlns:a16="http://schemas.microsoft.com/office/drawing/2014/main" id="{00000000-0008-0000-0100-00003A000000}"/>
            </a:ext>
          </a:extLst>
        </xdr:cNvPr>
        <xdr:cNvSpPr txBox="1"/>
      </xdr:nvSpPr>
      <xdr:spPr>
        <a:xfrm>
          <a:off x="4673600" y="5614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9906</xdr:rowOff>
    </xdr:from>
    <xdr:to>
      <xdr:col>24</xdr:col>
      <xdr:colOff>152400</xdr:colOff>
      <xdr:row>34</xdr:row>
      <xdr:rowOff>9906</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583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33545</xdr:rowOff>
    </xdr:from>
    <xdr:ext cx="405111" cy="259045"/>
    <xdr:sp macro="" textlink="">
      <xdr:nvSpPr>
        <xdr:cNvPr id="60" name="【道路】&#10;有形固定資産減価償却率平均値テキスト">
          <a:extLst>
            <a:ext uri="{FF2B5EF4-FFF2-40B4-BE49-F238E27FC236}">
              <a16:creationId xmlns:a16="http://schemas.microsoft.com/office/drawing/2014/main" id="{00000000-0008-0000-0100-00003C000000}"/>
            </a:ext>
          </a:extLst>
        </xdr:cNvPr>
        <xdr:cNvSpPr txBox="1"/>
      </xdr:nvSpPr>
      <xdr:spPr>
        <a:xfrm>
          <a:off x="4673600" y="63771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55118</xdr:rowOff>
    </xdr:from>
    <xdr:to>
      <xdr:col>24</xdr:col>
      <xdr:colOff>114300</xdr:colOff>
      <xdr:row>37</xdr:row>
      <xdr:rowOff>156718</xdr:rowOff>
    </xdr:to>
    <xdr:sp macro="" textlink="">
      <xdr:nvSpPr>
        <xdr:cNvPr id="61" name="フローチャート: 判断 60">
          <a:extLst>
            <a:ext uri="{FF2B5EF4-FFF2-40B4-BE49-F238E27FC236}">
              <a16:creationId xmlns:a16="http://schemas.microsoft.com/office/drawing/2014/main" id="{00000000-0008-0000-0100-00003D000000}"/>
            </a:ext>
          </a:extLst>
        </xdr:cNvPr>
        <xdr:cNvSpPr/>
      </xdr:nvSpPr>
      <xdr:spPr>
        <a:xfrm>
          <a:off x="4584700" y="639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41402</xdr:rowOff>
    </xdr:from>
    <xdr:to>
      <xdr:col>20</xdr:col>
      <xdr:colOff>38100</xdr:colOff>
      <xdr:row>37</xdr:row>
      <xdr:rowOff>143002</xdr:rowOff>
    </xdr:to>
    <xdr:sp macro="" textlink="">
      <xdr:nvSpPr>
        <xdr:cNvPr id="62" name="フローチャート: 判断 61">
          <a:extLst>
            <a:ext uri="{FF2B5EF4-FFF2-40B4-BE49-F238E27FC236}">
              <a16:creationId xmlns:a16="http://schemas.microsoft.com/office/drawing/2014/main" id="{00000000-0008-0000-0100-00003E000000}"/>
            </a:ext>
          </a:extLst>
        </xdr:cNvPr>
        <xdr:cNvSpPr/>
      </xdr:nvSpPr>
      <xdr:spPr>
        <a:xfrm>
          <a:off x="3746500" y="638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18542</xdr:rowOff>
    </xdr:from>
    <xdr:to>
      <xdr:col>15</xdr:col>
      <xdr:colOff>101600</xdr:colOff>
      <xdr:row>37</xdr:row>
      <xdr:rowOff>120142</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2857500" y="636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135128</xdr:rowOff>
    </xdr:from>
    <xdr:to>
      <xdr:col>10</xdr:col>
      <xdr:colOff>165100</xdr:colOff>
      <xdr:row>37</xdr:row>
      <xdr:rowOff>65278</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1968500" y="630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112268</xdr:rowOff>
    </xdr:from>
    <xdr:to>
      <xdr:col>6</xdr:col>
      <xdr:colOff>38100</xdr:colOff>
      <xdr:row>37</xdr:row>
      <xdr:rowOff>42418</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1079500" y="628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141986</xdr:rowOff>
    </xdr:from>
    <xdr:to>
      <xdr:col>24</xdr:col>
      <xdr:colOff>114300</xdr:colOff>
      <xdr:row>37</xdr:row>
      <xdr:rowOff>72136</xdr:rowOff>
    </xdr:to>
    <xdr:sp macro="" textlink="">
      <xdr:nvSpPr>
        <xdr:cNvPr id="71" name="楕円 70">
          <a:extLst>
            <a:ext uri="{FF2B5EF4-FFF2-40B4-BE49-F238E27FC236}">
              <a16:creationId xmlns:a16="http://schemas.microsoft.com/office/drawing/2014/main" id="{00000000-0008-0000-0100-000047000000}"/>
            </a:ext>
          </a:extLst>
        </xdr:cNvPr>
        <xdr:cNvSpPr/>
      </xdr:nvSpPr>
      <xdr:spPr>
        <a:xfrm>
          <a:off x="4584700" y="631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164863</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100-000048000000}"/>
            </a:ext>
          </a:extLst>
        </xdr:cNvPr>
        <xdr:cNvSpPr txBox="1"/>
      </xdr:nvSpPr>
      <xdr:spPr>
        <a:xfrm>
          <a:off x="4673600" y="616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41402</xdr:rowOff>
    </xdr:from>
    <xdr:to>
      <xdr:col>20</xdr:col>
      <xdr:colOff>38100</xdr:colOff>
      <xdr:row>36</xdr:row>
      <xdr:rowOff>143002</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3746500" y="621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92202</xdr:rowOff>
    </xdr:from>
    <xdr:to>
      <xdr:col>24</xdr:col>
      <xdr:colOff>63500</xdr:colOff>
      <xdr:row>37</xdr:row>
      <xdr:rowOff>21336</xdr:rowOff>
    </xdr:to>
    <xdr:cxnSp macro="">
      <xdr:nvCxnSpPr>
        <xdr:cNvPr id="74" name="直線コネクタ 73">
          <a:extLst>
            <a:ext uri="{FF2B5EF4-FFF2-40B4-BE49-F238E27FC236}">
              <a16:creationId xmlns:a16="http://schemas.microsoft.com/office/drawing/2014/main" id="{00000000-0008-0000-0100-00004A000000}"/>
            </a:ext>
          </a:extLst>
        </xdr:cNvPr>
        <xdr:cNvCxnSpPr/>
      </xdr:nvCxnSpPr>
      <xdr:spPr>
        <a:xfrm>
          <a:off x="3797300" y="6264402"/>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71120</xdr:rowOff>
    </xdr:from>
    <xdr:to>
      <xdr:col>15</xdr:col>
      <xdr:colOff>101600</xdr:colOff>
      <xdr:row>37</xdr:row>
      <xdr:rowOff>1270</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2857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92202</xdr:rowOff>
    </xdr:from>
    <xdr:to>
      <xdr:col>19</xdr:col>
      <xdr:colOff>177800</xdr:colOff>
      <xdr:row>36</xdr:row>
      <xdr:rowOff>121920</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flipV="1">
          <a:off x="2908300" y="6264402"/>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169418</xdr:rowOff>
    </xdr:from>
    <xdr:to>
      <xdr:col>10</xdr:col>
      <xdr:colOff>165100</xdr:colOff>
      <xdr:row>36</xdr:row>
      <xdr:rowOff>99568</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1968500" y="617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48768</xdr:rowOff>
    </xdr:from>
    <xdr:to>
      <xdr:col>15</xdr:col>
      <xdr:colOff>50800</xdr:colOff>
      <xdr:row>36</xdr:row>
      <xdr:rowOff>121920</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019300" y="622096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167132</xdr:rowOff>
    </xdr:from>
    <xdr:to>
      <xdr:col>6</xdr:col>
      <xdr:colOff>38100</xdr:colOff>
      <xdr:row>36</xdr:row>
      <xdr:rowOff>97282</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079500" y="616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46482</xdr:rowOff>
    </xdr:from>
    <xdr:to>
      <xdr:col>10</xdr:col>
      <xdr:colOff>114300</xdr:colOff>
      <xdr:row>36</xdr:row>
      <xdr:rowOff>48768</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1130300" y="621868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134129</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100-000051000000}"/>
            </a:ext>
          </a:extLst>
        </xdr:cNvPr>
        <xdr:cNvSpPr txBox="1"/>
      </xdr:nvSpPr>
      <xdr:spPr>
        <a:xfrm>
          <a:off x="3582044" y="647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111269</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100-000052000000}"/>
            </a:ext>
          </a:extLst>
        </xdr:cNvPr>
        <xdr:cNvSpPr txBox="1"/>
      </xdr:nvSpPr>
      <xdr:spPr>
        <a:xfrm>
          <a:off x="2705744" y="645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56405</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100-000053000000}"/>
            </a:ext>
          </a:extLst>
        </xdr:cNvPr>
        <xdr:cNvSpPr txBox="1"/>
      </xdr:nvSpPr>
      <xdr:spPr>
        <a:xfrm>
          <a:off x="1816744" y="640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33545</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100-000054000000}"/>
            </a:ext>
          </a:extLst>
        </xdr:cNvPr>
        <xdr:cNvSpPr txBox="1"/>
      </xdr:nvSpPr>
      <xdr:spPr>
        <a:xfrm>
          <a:off x="927744" y="6377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159529</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100-000055000000}"/>
            </a:ext>
          </a:extLst>
        </xdr:cNvPr>
        <xdr:cNvSpPr txBox="1"/>
      </xdr:nvSpPr>
      <xdr:spPr>
        <a:xfrm>
          <a:off x="3582044" y="5988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17797</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100-000056000000}"/>
            </a:ext>
          </a:extLst>
        </xdr:cNvPr>
        <xdr:cNvSpPr txBox="1"/>
      </xdr:nvSpPr>
      <xdr:spPr>
        <a:xfrm>
          <a:off x="27057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116095</xdr:rowOff>
    </xdr:from>
    <xdr:ext cx="405111" cy="259045"/>
    <xdr:sp macro="" textlink="">
      <xdr:nvSpPr>
        <xdr:cNvPr id="87" name="n_3mainValue【道路】&#10;有形固定資産減価償却率">
          <a:extLst>
            <a:ext uri="{FF2B5EF4-FFF2-40B4-BE49-F238E27FC236}">
              <a16:creationId xmlns:a16="http://schemas.microsoft.com/office/drawing/2014/main" id="{00000000-0008-0000-0100-000057000000}"/>
            </a:ext>
          </a:extLst>
        </xdr:cNvPr>
        <xdr:cNvSpPr txBox="1"/>
      </xdr:nvSpPr>
      <xdr:spPr>
        <a:xfrm>
          <a:off x="1816744" y="5945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113809</xdr:rowOff>
    </xdr:from>
    <xdr:ext cx="405111" cy="259045"/>
    <xdr:sp macro="" textlink="">
      <xdr:nvSpPr>
        <xdr:cNvPr id="88" name="n_4mainValue【道路】&#10;有形固定資産減価償却率">
          <a:extLst>
            <a:ext uri="{FF2B5EF4-FFF2-40B4-BE49-F238E27FC236}">
              <a16:creationId xmlns:a16="http://schemas.microsoft.com/office/drawing/2014/main" id="{00000000-0008-0000-0100-000058000000}"/>
            </a:ext>
          </a:extLst>
        </xdr:cNvPr>
        <xdr:cNvSpPr txBox="1"/>
      </xdr:nvSpPr>
      <xdr:spPr>
        <a:xfrm>
          <a:off x="927744" y="5943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0000000-0008-0000-0100-000063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1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103556</xdr:rowOff>
    </xdr:from>
    <xdr:to>
      <xdr:col>54</xdr:col>
      <xdr:colOff>189865</xdr:colOff>
      <xdr:row>41</xdr:row>
      <xdr:rowOff>102432</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flipV="1">
          <a:off x="10476865" y="5761406"/>
          <a:ext cx="0" cy="1370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106259</xdr:rowOff>
    </xdr:from>
    <xdr:ext cx="469744" cy="259045"/>
    <xdr:sp macro="" textlink="">
      <xdr:nvSpPr>
        <xdr:cNvPr id="113" name="【道路】&#10;一人当たり延長最小値テキスト">
          <a:extLst>
            <a:ext uri="{FF2B5EF4-FFF2-40B4-BE49-F238E27FC236}">
              <a16:creationId xmlns:a16="http://schemas.microsoft.com/office/drawing/2014/main" id="{00000000-0008-0000-0100-000071000000}"/>
            </a:ext>
          </a:extLst>
        </xdr:cNvPr>
        <xdr:cNvSpPr txBox="1"/>
      </xdr:nvSpPr>
      <xdr:spPr>
        <a:xfrm>
          <a:off x="10515600" y="7135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102432</xdr:rowOff>
    </xdr:from>
    <xdr:to>
      <xdr:col>55</xdr:col>
      <xdr:colOff>88900</xdr:colOff>
      <xdr:row>41</xdr:row>
      <xdr:rowOff>102432</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a:off x="10388600" y="713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50233</xdr:rowOff>
    </xdr:from>
    <xdr:ext cx="534377" cy="259045"/>
    <xdr:sp macro="" textlink="">
      <xdr:nvSpPr>
        <xdr:cNvPr id="115" name="【道路】&#10;一人当たり延長最大値テキスト">
          <a:extLst>
            <a:ext uri="{FF2B5EF4-FFF2-40B4-BE49-F238E27FC236}">
              <a16:creationId xmlns:a16="http://schemas.microsoft.com/office/drawing/2014/main" id="{00000000-0008-0000-0100-000073000000}"/>
            </a:ext>
          </a:extLst>
        </xdr:cNvPr>
        <xdr:cNvSpPr txBox="1"/>
      </xdr:nvSpPr>
      <xdr:spPr>
        <a:xfrm>
          <a:off x="10515600" y="553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103556</xdr:rowOff>
    </xdr:from>
    <xdr:to>
      <xdr:col>55</xdr:col>
      <xdr:colOff>88900</xdr:colOff>
      <xdr:row>33</xdr:row>
      <xdr:rowOff>103556</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5761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165492</xdr:rowOff>
    </xdr:from>
    <xdr:ext cx="534377" cy="259045"/>
    <xdr:sp macro="" textlink="">
      <xdr:nvSpPr>
        <xdr:cNvPr id="117" name="【道路】&#10;一人当たり延長平均値テキスト">
          <a:extLst>
            <a:ext uri="{FF2B5EF4-FFF2-40B4-BE49-F238E27FC236}">
              <a16:creationId xmlns:a16="http://schemas.microsoft.com/office/drawing/2014/main" id="{00000000-0008-0000-0100-000075000000}"/>
            </a:ext>
          </a:extLst>
        </xdr:cNvPr>
        <xdr:cNvSpPr txBox="1"/>
      </xdr:nvSpPr>
      <xdr:spPr>
        <a:xfrm>
          <a:off x="10515600" y="6509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142615</xdr:rowOff>
    </xdr:from>
    <xdr:to>
      <xdr:col>55</xdr:col>
      <xdr:colOff>50800</xdr:colOff>
      <xdr:row>39</xdr:row>
      <xdr:rowOff>72765</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10426700" y="665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156159</xdr:rowOff>
    </xdr:from>
    <xdr:to>
      <xdr:col>50</xdr:col>
      <xdr:colOff>165100</xdr:colOff>
      <xdr:row>39</xdr:row>
      <xdr:rowOff>86309</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9588500" y="667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155740</xdr:rowOff>
    </xdr:from>
    <xdr:to>
      <xdr:col>46</xdr:col>
      <xdr:colOff>38100</xdr:colOff>
      <xdr:row>39</xdr:row>
      <xdr:rowOff>85890</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8699500" y="667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35554</xdr:rowOff>
    </xdr:from>
    <xdr:to>
      <xdr:col>41</xdr:col>
      <xdr:colOff>101600</xdr:colOff>
      <xdr:row>39</xdr:row>
      <xdr:rowOff>137154</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7810500" y="672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148177</xdr:rowOff>
    </xdr:from>
    <xdr:to>
      <xdr:col>36</xdr:col>
      <xdr:colOff>165100</xdr:colOff>
      <xdr:row>40</xdr:row>
      <xdr:rowOff>78327</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6921500" y="683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112306</xdr:rowOff>
    </xdr:from>
    <xdr:to>
      <xdr:col>55</xdr:col>
      <xdr:colOff>50800</xdr:colOff>
      <xdr:row>40</xdr:row>
      <xdr:rowOff>42456</xdr:rowOff>
    </xdr:to>
    <xdr:sp macro="" textlink="">
      <xdr:nvSpPr>
        <xdr:cNvPr id="128" name="楕円 127">
          <a:extLst>
            <a:ext uri="{FF2B5EF4-FFF2-40B4-BE49-F238E27FC236}">
              <a16:creationId xmlns:a16="http://schemas.microsoft.com/office/drawing/2014/main" id="{00000000-0008-0000-0100-000080000000}"/>
            </a:ext>
          </a:extLst>
        </xdr:cNvPr>
        <xdr:cNvSpPr/>
      </xdr:nvSpPr>
      <xdr:spPr>
        <a:xfrm>
          <a:off x="10426700" y="679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90733</xdr:rowOff>
    </xdr:from>
    <xdr:ext cx="534377" cy="259045"/>
    <xdr:sp macro="" textlink="">
      <xdr:nvSpPr>
        <xdr:cNvPr id="129" name="【道路】&#10;一人当たり延長該当値テキスト">
          <a:extLst>
            <a:ext uri="{FF2B5EF4-FFF2-40B4-BE49-F238E27FC236}">
              <a16:creationId xmlns:a16="http://schemas.microsoft.com/office/drawing/2014/main" id="{00000000-0008-0000-0100-000081000000}"/>
            </a:ext>
          </a:extLst>
        </xdr:cNvPr>
        <xdr:cNvSpPr txBox="1"/>
      </xdr:nvSpPr>
      <xdr:spPr>
        <a:xfrm>
          <a:off x="10515600" y="6777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158312</xdr:rowOff>
    </xdr:from>
    <xdr:to>
      <xdr:col>50</xdr:col>
      <xdr:colOff>165100</xdr:colOff>
      <xdr:row>40</xdr:row>
      <xdr:rowOff>88462</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9588500" y="684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163106</xdr:rowOff>
    </xdr:from>
    <xdr:to>
      <xdr:col>55</xdr:col>
      <xdr:colOff>0</xdr:colOff>
      <xdr:row>40</xdr:row>
      <xdr:rowOff>37662</xdr:rowOff>
    </xdr:to>
    <xdr:cxnSp macro="">
      <xdr:nvCxnSpPr>
        <xdr:cNvPr id="131" name="直線コネクタ 130">
          <a:extLst>
            <a:ext uri="{FF2B5EF4-FFF2-40B4-BE49-F238E27FC236}">
              <a16:creationId xmlns:a16="http://schemas.microsoft.com/office/drawing/2014/main" id="{00000000-0008-0000-0100-000083000000}"/>
            </a:ext>
          </a:extLst>
        </xdr:cNvPr>
        <xdr:cNvCxnSpPr/>
      </xdr:nvCxnSpPr>
      <xdr:spPr>
        <a:xfrm flipV="1">
          <a:off x="9639300" y="6849656"/>
          <a:ext cx="838200" cy="46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143663</xdr:rowOff>
    </xdr:from>
    <xdr:to>
      <xdr:col>46</xdr:col>
      <xdr:colOff>38100</xdr:colOff>
      <xdr:row>40</xdr:row>
      <xdr:rowOff>73813</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8699500" y="683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23013</xdr:rowOff>
    </xdr:from>
    <xdr:to>
      <xdr:col>50</xdr:col>
      <xdr:colOff>114300</xdr:colOff>
      <xdr:row>40</xdr:row>
      <xdr:rowOff>37662</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a:off x="8750300" y="6881013"/>
          <a:ext cx="889000" cy="1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2292</xdr:rowOff>
    </xdr:from>
    <xdr:to>
      <xdr:col>41</xdr:col>
      <xdr:colOff>101600</xdr:colOff>
      <xdr:row>40</xdr:row>
      <xdr:rowOff>103892</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7810500" y="686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23013</xdr:rowOff>
    </xdr:from>
    <xdr:to>
      <xdr:col>45</xdr:col>
      <xdr:colOff>177800</xdr:colOff>
      <xdr:row>40</xdr:row>
      <xdr:rowOff>53092</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7861300" y="6881013"/>
          <a:ext cx="889000" cy="30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20276</xdr:rowOff>
    </xdr:from>
    <xdr:to>
      <xdr:col>36</xdr:col>
      <xdr:colOff>165100</xdr:colOff>
      <xdr:row>40</xdr:row>
      <xdr:rowOff>121876</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6921500" y="687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53092</xdr:rowOff>
    </xdr:from>
    <xdr:to>
      <xdr:col>41</xdr:col>
      <xdr:colOff>50800</xdr:colOff>
      <xdr:row>40</xdr:row>
      <xdr:rowOff>71076</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6972300" y="6911092"/>
          <a:ext cx="889000" cy="17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102836</xdr:rowOff>
    </xdr:from>
    <xdr:ext cx="534377" cy="259045"/>
    <xdr:sp macro="" textlink="">
      <xdr:nvSpPr>
        <xdr:cNvPr id="138" name="n_1aveValue【道路】&#10;一人当たり延長">
          <a:extLst>
            <a:ext uri="{FF2B5EF4-FFF2-40B4-BE49-F238E27FC236}">
              <a16:creationId xmlns:a16="http://schemas.microsoft.com/office/drawing/2014/main" id="{00000000-0008-0000-0100-00008A000000}"/>
            </a:ext>
          </a:extLst>
        </xdr:cNvPr>
        <xdr:cNvSpPr txBox="1"/>
      </xdr:nvSpPr>
      <xdr:spPr>
        <a:xfrm>
          <a:off x="9359411" y="6446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102417</xdr:rowOff>
    </xdr:from>
    <xdr:ext cx="534377" cy="259045"/>
    <xdr:sp macro="" textlink="">
      <xdr:nvSpPr>
        <xdr:cNvPr id="139" name="n_2aveValue【道路】&#10;一人当たり延長">
          <a:extLst>
            <a:ext uri="{FF2B5EF4-FFF2-40B4-BE49-F238E27FC236}">
              <a16:creationId xmlns:a16="http://schemas.microsoft.com/office/drawing/2014/main" id="{00000000-0008-0000-0100-00008B000000}"/>
            </a:ext>
          </a:extLst>
        </xdr:cNvPr>
        <xdr:cNvSpPr txBox="1"/>
      </xdr:nvSpPr>
      <xdr:spPr>
        <a:xfrm>
          <a:off x="8483111" y="644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153681</xdr:rowOff>
    </xdr:from>
    <xdr:ext cx="534377" cy="259045"/>
    <xdr:sp macro="" textlink="">
      <xdr:nvSpPr>
        <xdr:cNvPr id="140" name="n_3aveValue【道路】&#10;一人当たり延長">
          <a:extLst>
            <a:ext uri="{FF2B5EF4-FFF2-40B4-BE49-F238E27FC236}">
              <a16:creationId xmlns:a16="http://schemas.microsoft.com/office/drawing/2014/main" id="{00000000-0008-0000-0100-00008C000000}"/>
            </a:ext>
          </a:extLst>
        </xdr:cNvPr>
        <xdr:cNvSpPr txBox="1"/>
      </xdr:nvSpPr>
      <xdr:spPr>
        <a:xfrm>
          <a:off x="7594111" y="649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94854</xdr:rowOff>
    </xdr:from>
    <xdr:ext cx="534377" cy="259045"/>
    <xdr:sp macro="" textlink="">
      <xdr:nvSpPr>
        <xdr:cNvPr id="141" name="n_4aveValue【道路】&#10;一人当たり延長">
          <a:extLst>
            <a:ext uri="{FF2B5EF4-FFF2-40B4-BE49-F238E27FC236}">
              <a16:creationId xmlns:a16="http://schemas.microsoft.com/office/drawing/2014/main" id="{00000000-0008-0000-0100-00008D000000}"/>
            </a:ext>
          </a:extLst>
        </xdr:cNvPr>
        <xdr:cNvSpPr txBox="1"/>
      </xdr:nvSpPr>
      <xdr:spPr>
        <a:xfrm>
          <a:off x="6705111" y="6609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79589</xdr:rowOff>
    </xdr:from>
    <xdr:ext cx="534377" cy="259045"/>
    <xdr:sp macro="" textlink="">
      <xdr:nvSpPr>
        <xdr:cNvPr id="142" name="n_1mainValue【道路】&#10;一人当たり延長">
          <a:extLst>
            <a:ext uri="{FF2B5EF4-FFF2-40B4-BE49-F238E27FC236}">
              <a16:creationId xmlns:a16="http://schemas.microsoft.com/office/drawing/2014/main" id="{00000000-0008-0000-0100-00008E000000}"/>
            </a:ext>
          </a:extLst>
        </xdr:cNvPr>
        <xdr:cNvSpPr txBox="1"/>
      </xdr:nvSpPr>
      <xdr:spPr>
        <a:xfrm>
          <a:off x="9359411" y="6937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64940</xdr:rowOff>
    </xdr:from>
    <xdr:ext cx="534377" cy="259045"/>
    <xdr:sp macro="" textlink="">
      <xdr:nvSpPr>
        <xdr:cNvPr id="143" name="n_2mainValue【道路】&#10;一人当たり延長">
          <a:extLst>
            <a:ext uri="{FF2B5EF4-FFF2-40B4-BE49-F238E27FC236}">
              <a16:creationId xmlns:a16="http://schemas.microsoft.com/office/drawing/2014/main" id="{00000000-0008-0000-0100-00008F000000}"/>
            </a:ext>
          </a:extLst>
        </xdr:cNvPr>
        <xdr:cNvSpPr txBox="1"/>
      </xdr:nvSpPr>
      <xdr:spPr>
        <a:xfrm>
          <a:off x="8483111" y="692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95019</xdr:rowOff>
    </xdr:from>
    <xdr:ext cx="534377" cy="259045"/>
    <xdr:sp macro="" textlink="">
      <xdr:nvSpPr>
        <xdr:cNvPr id="144" name="n_3mainValue【道路】&#10;一人当たり延長">
          <a:extLst>
            <a:ext uri="{FF2B5EF4-FFF2-40B4-BE49-F238E27FC236}">
              <a16:creationId xmlns:a16="http://schemas.microsoft.com/office/drawing/2014/main" id="{00000000-0008-0000-0100-000090000000}"/>
            </a:ext>
          </a:extLst>
        </xdr:cNvPr>
        <xdr:cNvSpPr txBox="1"/>
      </xdr:nvSpPr>
      <xdr:spPr>
        <a:xfrm>
          <a:off x="7594111" y="695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113003</xdr:rowOff>
    </xdr:from>
    <xdr:ext cx="534377" cy="259045"/>
    <xdr:sp macro="" textlink="">
      <xdr:nvSpPr>
        <xdr:cNvPr id="145" name="n_4mainValue【道路】&#10;一人当たり延長">
          <a:extLst>
            <a:ext uri="{FF2B5EF4-FFF2-40B4-BE49-F238E27FC236}">
              <a16:creationId xmlns:a16="http://schemas.microsoft.com/office/drawing/2014/main" id="{00000000-0008-0000-0100-000091000000}"/>
            </a:ext>
          </a:extLst>
        </xdr:cNvPr>
        <xdr:cNvSpPr txBox="1"/>
      </xdr:nvSpPr>
      <xdr:spPr>
        <a:xfrm>
          <a:off x="6705111" y="6971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00000000-0008-0000-01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63</xdr:row>
      <xdr:rowOff>70213</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flipV="1">
          <a:off x="4634865" y="9506494"/>
          <a:ext cx="0" cy="136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00000000-0008-0000-0100-0000AC000000}"/>
            </a:ext>
          </a:extLst>
        </xdr:cNvPr>
        <xdr:cNvSpPr txBox="1"/>
      </xdr:nvSpPr>
      <xdr:spPr>
        <a:xfrm>
          <a:off x="4673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a:off x="4546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00000000-0008-0000-0100-0000AE000000}"/>
            </a:ext>
          </a:extLst>
        </xdr:cNvPr>
        <xdr:cNvSpPr txBox="1"/>
      </xdr:nvSpPr>
      <xdr:spPr>
        <a:xfrm>
          <a:off x="4673600" y="928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546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136996</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00000000-0008-0000-0100-0000B0000000}"/>
            </a:ext>
          </a:extLst>
        </xdr:cNvPr>
        <xdr:cNvSpPr txBox="1"/>
      </xdr:nvSpPr>
      <xdr:spPr>
        <a:xfrm>
          <a:off x="4673600" y="10252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114119</xdr:rowOff>
    </xdr:from>
    <xdr:to>
      <xdr:col>24</xdr:col>
      <xdr:colOff>114300</xdr:colOff>
      <xdr:row>61</xdr:row>
      <xdr:rowOff>44269</xdr:rowOff>
    </xdr:to>
    <xdr:sp macro="" textlink="">
      <xdr:nvSpPr>
        <xdr:cNvPr id="177" name="フローチャート: 判断 176">
          <a:extLst>
            <a:ext uri="{FF2B5EF4-FFF2-40B4-BE49-F238E27FC236}">
              <a16:creationId xmlns:a16="http://schemas.microsoft.com/office/drawing/2014/main" id="{00000000-0008-0000-0100-0000B1000000}"/>
            </a:ext>
          </a:extLst>
        </xdr:cNvPr>
        <xdr:cNvSpPr/>
      </xdr:nvSpPr>
      <xdr:spPr>
        <a:xfrm>
          <a:off x="45847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114119</xdr:rowOff>
    </xdr:from>
    <xdr:to>
      <xdr:col>20</xdr:col>
      <xdr:colOff>38100</xdr:colOff>
      <xdr:row>61</xdr:row>
      <xdr:rowOff>44269</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3746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81462</xdr:rowOff>
    </xdr:from>
    <xdr:to>
      <xdr:col>15</xdr:col>
      <xdr:colOff>101600</xdr:colOff>
      <xdr:row>61</xdr:row>
      <xdr:rowOff>11612</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2857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45538</xdr:rowOff>
    </xdr:from>
    <xdr:to>
      <xdr:col>10</xdr:col>
      <xdr:colOff>165100</xdr:colOff>
      <xdr:row>60</xdr:row>
      <xdr:rowOff>147138</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1968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97790</xdr:rowOff>
    </xdr:from>
    <xdr:to>
      <xdr:col>6</xdr:col>
      <xdr:colOff>38100</xdr:colOff>
      <xdr:row>61</xdr:row>
      <xdr:rowOff>27940</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1079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19413</xdr:rowOff>
    </xdr:from>
    <xdr:to>
      <xdr:col>24</xdr:col>
      <xdr:colOff>114300</xdr:colOff>
      <xdr:row>63</xdr:row>
      <xdr:rowOff>121013</xdr:rowOff>
    </xdr:to>
    <xdr:sp macro="" textlink="">
      <xdr:nvSpPr>
        <xdr:cNvPr id="187" name="楕円 186">
          <a:extLst>
            <a:ext uri="{FF2B5EF4-FFF2-40B4-BE49-F238E27FC236}">
              <a16:creationId xmlns:a16="http://schemas.microsoft.com/office/drawing/2014/main" id="{00000000-0008-0000-0100-0000BB000000}"/>
            </a:ext>
          </a:extLst>
        </xdr:cNvPr>
        <xdr:cNvSpPr/>
      </xdr:nvSpPr>
      <xdr:spPr>
        <a:xfrm>
          <a:off x="4584700" y="1082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105790</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00000000-0008-0000-0100-0000BC000000}"/>
            </a:ext>
          </a:extLst>
        </xdr:cNvPr>
        <xdr:cNvSpPr txBox="1"/>
      </xdr:nvSpPr>
      <xdr:spPr>
        <a:xfrm>
          <a:off x="4673600" y="10735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16147</xdr:rowOff>
    </xdr:from>
    <xdr:to>
      <xdr:col>20</xdr:col>
      <xdr:colOff>38100</xdr:colOff>
      <xdr:row>63</xdr:row>
      <xdr:rowOff>117747</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3746500" y="1081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66947</xdr:rowOff>
    </xdr:from>
    <xdr:to>
      <xdr:col>24</xdr:col>
      <xdr:colOff>63500</xdr:colOff>
      <xdr:row>63</xdr:row>
      <xdr:rowOff>70213</xdr:rowOff>
    </xdr:to>
    <xdr:cxnSp macro="">
      <xdr:nvCxnSpPr>
        <xdr:cNvPr id="190" name="直線コネクタ 189">
          <a:extLst>
            <a:ext uri="{FF2B5EF4-FFF2-40B4-BE49-F238E27FC236}">
              <a16:creationId xmlns:a16="http://schemas.microsoft.com/office/drawing/2014/main" id="{00000000-0008-0000-0100-0000BE000000}"/>
            </a:ext>
          </a:extLst>
        </xdr:cNvPr>
        <xdr:cNvCxnSpPr/>
      </xdr:nvCxnSpPr>
      <xdr:spPr>
        <a:xfrm>
          <a:off x="3797300" y="1086829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16147</xdr:rowOff>
    </xdr:from>
    <xdr:to>
      <xdr:col>15</xdr:col>
      <xdr:colOff>101600</xdr:colOff>
      <xdr:row>63</xdr:row>
      <xdr:rowOff>117747</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2857500" y="1081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66947</xdr:rowOff>
    </xdr:from>
    <xdr:to>
      <xdr:col>19</xdr:col>
      <xdr:colOff>177800</xdr:colOff>
      <xdr:row>63</xdr:row>
      <xdr:rowOff>66947</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2908300" y="1086829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150041</xdr:rowOff>
    </xdr:from>
    <xdr:to>
      <xdr:col>10</xdr:col>
      <xdr:colOff>165100</xdr:colOff>
      <xdr:row>63</xdr:row>
      <xdr:rowOff>80191</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1968500" y="1077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29391</xdr:rowOff>
    </xdr:from>
    <xdr:to>
      <xdr:col>15</xdr:col>
      <xdr:colOff>50800</xdr:colOff>
      <xdr:row>63</xdr:row>
      <xdr:rowOff>66947</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2019300" y="1083074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110853</xdr:rowOff>
    </xdr:from>
    <xdr:to>
      <xdr:col>6</xdr:col>
      <xdr:colOff>38100</xdr:colOff>
      <xdr:row>63</xdr:row>
      <xdr:rowOff>41003</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1079500" y="1074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161653</xdr:rowOff>
    </xdr:from>
    <xdr:to>
      <xdr:col>10</xdr:col>
      <xdr:colOff>114300</xdr:colOff>
      <xdr:row>63</xdr:row>
      <xdr:rowOff>29391</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1130300" y="1079155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60796</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00000000-0008-0000-0100-0000C5000000}"/>
            </a:ext>
          </a:extLst>
        </xdr:cNvPr>
        <xdr:cNvSpPr txBox="1"/>
      </xdr:nvSpPr>
      <xdr:spPr>
        <a:xfrm>
          <a:off x="3582044" y="1017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28139</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2705744" y="1014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163665</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1816744" y="1010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44467</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9277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108874</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3582044" y="10910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108874</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2705744" y="10910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71318</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1816744" y="10872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32130</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927744" y="10833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1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1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1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00000000-0008-0000-01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165948</xdr:rowOff>
    </xdr:from>
    <xdr:to>
      <xdr:col>54</xdr:col>
      <xdr:colOff>189865</xdr:colOff>
      <xdr:row>64</xdr:row>
      <xdr:rowOff>72249</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flipV="1">
          <a:off x="10476865" y="9595698"/>
          <a:ext cx="0" cy="1449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76076</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00000000-0008-0000-0100-0000E5000000}"/>
            </a:ext>
          </a:extLst>
        </xdr:cNvPr>
        <xdr:cNvSpPr txBox="1"/>
      </xdr:nvSpPr>
      <xdr:spPr>
        <a:xfrm>
          <a:off x="10515600" y="11048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72249</xdr:rowOff>
    </xdr:from>
    <xdr:to>
      <xdr:col>55</xdr:col>
      <xdr:colOff>88900</xdr:colOff>
      <xdr:row>64</xdr:row>
      <xdr:rowOff>72249</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a:off x="10388600" y="11045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112625</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00000000-0008-0000-0100-0000E7000000}"/>
            </a:ext>
          </a:extLst>
        </xdr:cNvPr>
        <xdr:cNvSpPr txBox="1"/>
      </xdr:nvSpPr>
      <xdr:spPr>
        <a:xfrm>
          <a:off x="10515600" y="93709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165948</xdr:rowOff>
    </xdr:from>
    <xdr:to>
      <xdr:col>55</xdr:col>
      <xdr:colOff>88900</xdr:colOff>
      <xdr:row>55</xdr:row>
      <xdr:rowOff>165948</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10388600" y="959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72444</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00000000-0008-0000-0100-0000E9000000}"/>
            </a:ext>
          </a:extLst>
        </xdr:cNvPr>
        <xdr:cNvSpPr txBox="1"/>
      </xdr:nvSpPr>
      <xdr:spPr>
        <a:xfrm>
          <a:off x="10515600" y="10530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49567</xdr:rowOff>
    </xdr:from>
    <xdr:to>
      <xdr:col>55</xdr:col>
      <xdr:colOff>50800</xdr:colOff>
      <xdr:row>62</xdr:row>
      <xdr:rowOff>151167</xdr:rowOff>
    </xdr:to>
    <xdr:sp macro="" textlink="">
      <xdr:nvSpPr>
        <xdr:cNvPr id="234" name="フローチャート: 判断 233">
          <a:extLst>
            <a:ext uri="{FF2B5EF4-FFF2-40B4-BE49-F238E27FC236}">
              <a16:creationId xmlns:a16="http://schemas.microsoft.com/office/drawing/2014/main" id="{00000000-0008-0000-0100-0000EA000000}"/>
            </a:ext>
          </a:extLst>
        </xdr:cNvPr>
        <xdr:cNvSpPr/>
      </xdr:nvSpPr>
      <xdr:spPr>
        <a:xfrm>
          <a:off x="10426700" y="10679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49909</xdr:rowOff>
    </xdr:from>
    <xdr:to>
      <xdr:col>50</xdr:col>
      <xdr:colOff>165100</xdr:colOff>
      <xdr:row>62</xdr:row>
      <xdr:rowOff>151509</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9588500" y="1067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53674</xdr:rowOff>
    </xdr:from>
    <xdr:to>
      <xdr:col>46</xdr:col>
      <xdr:colOff>38100</xdr:colOff>
      <xdr:row>62</xdr:row>
      <xdr:rowOff>155274</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8699500" y="1068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8888</xdr:rowOff>
    </xdr:from>
    <xdr:to>
      <xdr:col>41</xdr:col>
      <xdr:colOff>101600</xdr:colOff>
      <xdr:row>62</xdr:row>
      <xdr:rowOff>110488</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7810500" y="1063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88675</xdr:rowOff>
    </xdr:from>
    <xdr:to>
      <xdr:col>36</xdr:col>
      <xdr:colOff>165100</xdr:colOff>
      <xdr:row>63</xdr:row>
      <xdr:rowOff>18825</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6921500" y="1071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50006</xdr:rowOff>
    </xdr:from>
    <xdr:to>
      <xdr:col>55</xdr:col>
      <xdr:colOff>50800</xdr:colOff>
      <xdr:row>62</xdr:row>
      <xdr:rowOff>151606</xdr:rowOff>
    </xdr:to>
    <xdr:sp macro="" textlink="">
      <xdr:nvSpPr>
        <xdr:cNvPr id="244" name="楕円 243">
          <a:extLst>
            <a:ext uri="{FF2B5EF4-FFF2-40B4-BE49-F238E27FC236}">
              <a16:creationId xmlns:a16="http://schemas.microsoft.com/office/drawing/2014/main" id="{00000000-0008-0000-0100-0000F4000000}"/>
            </a:ext>
          </a:extLst>
        </xdr:cNvPr>
        <xdr:cNvSpPr/>
      </xdr:nvSpPr>
      <xdr:spPr>
        <a:xfrm>
          <a:off x="10426700" y="1067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28433</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00000000-0008-0000-0100-0000F5000000}"/>
            </a:ext>
          </a:extLst>
        </xdr:cNvPr>
        <xdr:cNvSpPr txBox="1"/>
      </xdr:nvSpPr>
      <xdr:spPr>
        <a:xfrm>
          <a:off x="10515600" y="10658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55785</xdr:rowOff>
    </xdr:from>
    <xdr:to>
      <xdr:col>50</xdr:col>
      <xdr:colOff>165100</xdr:colOff>
      <xdr:row>62</xdr:row>
      <xdr:rowOff>157385</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9588500" y="1068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100806</xdr:rowOff>
    </xdr:from>
    <xdr:to>
      <xdr:col>55</xdr:col>
      <xdr:colOff>0</xdr:colOff>
      <xdr:row>62</xdr:row>
      <xdr:rowOff>106585</xdr:rowOff>
    </xdr:to>
    <xdr:cxnSp macro="">
      <xdr:nvCxnSpPr>
        <xdr:cNvPr id="247" name="直線コネクタ 246">
          <a:extLst>
            <a:ext uri="{FF2B5EF4-FFF2-40B4-BE49-F238E27FC236}">
              <a16:creationId xmlns:a16="http://schemas.microsoft.com/office/drawing/2014/main" id="{00000000-0008-0000-0100-0000F7000000}"/>
            </a:ext>
          </a:extLst>
        </xdr:cNvPr>
        <xdr:cNvCxnSpPr/>
      </xdr:nvCxnSpPr>
      <xdr:spPr>
        <a:xfrm flipV="1">
          <a:off x="9639300" y="10730706"/>
          <a:ext cx="838200" cy="5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58332</xdr:rowOff>
    </xdr:from>
    <xdr:to>
      <xdr:col>46</xdr:col>
      <xdr:colOff>38100</xdr:colOff>
      <xdr:row>62</xdr:row>
      <xdr:rowOff>159932</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8699500" y="1068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106585</xdr:rowOff>
    </xdr:from>
    <xdr:to>
      <xdr:col>50</xdr:col>
      <xdr:colOff>114300</xdr:colOff>
      <xdr:row>62</xdr:row>
      <xdr:rowOff>109132</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flipV="1">
          <a:off x="8750300" y="10736485"/>
          <a:ext cx="889000" cy="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59992</xdr:rowOff>
    </xdr:from>
    <xdr:to>
      <xdr:col>41</xdr:col>
      <xdr:colOff>101600</xdr:colOff>
      <xdr:row>62</xdr:row>
      <xdr:rowOff>161592</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7810500" y="1068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109132</xdr:rowOff>
    </xdr:from>
    <xdr:to>
      <xdr:col>45</xdr:col>
      <xdr:colOff>177800</xdr:colOff>
      <xdr:row>62</xdr:row>
      <xdr:rowOff>110792</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7861300" y="10739032"/>
          <a:ext cx="889000" cy="1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62215</xdr:rowOff>
    </xdr:from>
    <xdr:to>
      <xdr:col>36</xdr:col>
      <xdr:colOff>165100</xdr:colOff>
      <xdr:row>62</xdr:row>
      <xdr:rowOff>163815</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6921500" y="1069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110792</xdr:rowOff>
    </xdr:from>
    <xdr:to>
      <xdr:col>41</xdr:col>
      <xdr:colOff>50800</xdr:colOff>
      <xdr:row>62</xdr:row>
      <xdr:rowOff>113015</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6972300" y="10740692"/>
          <a:ext cx="889000" cy="2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168036</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00000000-0008-0000-0100-0000FE000000}"/>
            </a:ext>
          </a:extLst>
        </xdr:cNvPr>
        <xdr:cNvSpPr txBox="1"/>
      </xdr:nvSpPr>
      <xdr:spPr>
        <a:xfrm>
          <a:off x="9327095" y="10455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351</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8450795" y="10458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127015</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7561795" y="10414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9952</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6672795" y="10811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148512</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9327095" y="10778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151059</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8450795" y="10780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152719</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7561795" y="10782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8892</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6672795" y="10467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1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1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1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00000000-0008-0000-0100-00001E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78921</xdr:rowOff>
    </xdr:from>
    <xdr:to>
      <xdr:col>24</xdr:col>
      <xdr:colOff>62865</xdr:colOff>
      <xdr:row>86</xdr:row>
      <xdr:rowOff>162198</xdr:rowOff>
    </xdr:to>
    <xdr:cxnSp macro="">
      <xdr:nvCxnSpPr>
        <xdr:cNvPr id="287" name="直線コネクタ 286">
          <a:extLst>
            <a:ext uri="{FF2B5EF4-FFF2-40B4-BE49-F238E27FC236}">
              <a16:creationId xmlns:a16="http://schemas.microsoft.com/office/drawing/2014/main" id="{00000000-0008-0000-0100-00001F010000}"/>
            </a:ext>
          </a:extLst>
        </xdr:cNvPr>
        <xdr:cNvCxnSpPr/>
      </xdr:nvCxnSpPr>
      <xdr:spPr>
        <a:xfrm flipV="1">
          <a:off x="4634865" y="13452021"/>
          <a:ext cx="0" cy="1454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166025</xdr:rowOff>
    </xdr:from>
    <xdr:ext cx="405111" cy="259045"/>
    <xdr:sp macro="" textlink="">
      <xdr:nvSpPr>
        <xdr:cNvPr id="288" name="【公営住宅】&#10;有形固定資産減価償却率最小値テキスト">
          <a:extLst>
            <a:ext uri="{FF2B5EF4-FFF2-40B4-BE49-F238E27FC236}">
              <a16:creationId xmlns:a16="http://schemas.microsoft.com/office/drawing/2014/main" id="{00000000-0008-0000-0100-000020010000}"/>
            </a:ext>
          </a:extLst>
        </xdr:cNvPr>
        <xdr:cNvSpPr txBox="1"/>
      </xdr:nvSpPr>
      <xdr:spPr>
        <a:xfrm>
          <a:off x="4673600" y="14910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162198</xdr:rowOff>
    </xdr:from>
    <xdr:to>
      <xdr:col>24</xdr:col>
      <xdr:colOff>152400</xdr:colOff>
      <xdr:row>86</xdr:row>
      <xdr:rowOff>162198</xdr:rowOff>
    </xdr:to>
    <xdr:cxnSp macro="">
      <xdr:nvCxnSpPr>
        <xdr:cNvPr id="289" name="直線コネクタ 288">
          <a:extLst>
            <a:ext uri="{FF2B5EF4-FFF2-40B4-BE49-F238E27FC236}">
              <a16:creationId xmlns:a16="http://schemas.microsoft.com/office/drawing/2014/main" id="{00000000-0008-0000-0100-000021010000}"/>
            </a:ext>
          </a:extLst>
        </xdr:cNvPr>
        <xdr:cNvCxnSpPr/>
      </xdr:nvCxnSpPr>
      <xdr:spPr>
        <a:xfrm>
          <a:off x="4546600" y="1490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25598</xdr:rowOff>
    </xdr:from>
    <xdr:ext cx="405111" cy="259045"/>
    <xdr:sp macro="" textlink="">
      <xdr:nvSpPr>
        <xdr:cNvPr id="290" name="【公営住宅】&#10;有形固定資産減価償却率最大値テキスト">
          <a:extLst>
            <a:ext uri="{FF2B5EF4-FFF2-40B4-BE49-F238E27FC236}">
              <a16:creationId xmlns:a16="http://schemas.microsoft.com/office/drawing/2014/main" id="{00000000-0008-0000-0100-000022010000}"/>
            </a:ext>
          </a:extLst>
        </xdr:cNvPr>
        <xdr:cNvSpPr txBox="1"/>
      </xdr:nvSpPr>
      <xdr:spPr>
        <a:xfrm>
          <a:off x="4673600" y="13227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78921</xdr:rowOff>
    </xdr:from>
    <xdr:to>
      <xdr:col>24</xdr:col>
      <xdr:colOff>152400</xdr:colOff>
      <xdr:row>78</xdr:row>
      <xdr:rowOff>78921</xdr:rowOff>
    </xdr:to>
    <xdr:cxnSp macro="">
      <xdr:nvCxnSpPr>
        <xdr:cNvPr id="291" name="直線コネクタ 290">
          <a:extLst>
            <a:ext uri="{FF2B5EF4-FFF2-40B4-BE49-F238E27FC236}">
              <a16:creationId xmlns:a16="http://schemas.microsoft.com/office/drawing/2014/main" id="{00000000-0008-0000-0100-000023010000}"/>
            </a:ext>
          </a:extLst>
        </xdr:cNvPr>
        <xdr:cNvCxnSpPr/>
      </xdr:nvCxnSpPr>
      <xdr:spPr>
        <a:xfrm>
          <a:off x="4546600" y="13452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75128</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00000000-0008-0000-0100-000024010000}"/>
            </a:ext>
          </a:extLst>
        </xdr:cNvPr>
        <xdr:cNvSpPr txBox="1"/>
      </xdr:nvSpPr>
      <xdr:spPr>
        <a:xfrm>
          <a:off x="4673600" y="14134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96701</xdr:rowOff>
    </xdr:from>
    <xdr:to>
      <xdr:col>24</xdr:col>
      <xdr:colOff>114300</xdr:colOff>
      <xdr:row>83</xdr:row>
      <xdr:rowOff>26851</xdr:rowOff>
    </xdr:to>
    <xdr:sp macro="" textlink="">
      <xdr:nvSpPr>
        <xdr:cNvPr id="293" name="フローチャート: 判断 292">
          <a:extLst>
            <a:ext uri="{FF2B5EF4-FFF2-40B4-BE49-F238E27FC236}">
              <a16:creationId xmlns:a16="http://schemas.microsoft.com/office/drawing/2014/main" id="{00000000-0008-0000-0100-000025010000}"/>
            </a:ext>
          </a:extLst>
        </xdr:cNvPr>
        <xdr:cNvSpPr/>
      </xdr:nvSpPr>
      <xdr:spPr>
        <a:xfrm>
          <a:off x="4584700" y="1415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116295</xdr:rowOff>
    </xdr:from>
    <xdr:to>
      <xdr:col>20</xdr:col>
      <xdr:colOff>38100</xdr:colOff>
      <xdr:row>83</xdr:row>
      <xdr:rowOff>46445</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3746500" y="1417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126093</xdr:rowOff>
    </xdr:from>
    <xdr:to>
      <xdr:col>15</xdr:col>
      <xdr:colOff>101600</xdr:colOff>
      <xdr:row>83</xdr:row>
      <xdr:rowOff>56243</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2857500" y="1418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82006</xdr:rowOff>
    </xdr:from>
    <xdr:to>
      <xdr:col>10</xdr:col>
      <xdr:colOff>165100</xdr:colOff>
      <xdr:row>83</xdr:row>
      <xdr:rowOff>12156</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1968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15058</xdr:rowOff>
    </xdr:from>
    <xdr:to>
      <xdr:col>6</xdr:col>
      <xdr:colOff>38100</xdr:colOff>
      <xdr:row>83</xdr:row>
      <xdr:rowOff>116658</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1079500" y="1424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28121</xdr:rowOff>
    </xdr:from>
    <xdr:to>
      <xdr:col>24</xdr:col>
      <xdr:colOff>114300</xdr:colOff>
      <xdr:row>78</xdr:row>
      <xdr:rowOff>129721</xdr:rowOff>
    </xdr:to>
    <xdr:sp macro="" textlink="">
      <xdr:nvSpPr>
        <xdr:cNvPr id="303" name="楕円 302">
          <a:extLst>
            <a:ext uri="{FF2B5EF4-FFF2-40B4-BE49-F238E27FC236}">
              <a16:creationId xmlns:a16="http://schemas.microsoft.com/office/drawing/2014/main" id="{00000000-0008-0000-0100-00002F010000}"/>
            </a:ext>
          </a:extLst>
        </xdr:cNvPr>
        <xdr:cNvSpPr/>
      </xdr:nvSpPr>
      <xdr:spPr>
        <a:xfrm>
          <a:off x="4584700" y="1340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152598</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00000000-0008-0000-0100-000030010000}"/>
            </a:ext>
          </a:extLst>
        </xdr:cNvPr>
        <xdr:cNvSpPr txBox="1"/>
      </xdr:nvSpPr>
      <xdr:spPr>
        <a:xfrm>
          <a:off x="4673600" y="13354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15058</xdr:rowOff>
    </xdr:from>
    <xdr:to>
      <xdr:col>20</xdr:col>
      <xdr:colOff>38100</xdr:colOff>
      <xdr:row>78</xdr:row>
      <xdr:rowOff>116658</xdr:rowOff>
    </xdr:to>
    <xdr:sp macro="" textlink="">
      <xdr:nvSpPr>
        <xdr:cNvPr id="305" name="楕円 304">
          <a:extLst>
            <a:ext uri="{FF2B5EF4-FFF2-40B4-BE49-F238E27FC236}">
              <a16:creationId xmlns:a16="http://schemas.microsoft.com/office/drawing/2014/main" id="{00000000-0008-0000-0100-000031010000}"/>
            </a:ext>
          </a:extLst>
        </xdr:cNvPr>
        <xdr:cNvSpPr/>
      </xdr:nvSpPr>
      <xdr:spPr>
        <a:xfrm>
          <a:off x="3746500" y="1338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65858</xdr:rowOff>
    </xdr:from>
    <xdr:to>
      <xdr:col>24</xdr:col>
      <xdr:colOff>63500</xdr:colOff>
      <xdr:row>78</xdr:row>
      <xdr:rowOff>78921</xdr:rowOff>
    </xdr:to>
    <xdr:cxnSp macro="">
      <xdr:nvCxnSpPr>
        <xdr:cNvPr id="306" name="直線コネクタ 305">
          <a:extLst>
            <a:ext uri="{FF2B5EF4-FFF2-40B4-BE49-F238E27FC236}">
              <a16:creationId xmlns:a16="http://schemas.microsoft.com/office/drawing/2014/main" id="{00000000-0008-0000-0100-000032010000}"/>
            </a:ext>
          </a:extLst>
        </xdr:cNvPr>
        <xdr:cNvCxnSpPr/>
      </xdr:nvCxnSpPr>
      <xdr:spPr>
        <a:xfrm>
          <a:off x="3797300" y="13438958"/>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21589</xdr:rowOff>
    </xdr:from>
    <xdr:to>
      <xdr:col>15</xdr:col>
      <xdr:colOff>101600</xdr:colOff>
      <xdr:row>78</xdr:row>
      <xdr:rowOff>123189</xdr:rowOff>
    </xdr:to>
    <xdr:sp macro="" textlink="">
      <xdr:nvSpPr>
        <xdr:cNvPr id="307" name="楕円 306">
          <a:extLst>
            <a:ext uri="{FF2B5EF4-FFF2-40B4-BE49-F238E27FC236}">
              <a16:creationId xmlns:a16="http://schemas.microsoft.com/office/drawing/2014/main" id="{00000000-0008-0000-0100-000033010000}"/>
            </a:ext>
          </a:extLst>
        </xdr:cNvPr>
        <xdr:cNvSpPr/>
      </xdr:nvSpPr>
      <xdr:spPr>
        <a:xfrm>
          <a:off x="2857500" y="1339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65858</xdr:rowOff>
    </xdr:from>
    <xdr:to>
      <xdr:col>19</xdr:col>
      <xdr:colOff>177800</xdr:colOff>
      <xdr:row>78</xdr:row>
      <xdr:rowOff>72389</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flipV="1">
          <a:off x="2908300" y="1343895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80373</xdr:rowOff>
    </xdr:from>
    <xdr:to>
      <xdr:col>10</xdr:col>
      <xdr:colOff>165100</xdr:colOff>
      <xdr:row>78</xdr:row>
      <xdr:rowOff>10523</xdr:rowOff>
    </xdr:to>
    <xdr:sp macro="" textlink="">
      <xdr:nvSpPr>
        <xdr:cNvPr id="309" name="楕円 308">
          <a:extLst>
            <a:ext uri="{FF2B5EF4-FFF2-40B4-BE49-F238E27FC236}">
              <a16:creationId xmlns:a16="http://schemas.microsoft.com/office/drawing/2014/main" id="{00000000-0008-0000-0100-000035010000}"/>
            </a:ext>
          </a:extLst>
        </xdr:cNvPr>
        <xdr:cNvSpPr/>
      </xdr:nvSpPr>
      <xdr:spPr>
        <a:xfrm>
          <a:off x="1968500" y="1328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131173</xdr:rowOff>
    </xdr:from>
    <xdr:to>
      <xdr:col>15</xdr:col>
      <xdr:colOff>50800</xdr:colOff>
      <xdr:row>78</xdr:row>
      <xdr:rowOff>72389</xdr:rowOff>
    </xdr:to>
    <xdr:cxnSp macro="">
      <xdr:nvCxnSpPr>
        <xdr:cNvPr id="310" name="直線コネクタ 309">
          <a:extLst>
            <a:ext uri="{FF2B5EF4-FFF2-40B4-BE49-F238E27FC236}">
              <a16:creationId xmlns:a16="http://schemas.microsoft.com/office/drawing/2014/main" id="{00000000-0008-0000-0100-000036010000}"/>
            </a:ext>
          </a:extLst>
        </xdr:cNvPr>
        <xdr:cNvCxnSpPr/>
      </xdr:nvCxnSpPr>
      <xdr:spPr>
        <a:xfrm>
          <a:off x="2019300" y="13332823"/>
          <a:ext cx="889000" cy="11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28121</xdr:rowOff>
    </xdr:from>
    <xdr:to>
      <xdr:col>6</xdr:col>
      <xdr:colOff>38100</xdr:colOff>
      <xdr:row>77</xdr:row>
      <xdr:rowOff>129721</xdr:rowOff>
    </xdr:to>
    <xdr:sp macro="" textlink="">
      <xdr:nvSpPr>
        <xdr:cNvPr id="311" name="楕円 310">
          <a:extLst>
            <a:ext uri="{FF2B5EF4-FFF2-40B4-BE49-F238E27FC236}">
              <a16:creationId xmlns:a16="http://schemas.microsoft.com/office/drawing/2014/main" id="{00000000-0008-0000-0100-000037010000}"/>
            </a:ext>
          </a:extLst>
        </xdr:cNvPr>
        <xdr:cNvSpPr/>
      </xdr:nvSpPr>
      <xdr:spPr>
        <a:xfrm>
          <a:off x="1079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78921</xdr:rowOff>
    </xdr:from>
    <xdr:to>
      <xdr:col>10</xdr:col>
      <xdr:colOff>114300</xdr:colOff>
      <xdr:row>77</xdr:row>
      <xdr:rowOff>131173</xdr:rowOff>
    </xdr:to>
    <xdr:cxnSp macro="">
      <xdr:nvCxnSpPr>
        <xdr:cNvPr id="312" name="直線コネクタ 311">
          <a:extLst>
            <a:ext uri="{FF2B5EF4-FFF2-40B4-BE49-F238E27FC236}">
              <a16:creationId xmlns:a16="http://schemas.microsoft.com/office/drawing/2014/main" id="{00000000-0008-0000-0100-000038010000}"/>
            </a:ext>
          </a:extLst>
        </xdr:cNvPr>
        <xdr:cNvCxnSpPr/>
      </xdr:nvCxnSpPr>
      <xdr:spPr>
        <a:xfrm>
          <a:off x="1130300" y="13280571"/>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37572</xdr:rowOff>
    </xdr:from>
    <xdr:ext cx="405111" cy="259045"/>
    <xdr:sp macro="" textlink="">
      <xdr:nvSpPr>
        <xdr:cNvPr id="313" name="n_1aveValue【公営住宅】&#10;有形固定資産減価償却率">
          <a:extLst>
            <a:ext uri="{FF2B5EF4-FFF2-40B4-BE49-F238E27FC236}">
              <a16:creationId xmlns:a16="http://schemas.microsoft.com/office/drawing/2014/main" id="{00000000-0008-0000-0100-000039010000}"/>
            </a:ext>
          </a:extLst>
        </xdr:cNvPr>
        <xdr:cNvSpPr txBox="1"/>
      </xdr:nvSpPr>
      <xdr:spPr>
        <a:xfrm>
          <a:off x="3582044" y="1426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47370</xdr:rowOff>
    </xdr:from>
    <xdr:ext cx="405111" cy="259045"/>
    <xdr:sp macro="" textlink="">
      <xdr:nvSpPr>
        <xdr:cNvPr id="314" name="n_2aveValue【公営住宅】&#10;有形固定資産減価償却率">
          <a:extLst>
            <a:ext uri="{FF2B5EF4-FFF2-40B4-BE49-F238E27FC236}">
              <a16:creationId xmlns:a16="http://schemas.microsoft.com/office/drawing/2014/main" id="{00000000-0008-0000-0100-00003A010000}"/>
            </a:ext>
          </a:extLst>
        </xdr:cNvPr>
        <xdr:cNvSpPr txBox="1"/>
      </xdr:nvSpPr>
      <xdr:spPr>
        <a:xfrm>
          <a:off x="2705744" y="1427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3283</xdr:rowOff>
    </xdr:from>
    <xdr:ext cx="405111" cy="259045"/>
    <xdr:sp macro="" textlink="">
      <xdr:nvSpPr>
        <xdr:cNvPr id="315" name="n_3aveValue【公営住宅】&#10;有形固定資産減価償却率">
          <a:extLst>
            <a:ext uri="{FF2B5EF4-FFF2-40B4-BE49-F238E27FC236}">
              <a16:creationId xmlns:a16="http://schemas.microsoft.com/office/drawing/2014/main" id="{00000000-0008-0000-0100-00003B010000}"/>
            </a:ext>
          </a:extLst>
        </xdr:cNvPr>
        <xdr:cNvSpPr txBox="1"/>
      </xdr:nvSpPr>
      <xdr:spPr>
        <a:xfrm>
          <a:off x="1816744" y="1423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107785</xdr:rowOff>
    </xdr:from>
    <xdr:ext cx="405111" cy="259045"/>
    <xdr:sp macro="" textlink="">
      <xdr:nvSpPr>
        <xdr:cNvPr id="316" name="n_4aveValue【公営住宅】&#10;有形固定資産減価償却率">
          <a:extLst>
            <a:ext uri="{FF2B5EF4-FFF2-40B4-BE49-F238E27FC236}">
              <a16:creationId xmlns:a16="http://schemas.microsoft.com/office/drawing/2014/main" id="{00000000-0008-0000-0100-00003C010000}"/>
            </a:ext>
          </a:extLst>
        </xdr:cNvPr>
        <xdr:cNvSpPr txBox="1"/>
      </xdr:nvSpPr>
      <xdr:spPr>
        <a:xfrm>
          <a:off x="927744" y="1433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76</xdr:row>
      <xdr:rowOff>133185</xdr:rowOff>
    </xdr:from>
    <xdr:ext cx="340478" cy="259045"/>
    <xdr:sp macro="" textlink="">
      <xdr:nvSpPr>
        <xdr:cNvPr id="317" name="n_1mainValue【公営住宅】&#10;有形固定資産減価償却率">
          <a:extLst>
            <a:ext uri="{FF2B5EF4-FFF2-40B4-BE49-F238E27FC236}">
              <a16:creationId xmlns:a16="http://schemas.microsoft.com/office/drawing/2014/main" id="{00000000-0008-0000-0100-00003D010000}"/>
            </a:ext>
          </a:extLst>
        </xdr:cNvPr>
        <xdr:cNvSpPr txBox="1"/>
      </xdr:nvSpPr>
      <xdr:spPr>
        <a:xfrm>
          <a:off x="3614361" y="131633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139716</xdr:rowOff>
    </xdr:from>
    <xdr:ext cx="405111" cy="259045"/>
    <xdr:sp macro="" textlink="">
      <xdr:nvSpPr>
        <xdr:cNvPr id="318" name="n_2mainValue【公営住宅】&#10;有形固定資産減価償却率">
          <a:extLst>
            <a:ext uri="{FF2B5EF4-FFF2-40B4-BE49-F238E27FC236}">
              <a16:creationId xmlns:a16="http://schemas.microsoft.com/office/drawing/2014/main" id="{00000000-0008-0000-0100-00003E010000}"/>
            </a:ext>
          </a:extLst>
        </xdr:cNvPr>
        <xdr:cNvSpPr txBox="1"/>
      </xdr:nvSpPr>
      <xdr:spPr>
        <a:xfrm>
          <a:off x="2705744" y="1316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76</xdr:row>
      <xdr:rowOff>27050</xdr:rowOff>
    </xdr:from>
    <xdr:ext cx="340478" cy="259045"/>
    <xdr:sp macro="" textlink="">
      <xdr:nvSpPr>
        <xdr:cNvPr id="319" name="n_3mainValue【公営住宅】&#10;有形固定資産減価償却率">
          <a:extLst>
            <a:ext uri="{FF2B5EF4-FFF2-40B4-BE49-F238E27FC236}">
              <a16:creationId xmlns:a16="http://schemas.microsoft.com/office/drawing/2014/main" id="{00000000-0008-0000-0100-00003F010000}"/>
            </a:ext>
          </a:extLst>
        </xdr:cNvPr>
        <xdr:cNvSpPr txBox="1"/>
      </xdr:nvSpPr>
      <xdr:spPr>
        <a:xfrm>
          <a:off x="1849061" y="130572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75</xdr:row>
      <xdr:rowOff>146248</xdr:rowOff>
    </xdr:from>
    <xdr:ext cx="340478" cy="259045"/>
    <xdr:sp macro="" textlink="">
      <xdr:nvSpPr>
        <xdr:cNvPr id="320" name="n_4mainValue【公営住宅】&#10;有形固定資産減価償却率">
          <a:extLst>
            <a:ext uri="{FF2B5EF4-FFF2-40B4-BE49-F238E27FC236}">
              <a16:creationId xmlns:a16="http://schemas.microsoft.com/office/drawing/2014/main" id="{00000000-0008-0000-0100-000040010000}"/>
            </a:ext>
          </a:extLst>
        </xdr:cNvPr>
        <xdr:cNvSpPr txBox="1"/>
      </xdr:nvSpPr>
      <xdr:spPr>
        <a:xfrm>
          <a:off x="960061" y="130049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00000000-0008-0000-0100-000049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00000000-0008-0000-0100-00004A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00000000-0008-0000-0100-000051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公営住宅】&#10;一人当たり面積グラフ枠">
          <a:extLst>
            <a:ext uri="{FF2B5EF4-FFF2-40B4-BE49-F238E27FC236}">
              <a16:creationId xmlns:a16="http://schemas.microsoft.com/office/drawing/2014/main" id="{00000000-0008-0000-0100-000053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154687</xdr:rowOff>
    </xdr:from>
    <xdr:to>
      <xdr:col>54</xdr:col>
      <xdr:colOff>189865</xdr:colOff>
      <xdr:row>85</xdr:row>
      <xdr:rowOff>49530</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flipV="1">
          <a:off x="10476865" y="13356337"/>
          <a:ext cx="0" cy="1266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53357</xdr:rowOff>
    </xdr:from>
    <xdr:ext cx="469744" cy="259045"/>
    <xdr:sp macro="" textlink="">
      <xdr:nvSpPr>
        <xdr:cNvPr id="341" name="【公営住宅】&#10;一人当たり面積最小値テキスト">
          <a:extLst>
            <a:ext uri="{FF2B5EF4-FFF2-40B4-BE49-F238E27FC236}">
              <a16:creationId xmlns:a16="http://schemas.microsoft.com/office/drawing/2014/main" id="{00000000-0008-0000-0100-000055010000}"/>
            </a:ext>
          </a:extLst>
        </xdr:cNvPr>
        <xdr:cNvSpPr txBox="1"/>
      </xdr:nvSpPr>
      <xdr:spPr>
        <a:xfrm>
          <a:off x="10515600" y="1462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49530</xdr:rowOff>
    </xdr:from>
    <xdr:to>
      <xdr:col>55</xdr:col>
      <xdr:colOff>88900</xdr:colOff>
      <xdr:row>85</xdr:row>
      <xdr:rowOff>49530</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a:off x="10388600" y="1462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101364</xdr:rowOff>
    </xdr:from>
    <xdr:ext cx="469744" cy="259045"/>
    <xdr:sp macro="" textlink="">
      <xdr:nvSpPr>
        <xdr:cNvPr id="343" name="【公営住宅】&#10;一人当たり面積最大値テキスト">
          <a:extLst>
            <a:ext uri="{FF2B5EF4-FFF2-40B4-BE49-F238E27FC236}">
              <a16:creationId xmlns:a16="http://schemas.microsoft.com/office/drawing/2014/main" id="{00000000-0008-0000-0100-000057010000}"/>
            </a:ext>
          </a:extLst>
        </xdr:cNvPr>
        <xdr:cNvSpPr txBox="1"/>
      </xdr:nvSpPr>
      <xdr:spPr>
        <a:xfrm>
          <a:off x="10515600" y="1313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154687</xdr:rowOff>
    </xdr:from>
    <xdr:to>
      <xdr:col>55</xdr:col>
      <xdr:colOff>88900</xdr:colOff>
      <xdr:row>77</xdr:row>
      <xdr:rowOff>154687</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a:off x="10388600" y="1335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98759</xdr:rowOff>
    </xdr:from>
    <xdr:ext cx="469744" cy="259045"/>
    <xdr:sp macro="" textlink="">
      <xdr:nvSpPr>
        <xdr:cNvPr id="345" name="【公営住宅】&#10;一人当たり面積平均値テキスト">
          <a:extLst>
            <a:ext uri="{FF2B5EF4-FFF2-40B4-BE49-F238E27FC236}">
              <a16:creationId xmlns:a16="http://schemas.microsoft.com/office/drawing/2014/main" id="{00000000-0008-0000-0100-000059010000}"/>
            </a:ext>
          </a:extLst>
        </xdr:cNvPr>
        <xdr:cNvSpPr txBox="1"/>
      </xdr:nvSpPr>
      <xdr:spPr>
        <a:xfrm>
          <a:off x="10515600" y="139862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75882</xdr:rowOff>
    </xdr:from>
    <xdr:to>
      <xdr:col>55</xdr:col>
      <xdr:colOff>50800</xdr:colOff>
      <xdr:row>83</xdr:row>
      <xdr:rowOff>6032</xdr:rowOff>
    </xdr:to>
    <xdr:sp macro="" textlink="">
      <xdr:nvSpPr>
        <xdr:cNvPr id="346" name="フローチャート: 判断 345">
          <a:extLst>
            <a:ext uri="{FF2B5EF4-FFF2-40B4-BE49-F238E27FC236}">
              <a16:creationId xmlns:a16="http://schemas.microsoft.com/office/drawing/2014/main" id="{00000000-0008-0000-0100-00005A010000}"/>
            </a:ext>
          </a:extLst>
        </xdr:cNvPr>
        <xdr:cNvSpPr/>
      </xdr:nvSpPr>
      <xdr:spPr>
        <a:xfrm>
          <a:off x="10426700" y="14134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97028</xdr:rowOff>
    </xdr:from>
    <xdr:to>
      <xdr:col>50</xdr:col>
      <xdr:colOff>165100</xdr:colOff>
      <xdr:row>83</xdr:row>
      <xdr:rowOff>27178</xdr:rowOff>
    </xdr:to>
    <xdr:sp macro="" textlink="">
      <xdr:nvSpPr>
        <xdr:cNvPr id="347" name="フローチャート: 判断 346">
          <a:extLst>
            <a:ext uri="{FF2B5EF4-FFF2-40B4-BE49-F238E27FC236}">
              <a16:creationId xmlns:a16="http://schemas.microsoft.com/office/drawing/2014/main" id="{00000000-0008-0000-0100-00005B010000}"/>
            </a:ext>
          </a:extLst>
        </xdr:cNvPr>
        <xdr:cNvSpPr/>
      </xdr:nvSpPr>
      <xdr:spPr>
        <a:xfrm>
          <a:off x="9588500" y="1415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84455</xdr:rowOff>
    </xdr:from>
    <xdr:to>
      <xdr:col>46</xdr:col>
      <xdr:colOff>38100</xdr:colOff>
      <xdr:row>83</xdr:row>
      <xdr:rowOff>14605</xdr:rowOff>
    </xdr:to>
    <xdr:sp macro="" textlink="">
      <xdr:nvSpPr>
        <xdr:cNvPr id="348" name="フローチャート: 判断 347">
          <a:extLst>
            <a:ext uri="{FF2B5EF4-FFF2-40B4-BE49-F238E27FC236}">
              <a16:creationId xmlns:a16="http://schemas.microsoft.com/office/drawing/2014/main" id="{00000000-0008-0000-0100-00005C010000}"/>
            </a:ext>
          </a:extLst>
        </xdr:cNvPr>
        <xdr:cNvSpPr/>
      </xdr:nvSpPr>
      <xdr:spPr>
        <a:xfrm>
          <a:off x="8699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30735</xdr:rowOff>
    </xdr:from>
    <xdr:to>
      <xdr:col>41</xdr:col>
      <xdr:colOff>101600</xdr:colOff>
      <xdr:row>83</xdr:row>
      <xdr:rowOff>132335</xdr:rowOff>
    </xdr:to>
    <xdr:sp macro="" textlink="">
      <xdr:nvSpPr>
        <xdr:cNvPr id="349" name="フローチャート: 判断 348">
          <a:extLst>
            <a:ext uri="{FF2B5EF4-FFF2-40B4-BE49-F238E27FC236}">
              <a16:creationId xmlns:a16="http://schemas.microsoft.com/office/drawing/2014/main" id="{00000000-0008-0000-0100-00005D010000}"/>
            </a:ext>
          </a:extLst>
        </xdr:cNvPr>
        <xdr:cNvSpPr/>
      </xdr:nvSpPr>
      <xdr:spPr>
        <a:xfrm>
          <a:off x="7810500" y="142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11303</xdr:rowOff>
    </xdr:from>
    <xdr:to>
      <xdr:col>36</xdr:col>
      <xdr:colOff>165100</xdr:colOff>
      <xdr:row>83</xdr:row>
      <xdr:rowOff>112903</xdr:rowOff>
    </xdr:to>
    <xdr:sp macro="" textlink="">
      <xdr:nvSpPr>
        <xdr:cNvPr id="350" name="フローチャート: 判断 349">
          <a:extLst>
            <a:ext uri="{FF2B5EF4-FFF2-40B4-BE49-F238E27FC236}">
              <a16:creationId xmlns:a16="http://schemas.microsoft.com/office/drawing/2014/main" id="{00000000-0008-0000-0100-00005E010000}"/>
            </a:ext>
          </a:extLst>
        </xdr:cNvPr>
        <xdr:cNvSpPr/>
      </xdr:nvSpPr>
      <xdr:spPr>
        <a:xfrm>
          <a:off x="6921500" y="14241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100-00005F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100-000060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100-000061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142748</xdr:rowOff>
    </xdr:from>
    <xdr:to>
      <xdr:col>55</xdr:col>
      <xdr:colOff>50800</xdr:colOff>
      <xdr:row>85</xdr:row>
      <xdr:rowOff>72898</xdr:rowOff>
    </xdr:to>
    <xdr:sp macro="" textlink="">
      <xdr:nvSpPr>
        <xdr:cNvPr id="356" name="楕円 355">
          <a:extLst>
            <a:ext uri="{FF2B5EF4-FFF2-40B4-BE49-F238E27FC236}">
              <a16:creationId xmlns:a16="http://schemas.microsoft.com/office/drawing/2014/main" id="{00000000-0008-0000-0100-000064010000}"/>
            </a:ext>
          </a:extLst>
        </xdr:cNvPr>
        <xdr:cNvSpPr/>
      </xdr:nvSpPr>
      <xdr:spPr>
        <a:xfrm>
          <a:off x="10426700" y="145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57675</xdr:rowOff>
    </xdr:from>
    <xdr:ext cx="469744" cy="259045"/>
    <xdr:sp macro="" textlink="">
      <xdr:nvSpPr>
        <xdr:cNvPr id="357" name="【公営住宅】&#10;一人当たり面積該当値テキスト">
          <a:extLst>
            <a:ext uri="{FF2B5EF4-FFF2-40B4-BE49-F238E27FC236}">
              <a16:creationId xmlns:a16="http://schemas.microsoft.com/office/drawing/2014/main" id="{00000000-0008-0000-0100-000065010000}"/>
            </a:ext>
          </a:extLst>
        </xdr:cNvPr>
        <xdr:cNvSpPr txBox="1"/>
      </xdr:nvSpPr>
      <xdr:spPr>
        <a:xfrm>
          <a:off x="10515600" y="1445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143320</xdr:rowOff>
    </xdr:from>
    <xdr:to>
      <xdr:col>50</xdr:col>
      <xdr:colOff>165100</xdr:colOff>
      <xdr:row>85</xdr:row>
      <xdr:rowOff>73470</xdr:rowOff>
    </xdr:to>
    <xdr:sp macro="" textlink="">
      <xdr:nvSpPr>
        <xdr:cNvPr id="358" name="楕円 357">
          <a:extLst>
            <a:ext uri="{FF2B5EF4-FFF2-40B4-BE49-F238E27FC236}">
              <a16:creationId xmlns:a16="http://schemas.microsoft.com/office/drawing/2014/main" id="{00000000-0008-0000-0100-000066010000}"/>
            </a:ext>
          </a:extLst>
        </xdr:cNvPr>
        <xdr:cNvSpPr/>
      </xdr:nvSpPr>
      <xdr:spPr>
        <a:xfrm>
          <a:off x="9588500" y="1454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22098</xdr:rowOff>
    </xdr:from>
    <xdr:to>
      <xdr:col>55</xdr:col>
      <xdr:colOff>0</xdr:colOff>
      <xdr:row>85</xdr:row>
      <xdr:rowOff>22670</xdr:rowOff>
    </xdr:to>
    <xdr:cxnSp macro="">
      <xdr:nvCxnSpPr>
        <xdr:cNvPr id="359" name="直線コネクタ 358">
          <a:extLst>
            <a:ext uri="{FF2B5EF4-FFF2-40B4-BE49-F238E27FC236}">
              <a16:creationId xmlns:a16="http://schemas.microsoft.com/office/drawing/2014/main" id="{00000000-0008-0000-0100-000067010000}"/>
            </a:ext>
          </a:extLst>
        </xdr:cNvPr>
        <xdr:cNvCxnSpPr/>
      </xdr:nvCxnSpPr>
      <xdr:spPr>
        <a:xfrm flipV="1">
          <a:off x="9639300" y="14595348"/>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143890</xdr:rowOff>
    </xdr:from>
    <xdr:to>
      <xdr:col>46</xdr:col>
      <xdr:colOff>38100</xdr:colOff>
      <xdr:row>85</xdr:row>
      <xdr:rowOff>74040</xdr:rowOff>
    </xdr:to>
    <xdr:sp macro="" textlink="">
      <xdr:nvSpPr>
        <xdr:cNvPr id="360" name="楕円 359">
          <a:extLst>
            <a:ext uri="{FF2B5EF4-FFF2-40B4-BE49-F238E27FC236}">
              <a16:creationId xmlns:a16="http://schemas.microsoft.com/office/drawing/2014/main" id="{00000000-0008-0000-0100-000068010000}"/>
            </a:ext>
          </a:extLst>
        </xdr:cNvPr>
        <xdr:cNvSpPr/>
      </xdr:nvSpPr>
      <xdr:spPr>
        <a:xfrm>
          <a:off x="8699500" y="1454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22670</xdr:rowOff>
    </xdr:from>
    <xdr:to>
      <xdr:col>50</xdr:col>
      <xdr:colOff>114300</xdr:colOff>
      <xdr:row>85</xdr:row>
      <xdr:rowOff>23240</xdr:rowOff>
    </xdr:to>
    <xdr:cxnSp macro="">
      <xdr:nvCxnSpPr>
        <xdr:cNvPr id="361" name="直線コネクタ 360">
          <a:extLst>
            <a:ext uri="{FF2B5EF4-FFF2-40B4-BE49-F238E27FC236}">
              <a16:creationId xmlns:a16="http://schemas.microsoft.com/office/drawing/2014/main" id="{00000000-0008-0000-0100-000069010000}"/>
            </a:ext>
          </a:extLst>
        </xdr:cNvPr>
        <xdr:cNvCxnSpPr/>
      </xdr:nvCxnSpPr>
      <xdr:spPr>
        <a:xfrm flipV="1">
          <a:off x="8750300" y="14595920"/>
          <a:ext cx="889000" cy="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143890</xdr:rowOff>
    </xdr:from>
    <xdr:to>
      <xdr:col>41</xdr:col>
      <xdr:colOff>101600</xdr:colOff>
      <xdr:row>85</xdr:row>
      <xdr:rowOff>74040</xdr:rowOff>
    </xdr:to>
    <xdr:sp macro="" textlink="">
      <xdr:nvSpPr>
        <xdr:cNvPr id="362" name="楕円 361">
          <a:extLst>
            <a:ext uri="{FF2B5EF4-FFF2-40B4-BE49-F238E27FC236}">
              <a16:creationId xmlns:a16="http://schemas.microsoft.com/office/drawing/2014/main" id="{00000000-0008-0000-0100-00006A010000}"/>
            </a:ext>
          </a:extLst>
        </xdr:cNvPr>
        <xdr:cNvSpPr/>
      </xdr:nvSpPr>
      <xdr:spPr>
        <a:xfrm>
          <a:off x="7810500" y="1454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23240</xdr:rowOff>
    </xdr:from>
    <xdr:to>
      <xdr:col>45</xdr:col>
      <xdr:colOff>177800</xdr:colOff>
      <xdr:row>85</xdr:row>
      <xdr:rowOff>23240</xdr:rowOff>
    </xdr:to>
    <xdr:cxnSp macro="">
      <xdr:nvCxnSpPr>
        <xdr:cNvPr id="363" name="直線コネクタ 362">
          <a:extLst>
            <a:ext uri="{FF2B5EF4-FFF2-40B4-BE49-F238E27FC236}">
              <a16:creationId xmlns:a16="http://schemas.microsoft.com/office/drawing/2014/main" id="{00000000-0008-0000-0100-00006B010000}"/>
            </a:ext>
          </a:extLst>
        </xdr:cNvPr>
        <xdr:cNvCxnSpPr/>
      </xdr:nvCxnSpPr>
      <xdr:spPr>
        <a:xfrm>
          <a:off x="7861300" y="145964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144463</xdr:rowOff>
    </xdr:from>
    <xdr:to>
      <xdr:col>36</xdr:col>
      <xdr:colOff>165100</xdr:colOff>
      <xdr:row>85</xdr:row>
      <xdr:rowOff>74613</xdr:rowOff>
    </xdr:to>
    <xdr:sp macro="" textlink="">
      <xdr:nvSpPr>
        <xdr:cNvPr id="364" name="楕円 363">
          <a:extLst>
            <a:ext uri="{FF2B5EF4-FFF2-40B4-BE49-F238E27FC236}">
              <a16:creationId xmlns:a16="http://schemas.microsoft.com/office/drawing/2014/main" id="{00000000-0008-0000-0100-00006C010000}"/>
            </a:ext>
          </a:extLst>
        </xdr:cNvPr>
        <xdr:cNvSpPr/>
      </xdr:nvSpPr>
      <xdr:spPr>
        <a:xfrm>
          <a:off x="6921500" y="1454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23240</xdr:rowOff>
    </xdr:from>
    <xdr:to>
      <xdr:col>41</xdr:col>
      <xdr:colOff>50800</xdr:colOff>
      <xdr:row>85</xdr:row>
      <xdr:rowOff>23813</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flipV="1">
          <a:off x="6972300" y="14596490"/>
          <a:ext cx="889000" cy="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43705</xdr:rowOff>
    </xdr:from>
    <xdr:ext cx="469744" cy="259045"/>
    <xdr:sp macro="" textlink="">
      <xdr:nvSpPr>
        <xdr:cNvPr id="366" name="n_1aveValue【公営住宅】&#10;一人当たり面積">
          <a:extLst>
            <a:ext uri="{FF2B5EF4-FFF2-40B4-BE49-F238E27FC236}">
              <a16:creationId xmlns:a16="http://schemas.microsoft.com/office/drawing/2014/main" id="{00000000-0008-0000-0100-00006E010000}"/>
            </a:ext>
          </a:extLst>
        </xdr:cNvPr>
        <xdr:cNvSpPr txBox="1"/>
      </xdr:nvSpPr>
      <xdr:spPr>
        <a:xfrm>
          <a:off x="9391727" y="1393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31132</xdr:rowOff>
    </xdr:from>
    <xdr:ext cx="469744" cy="259045"/>
    <xdr:sp macro="" textlink="">
      <xdr:nvSpPr>
        <xdr:cNvPr id="367" name="n_2aveValue【公営住宅】&#10;一人当たり面積">
          <a:extLst>
            <a:ext uri="{FF2B5EF4-FFF2-40B4-BE49-F238E27FC236}">
              <a16:creationId xmlns:a16="http://schemas.microsoft.com/office/drawing/2014/main" id="{00000000-0008-0000-0100-00006F010000}"/>
            </a:ext>
          </a:extLst>
        </xdr:cNvPr>
        <xdr:cNvSpPr txBox="1"/>
      </xdr:nvSpPr>
      <xdr:spPr>
        <a:xfrm>
          <a:off x="8515427" y="1391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148862</xdr:rowOff>
    </xdr:from>
    <xdr:ext cx="469744" cy="259045"/>
    <xdr:sp macro="" textlink="">
      <xdr:nvSpPr>
        <xdr:cNvPr id="368" name="n_3aveValue【公営住宅】&#10;一人当たり面積">
          <a:extLst>
            <a:ext uri="{FF2B5EF4-FFF2-40B4-BE49-F238E27FC236}">
              <a16:creationId xmlns:a16="http://schemas.microsoft.com/office/drawing/2014/main" id="{00000000-0008-0000-0100-000070010000}"/>
            </a:ext>
          </a:extLst>
        </xdr:cNvPr>
        <xdr:cNvSpPr txBox="1"/>
      </xdr:nvSpPr>
      <xdr:spPr>
        <a:xfrm>
          <a:off x="7626427" y="1403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129430</xdr:rowOff>
    </xdr:from>
    <xdr:ext cx="469744" cy="259045"/>
    <xdr:sp macro="" textlink="">
      <xdr:nvSpPr>
        <xdr:cNvPr id="369" name="n_4aveValue【公営住宅】&#10;一人当たり面積">
          <a:extLst>
            <a:ext uri="{FF2B5EF4-FFF2-40B4-BE49-F238E27FC236}">
              <a16:creationId xmlns:a16="http://schemas.microsoft.com/office/drawing/2014/main" id="{00000000-0008-0000-0100-000071010000}"/>
            </a:ext>
          </a:extLst>
        </xdr:cNvPr>
        <xdr:cNvSpPr txBox="1"/>
      </xdr:nvSpPr>
      <xdr:spPr>
        <a:xfrm>
          <a:off x="6737427" y="14016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64597</xdr:rowOff>
    </xdr:from>
    <xdr:ext cx="469744" cy="259045"/>
    <xdr:sp macro="" textlink="">
      <xdr:nvSpPr>
        <xdr:cNvPr id="370" name="n_1mainValue【公営住宅】&#10;一人当たり面積">
          <a:extLst>
            <a:ext uri="{FF2B5EF4-FFF2-40B4-BE49-F238E27FC236}">
              <a16:creationId xmlns:a16="http://schemas.microsoft.com/office/drawing/2014/main" id="{00000000-0008-0000-0100-000072010000}"/>
            </a:ext>
          </a:extLst>
        </xdr:cNvPr>
        <xdr:cNvSpPr txBox="1"/>
      </xdr:nvSpPr>
      <xdr:spPr>
        <a:xfrm>
          <a:off x="9391727" y="1463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65167</xdr:rowOff>
    </xdr:from>
    <xdr:ext cx="469744" cy="259045"/>
    <xdr:sp macro="" textlink="">
      <xdr:nvSpPr>
        <xdr:cNvPr id="371" name="n_2mainValue【公営住宅】&#10;一人当たり面積">
          <a:extLst>
            <a:ext uri="{FF2B5EF4-FFF2-40B4-BE49-F238E27FC236}">
              <a16:creationId xmlns:a16="http://schemas.microsoft.com/office/drawing/2014/main" id="{00000000-0008-0000-0100-000073010000}"/>
            </a:ext>
          </a:extLst>
        </xdr:cNvPr>
        <xdr:cNvSpPr txBox="1"/>
      </xdr:nvSpPr>
      <xdr:spPr>
        <a:xfrm>
          <a:off x="8515427" y="14638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65167</xdr:rowOff>
    </xdr:from>
    <xdr:ext cx="469744" cy="259045"/>
    <xdr:sp macro="" textlink="">
      <xdr:nvSpPr>
        <xdr:cNvPr id="372" name="n_3mainValue【公営住宅】&#10;一人当たり面積">
          <a:extLst>
            <a:ext uri="{FF2B5EF4-FFF2-40B4-BE49-F238E27FC236}">
              <a16:creationId xmlns:a16="http://schemas.microsoft.com/office/drawing/2014/main" id="{00000000-0008-0000-0100-000074010000}"/>
            </a:ext>
          </a:extLst>
        </xdr:cNvPr>
        <xdr:cNvSpPr txBox="1"/>
      </xdr:nvSpPr>
      <xdr:spPr>
        <a:xfrm>
          <a:off x="7626427" y="14638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65740</xdr:rowOff>
    </xdr:from>
    <xdr:ext cx="469744" cy="259045"/>
    <xdr:sp macro="" textlink="">
      <xdr:nvSpPr>
        <xdr:cNvPr id="373" name="n_4mainValue【公営住宅】&#10;一人当たり面積">
          <a:extLst>
            <a:ext uri="{FF2B5EF4-FFF2-40B4-BE49-F238E27FC236}">
              <a16:creationId xmlns:a16="http://schemas.microsoft.com/office/drawing/2014/main" id="{00000000-0008-0000-0100-000075010000}"/>
            </a:ext>
          </a:extLst>
        </xdr:cNvPr>
        <xdr:cNvSpPr txBox="1"/>
      </xdr:nvSpPr>
      <xdr:spPr>
        <a:xfrm>
          <a:off x="6737427" y="14638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00000000-0008-0000-0100-000076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00000000-0008-0000-0100-000077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00000000-0008-0000-0100-000078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a:extLst>
            <a:ext uri="{FF2B5EF4-FFF2-40B4-BE49-F238E27FC236}">
              <a16:creationId xmlns:a16="http://schemas.microsoft.com/office/drawing/2014/main" id="{00000000-0008-0000-0100-00008E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a:extLst>
            <a:ext uri="{FF2B5EF4-FFF2-40B4-BE49-F238E27FC236}">
              <a16:creationId xmlns:a16="http://schemas.microsoft.com/office/drawing/2014/main" id="{00000000-0008-0000-0100-00008F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0" name="テキスト ボックス 399">
          <a:extLst>
            <a:ext uri="{FF2B5EF4-FFF2-40B4-BE49-F238E27FC236}">
              <a16:creationId xmlns:a16="http://schemas.microsoft.com/office/drawing/2014/main" id="{00000000-0008-0000-0100-000090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1" name="直線コネクタ 400">
          <a:extLst>
            <a:ext uri="{FF2B5EF4-FFF2-40B4-BE49-F238E27FC236}">
              <a16:creationId xmlns:a16="http://schemas.microsoft.com/office/drawing/2014/main" id="{00000000-0008-0000-0100-000091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2" name="テキスト ボックス 401">
          <a:extLst>
            <a:ext uri="{FF2B5EF4-FFF2-40B4-BE49-F238E27FC236}">
              <a16:creationId xmlns:a16="http://schemas.microsoft.com/office/drawing/2014/main" id="{00000000-0008-0000-0100-000092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4" name="テキスト ボックス 403">
          <a:extLst>
            <a:ext uri="{FF2B5EF4-FFF2-40B4-BE49-F238E27FC236}">
              <a16:creationId xmlns:a16="http://schemas.microsoft.com/office/drawing/2014/main" id="{00000000-0008-0000-0100-000094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6" name="テキスト ボックス 405">
          <a:extLst>
            <a:ext uri="{FF2B5EF4-FFF2-40B4-BE49-F238E27FC236}">
              <a16:creationId xmlns:a16="http://schemas.microsoft.com/office/drawing/2014/main" id="{00000000-0008-0000-0100-000096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7" name="直線コネクタ 406">
          <a:extLst>
            <a:ext uri="{FF2B5EF4-FFF2-40B4-BE49-F238E27FC236}">
              <a16:creationId xmlns:a16="http://schemas.microsoft.com/office/drawing/2014/main" id="{00000000-0008-0000-0100-000097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8" name="テキスト ボックス 407">
          <a:extLst>
            <a:ext uri="{FF2B5EF4-FFF2-40B4-BE49-F238E27FC236}">
              <a16:creationId xmlns:a16="http://schemas.microsoft.com/office/drawing/2014/main" id="{00000000-0008-0000-0100-000098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9" name="直線コネクタ 408">
          <a:extLst>
            <a:ext uri="{FF2B5EF4-FFF2-40B4-BE49-F238E27FC236}">
              <a16:creationId xmlns:a16="http://schemas.microsoft.com/office/drawing/2014/main" id="{00000000-0008-0000-0100-000099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a:extLst>
            <a:ext uri="{FF2B5EF4-FFF2-40B4-BE49-F238E27FC236}">
              <a16:creationId xmlns:a16="http://schemas.microsoft.com/office/drawing/2014/main" id="{00000000-0008-0000-0100-00009B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a:extLst>
            <a:ext uri="{FF2B5EF4-FFF2-40B4-BE49-F238E27FC236}">
              <a16:creationId xmlns:a16="http://schemas.microsoft.com/office/drawing/2014/main" id="{00000000-0008-0000-0100-00009D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127635</xdr:rowOff>
    </xdr:from>
    <xdr:to>
      <xdr:col>85</xdr:col>
      <xdr:colOff>126364</xdr:colOff>
      <xdr:row>42</xdr:row>
      <xdr:rowOff>38100</xdr:rowOff>
    </xdr:to>
    <xdr:cxnSp macro="">
      <xdr:nvCxnSpPr>
        <xdr:cNvPr id="414" name="直線コネクタ 413">
          <a:extLst>
            <a:ext uri="{FF2B5EF4-FFF2-40B4-BE49-F238E27FC236}">
              <a16:creationId xmlns:a16="http://schemas.microsoft.com/office/drawing/2014/main" id="{00000000-0008-0000-0100-00009E010000}"/>
            </a:ext>
          </a:extLst>
        </xdr:cNvPr>
        <xdr:cNvCxnSpPr/>
      </xdr:nvCxnSpPr>
      <xdr:spPr>
        <a:xfrm flipV="1">
          <a:off x="16318864" y="5785485"/>
          <a:ext cx="0" cy="1453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5" name="【認定こども園・幼稚園・保育所】&#10;有形固定資産減価償却率最小値テキスト">
          <a:extLst>
            <a:ext uri="{FF2B5EF4-FFF2-40B4-BE49-F238E27FC236}">
              <a16:creationId xmlns:a16="http://schemas.microsoft.com/office/drawing/2014/main" id="{00000000-0008-0000-0100-00009F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6" name="直線コネクタ 415">
          <a:extLst>
            <a:ext uri="{FF2B5EF4-FFF2-40B4-BE49-F238E27FC236}">
              <a16:creationId xmlns:a16="http://schemas.microsoft.com/office/drawing/2014/main" id="{00000000-0008-0000-0100-0000A0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74312</xdr:rowOff>
    </xdr:from>
    <xdr:ext cx="405111" cy="259045"/>
    <xdr:sp macro="" textlink="">
      <xdr:nvSpPr>
        <xdr:cNvPr id="417" name="【認定こども園・幼稚園・保育所】&#10;有形固定資産減価償却率最大値テキスト">
          <a:extLst>
            <a:ext uri="{FF2B5EF4-FFF2-40B4-BE49-F238E27FC236}">
              <a16:creationId xmlns:a16="http://schemas.microsoft.com/office/drawing/2014/main" id="{00000000-0008-0000-0100-0000A1010000}"/>
            </a:ext>
          </a:extLst>
        </xdr:cNvPr>
        <xdr:cNvSpPr txBox="1"/>
      </xdr:nvSpPr>
      <xdr:spPr>
        <a:xfrm>
          <a:off x="16357600" y="5560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127635</xdr:rowOff>
    </xdr:from>
    <xdr:to>
      <xdr:col>86</xdr:col>
      <xdr:colOff>25400</xdr:colOff>
      <xdr:row>33</xdr:row>
      <xdr:rowOff>127635</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a:off x="16230600" y="578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118127</xdr:rowOff>
    </xdr:from>
    <xdr:ext cx="405111" cy="259045"/>
    <xdr:sp macro="" textlink="">
      <xdr:nvSpPr>
        <xdr:cNvPr id="419" name="【認定こども園・幼稚園・保育所】&#10;有形固定資産減価償却率平均値テキスト">
          <a:extLst>
            <a:ext uri="{FF2B5EF4-FFF2-40B4-BE49-F238E27FC236}">
              <a16:creationId xmlns:a16="http://schemas.microsoft.com/office/drawing/2014/main" id="{00000000-0008-0000-0100-0000A3010000}"/>
            </a:ext>
          </a:extLst>
        </xdr:cNvPr>
        <xdr:cNvSpPr txBox="1"/>
      </xdr:nvSpPr>
      <xdr:spPr>
        <a:xfrm>
          <a:off x="16357600" y="629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420" name="フローチャート: 判断 419">
          <a:extLst>
            <a:ext uri="{FF2B5EF4-FFF2-40B4-BE49-F238E27FC236}">
              <a16:creationId xmlns:a16="http://schemas.microsoft.com/office/drawing/2014/main" id="{00000000-0008-0000-0100-0000A4010000}"/>
            </a:ext>
          </a:extLst>
        </xdr:cNvPr>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132080</xdr:rowOff>
    </xdr:from>
    <xdr:to>
      <xdr:col>81</xdr:col>
      <xdr:colOff>101600</xdr:colOff>
      <xdr:row>37</xdr:row>
      <xdr:rowOff>62230</xdr:rowOff>
    </xdr:to>
    <xdr:sp macro="" textlink="">
      <xdr:nvSpPr>
        <xdr:cNvPr id="421" name="フローチャート: 判断 420">
          <a:extLst>
            <a:ext uri="{FF2B5EF4-FFF2-40B4-BE49-F238E27FC236}">
              <a16:creationId xmlns:a16="http://schemas.microsoft.com/office/drawing/2014/main" id="{00000000-0008-0000-0100-0000A5010000}"/>
            </a:ext>
          </a:extLst>
        </xdr:cNvPr>
        <xdr:cNvSpPr/>
      </xdr:nvSpPr>
      <xdr:spPr>
        <a:xfrm>
          <a:off x="15430500" y="630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19685</xdr:rowOff>
    </xdr:from>
    <xdr:to>
      <xdr:col>76</xdr:col>
      <xdr:colOff>165100</xdr:colOff>
      <xdr:row>37</xdr:row>
      <xdr:rowOff>121285</xdr:rowOff>
    </xdr:to>
    <xdr:sp macro="" textlink="">
      <xdr:nvSpPr>
        <xdr:cNvPr id="422" name="フローチャート: 判断 421">
          <a:extLst>
            <a:ext uri="{FF2B5EF4-FFF2-40B4-BE49-F238E27FC236}">
              <a16:creationId xmlns:a16="http://schemas.microsoft.com/office/drawing/2014/main" id="{00000000-0008-0000-0100-0000A6010000}"/>
            </a:ext>
          </a:extLst>
        </xdr:cNvPr>
        <xdr:cNvSpPr/>
      </xdr:nvSpPr>
      <xdr:spPr>
        <a:xfrm>
          <a:off x="14541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50165</xdr:rowOff>
    </xdr:from>
    <xdr:to>
      <xdr:col>72</xdr:col>
      <xdr:colOff>38100</xdr:colOff>
      <xdr:row>37</xdr:row>
      <xdr:rowOff>151765</xdr:rowOff>
    </xdr:to>
    <xdr:sp macro="" textlink="">
      <xdr:nvSpPr>
        <xdr:cNvPr id="423" name="フローチャート: 判断 422">
          <a:extLst>
            <a:ext uri="{FF2B5EF4-FFF2-40B4-BE49-F238E27FC236}">
              <a16:creationId xmlns:a16="http://schemas.microsoft.com/office/drawing/2014/main" id="{00000000-0008-0000-0100-0000A7010000}"/>
            </a:ext>
          </a:extLst>
        </xdr:cNvPr>
        <xdr:cNvSpPr/>
      </xdr:nvSpPr>
      <xdr:spPr>
        <a:xfrm>
          <a:off x="136525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36830</xdr:rowOff>
    </xdr:from>
    <xdr:to>
      <xdr:col>67</xdr:col>
      <xdr:colOff>101600</xdr:colOff>
      <xdr:row>38</xdr:row>
      <xdr:rowOff>138430</xdr:rowOff>
    </xdr:to>
    <xdr:sp macro="" textlink="">
      <xdr:nvSpPr>
        <xdr:cNvPr id="424" name="フローチャート: 判断 423">
          <a:extLst>
            <a:ext uri="{FF2B5EF4-FFF2-40B4-BE49-F238E27FC236}">
              <a16:creationId xmlns:a16="http://schemas.microsoft.com/office/drawing/2014/main" id="{00000000-0008-0000-0100-0000A8010000}"/>
            </a:ext>
          </a:extLst>
        </xdr:cNvPr>
        <xdr:cNvSpPr/>
      </xdr:nvSpPr>
      <xdr:spPr>
        <a:xfrm>
          <a:off x="12763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00000000-0008-0000-0100-0000A9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00000000-0008-0000-0100-0000AA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100-0000AB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100-0000AC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97790</xdr:rowOff>
    </xdr:from>
    <xdr:to>
      <xdr:col>85</xdr:col>
      <xdr:colOff>177800</xdr:colOff>
      <xdr:row>37</xdr:row>
      <xdr:rowOff>27940</xdr:rowOff>
    </xdr:to>
    <xdr:sp macro="" textlink="">
      <xdr:nvSpPr>
        <xdr:cNvPr id="430" name="楕円 429">
          <a:extLst>
            <a:ext uri="{FF2B5EF4-FFF2-40B4-BE49-F238E27FC236}">
              <a16:creationId xmlns:a16="http://schemas.microsoft.com/office/drawing/2014/main" id="{00000000-0008-0000-0100-0000AE010000}"/>
            </a:ext>
          </a:extLst>
        </xdr:cNvPr>
        <xdr:cNvSpPr/>
      </xdr:nvSpPr>
      <xdr:spPr>
        <a:xfrm>
          <a:off x="16268700" y="626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120667</xdr:rowOff>
    </xdr:from>
    <xdr:ext cx="405111" cy="259045"/>
    <xdr:sp macro="" textlink="">
      <xdr:nvSpPr>
        <xdr:cNvPr id="431" name="【認定こども園・幼稚園・保育所】&#10;有形固定資産減価償却率該当値テキスト">
          <a:extLst>
            <a:ext uri="{FF2B5EF4-FFF2-40B4-BE49-F238E27FC236}">
              <a16:creationId xmlns:a16="http://schemas.microsoft.com/office/drawing/2014/main" id="{00000000-0008-0000-0100-0000AF010000}"/>
            </a:ext>
          </a:extLst>
        </xdr:cNvPr>
        <xdr:cNvSpPr txBox="1"/>
      </xdr:nvSpPr>
      <xdr:spPr>
        <a:xfrm>
          <a:off x="16357600"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101600</xdr:rowOff>
    </xdr:from>
    <xdr:to>
      <xdr:col>81</xdr:col>
      <xdr:colOff>101600</xdr:colOff>
      <xdr:row>37</xdr:row>
      <xdr:rowOff>31750</xdr:rowOff>
    </xdr:to>
    <xdr:sp macro="" textlink="">
      <xdr:nvSpPr>
        <xdr:cNvPr id="432" name="楕円 431">
          <a:extLst>
            <a:ext uri="{FF2B5EF4-FFF2-40B4-BE49-F238E27FC236}">
              <a16:creationId xmlns:a16="http://schemas.microsoft.com/office/drawing/2014/main" id="{00000000-0008-0000-0100-0000B0010000}"/>
            </a:ext>
          </a:extLst>
        </xdr:cNvPr>
        <xdr:cNvSpPr/>
      </xdr:nvSpPr>
      <xdr:spPr>
        <a:xfrm>
          <a:off x="154305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148590</xdr:rowOff>
    </xdr:from>
    <xdr:to>
      <xdr:col>85</xdr:col>
      <xdr:colOff>127000</xdr:colOff>
      <xdr:row>36</xdr:row>
      <xdr:rowOff>152400</xdr:rowOff>
    </xdr:to>
    <xdr:cxnSp macro="">
      <xdr:nvCxnSpPr>
        <xdr:cNvPr id="433" name="直線コネクタ 432">
          <a:extLst>
            <a:ext uri="{FF2B5EF4-FFF2-40B4-BE49-F238E27FC236}">
              <a16:creationId xmlns:a16="http://schemas.microsoft.com/office/drawing/2014/main" id="{00000000-0008-0000-0100-0000B1010000}"/>
            </a:ext>
          </a:extLst>
        </xdr:cNvPr>
        <xdr:cNvCxnSpPr/>
      </xdr:nvCxnSpPr>
      <xdr:spPr>
        <a:xfrm flipV="1">
          <a:off x="15481300" y="63207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44450</xdr:rowOff>
    </xdr:from>
    <xdr:to>
      <xdr:col>76</xdr:col>
      <xdr:colOff>165100</xdr:colOff>
      <xdr:row>36</xdr:row>
      <xdr:rowOff>146050</xdr:rowOff>
    </xdr:to>
    <xdr:sp macro="" textlink="">
      <xdr:nvSpPr>
        <xdr:cNvPr id="434" name="楕円 433">
          <a:extLst>
            <a:ext uri="{FF2B5EF4-FFF2-40B4-BE49-F238E27FC236}">
              <a16:creationId xmlns:a16="http://schemas.microsoft.com/office/drawing/2014/main" id="{00000000-0008-0000-0100-0000B2010000}"/>
            </a:ext>
          </a:extLst>
        </xdr:cNvPr>
        <xdr:cNvSpPr/>
      </xdr:nvSpPr>
      <xdr:spPr>
        <a:xfrm>
          <a:off x="1454150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95250</xdr:rowOff>
    </xdr:from>
    <xdr:to>
      <xdr:col>81</xdr:col>
      <xdr:colOff>50800</xdr:colOff>
      <xdr:row>36</xdr:row>
      <xdr:rowOff>152400</xdr:rowOff>
    </xdr:to>
    <xdr:cxnSp macro="">
      <xdr:nvCxnSpPr>
        <xdr:cNvPr id="435" name="直線コネクタ 434">
          <a:extLst>
            <a:ext uri="{FF2B5EF4-FFF2-40B4-BE49-F238E27FC236}">
              <a16:creationId xmlns:a16="http://schemas.microsoft.com/office/drawing/2014/main" id="{00000000-0008-0000-0100-0000B3010000}"/>
            </a:ext>
          </a:extLst>
        </xdr:cNvPr>
        <xdr:cNvCxnSpPr/>
      </xdr:nvCxnSpPr>
      <xdr:spPr>
        <a:xfrm>
          <a:off x="14592300" y="62674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71120</xdr:rowOff>
    </xdr:from>
    <xdr:to>
      <xdr:col>72</xdr:col>
      <xdr:colOff>38100</xdr:colOff>
      <xdr:row>36</xdr:row>
      <xdr:rowOff>1270</xdr:rowOff>
    </xdr:to>
    <xdr:sp macro="" textlink="">
      <xdr:nvSpPr>
        <xdr:cNvPr id="436" name="楕円 435">
          <a:extLst>
            <a:ext uri="{FF2B5EF4-FFF2-40B4-BE49-F238E27FC236}">
              <a16:creationId xmlns:a16="http://schemas.microsoft.com/office/drawing/2014/main" id="{00000000-0008-0000-0100-0000B4010000}"/>
            </a:ext>
          </a:extLst>
        </xdr:cNvPr>
        <xdr:cNvSpPr/>
      </xdr:nvSpPr>
      <xdr:spPr>
        <a:xfrm>
          <a:off x="13652500" y="607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121920</xdr:rowOff>
    </xdr:from>
    <xdr:to>
      <xdr:col>76</xdr:col>
      <xdr:colOff>114300</xdr:colOff>
      <xdr:row>36</xdr:row>
      <xdr:rowOff>95250</xdr:rowOff>
    </xdr:to>
    <xdr:cxnSp macro="">
      <xdr:nvCxnSpPr>
        <xdr:cNvPr id="437" name="直線コネクタ 436">
          <a:extLst>
            <a:ext uri="{FF2B5EF4-FFF2-40B4-BE49-F238E27FC236}">
              <a16:creationId xmlns:a16="http://schemas.microsoft.com/office/drawing/2014/main" id="{00000000-0008-0000-0100-0000B5010000}"/>
            </a:ext>
          </a:extLst>
        </xdr:cNvPr>
        <xdr:cNvCxnSpPr/>
      </xdr:nvCxnSpPr>
      <xdr:spPr>
        <a:xfrm>
          <a:off x="13703300" y="612267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29210</xdr:rowOff>
    </xdr:from>
    <xdr:to>
      <xdr:col>67</xdr:col>
      <xdr:colOff>101600</xdr:colOff>
      <xdr:row>35</xdr:row>
      <xdr:rowOff>130810</xdr:rowOff>
    </xdr:to>
    <xdr:sp macro="" textlink="">
      <xdr:nvSpPr>
        <xdr:cNvPr id="438" name="楕円 437">
          <a:extLst>
            <a:ext uri="{FF2B5EF4-FFF2-40B4-BE49-F238E27FC236}">
              <a16:creationId xmlns:a16="http://schemas.microsoft.com/office/drawing/2014/main" id="{00000000-0008-0000-0100-0000B6010000}"/>
            </a:ext>
          </a:extLst>
        </xdr:cNvPr>
        <xdr:cNvSpPr/>
      </xdr:nvSpPr>
      <xdr:spPr>
        <a:xfrm>
          <a:off x="12763500" y="602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80010</xdr:rowOff>
    </xdr:from>
    <xdr:to>
      <xdr:col>71</xdr:col>
      <xdr:colOff>177800</xdr:colOff>
      <xdr:row>35</xdr:row>
      <xdr:rowOff>121920</xdr:rowOff>
    </xdr:to>
    <xdr:cxnSp macro="">
      <xdr:nvCxnSpPr>
        <xdr:cNvPr id="439" name="直線コネクタ 438">
          <a:extLst>
            <a:ext uri="{FF2B5EF4-FFF2-40B4-BE49-F238E27FC236}">
              <a16:creationId xmlns:a16="http://schemas.microsoft.com/office/drawing/2014/main" id="{00000000-0008-0000-0100-0000B7010000}"/>
            </a:ext>
          </a:extLst>
        </xdr:cNvPr>
        <xdr:cNvCxnSpPr/>
      </xdr:nvCxnSpPr>
      <xdr:spPr>
        <a:xfrm>
          <a:off x="12814300" y="60807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53357</xdr:rowOff>
    </xdr:from>
    <xdr:ext cx="405111" cy="259045"/>
    <xdr:sp macro="" textlink="">
      <xdr:nvSpPr>
        <xdr:cNvPr id="440" name="n_1aveValue【認定こども園・幼稚園・保育所】&#10;有形固定資産減価償却率">
          <a:extLst>
            <a:ext uri="{FF2B5EF4-FFF2-40B4-BE49-F238E27FC236}">
              <a16:creationId xmlns:a16="http://schemas.microsoft.com/office/drawing/2014/main" id="{00000000-0008-0000-0100-0000B8010000}"/>
            </a:ext>
          </a:extLst>
        </xdr:cNvPr>
        <xdr:cNvSpPr txBox="1"/>
      </xdr:nvSpPr>
      <xdr:spPr>
        <a:xfrm>
          <a:off x="15266044" y="639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112412</xdr:rowOff>
    </xdr:from>
    <xdr:ext cx="405111" cy="259045"/>
    <xdr:sp macro="" textlink="">
      <xdr:nvSpPr>
        <xdr:cNvPr id="441" name="n_2aveValue【認定こども園・幼稚園・保育所】&#10;有形固定資産減価償却率">
          <a:extLst>
            <a:ext uri="{FF2B5EF4-FFF2-40B4-BE49-F238E27FC236}">
              <a16:creationId xmlns:a16="http://schemas.microsoft.com/office/drawing/2014/main" id="{00000000-0008-0000-0100-0000B9010000}"/>
            </a:ext>
          </a:extLst>
        </xdr:cNvPr>
        <xdr:cNvSpPr txBox="1"/>
      </xdr:nvSpPr>
      <xdr:spPr>
        <a:xfrm>
          <a:off x="14389744" y="645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142892</xdr:rowOff>
    </xdr:from>
    <xdr:ext cx="405111" cy="259045"/>
    <xdr:sp macro="" textlink="">
      <xdr:nvSpPr>
        <xdr:cNvPr id="442" name="n_3aveValue【認定こども園・幼稚園・保育所】&#10;有形固定資産減価償却率">
          <a:extLst>
            <a:ext uri="{FF2B5EF4-FFF2-40B4-BE49-F238E27FC236}">
              <a16:creationId xmlns:a16="http://schemas.microsoft.com/office/drawing/2014/main" id="{00000000-0008-0000-0100-0000BA010000}"/>
            </a:ext>
          </a:extLst>
        </xdr:cNvPr>
        <xdr:cNvSpPr txBox="1"/>
      </xdr:nvSpPr>
      <xdr:spPr>
        <a:xfrm>
          <a:off x="13500744" y="648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129557</xdr:rowOff>
    </xdr:from>
    <xdr:ext cx="405111" cy="259045"/>
    <xdr:sp macro="" textlink="">
      <xdr:nvSpPr>
        <xdr:cNvPr id="443" name="n_4aveValue【認定こども園・幼稚園・保育所】&#10;有形固定資産減価償却率">
          <a:extLst>
            <a:ext uri="{FF2B5EF4-FFF2-40B4-BE49-F238E27FC236}">
              <a16:creationId xmlns:a16="http://schemas.microsoft.com/office/drawing/2014/main" id="{00000000-0008-0000-0100-0000BB010000}"/>
            </a:ext>
          </a:extLst>
        </xdr:cNvPr>
        <xdr:cNvSpPr txBox="1"/>
      </xdr:nvSpPr>
      <xdr:spPr>
        <a:xfrm>
          <a:off x="12611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48277</xdr:rowOff>
    </xdr:from>
    <xdr:ext cx="405111" cy="259045"/>
    <xdr:sp macro="" textlink="">
      <xdr:nvSpPr>
        <xdr:cNvPr id="444" name="n_1mainValue【認定こども園・幼稚園・保育所】&#10;有形固定資産減価償却率">
          <a:extLst>
            <a:ext uri="{FF2B5EF4-FFF2-40B4-BE49-F238E27FC236}">
              <a16:creationId xmlns:a16="http://schemas.microsoft.com/office/drawing/2014/main" id="{00000000-0008-0000-0100-0000BC010000}"/>
            </a:ext>
          </a:extLst>
        </xdr:cNvPr>
        <xdr:cNvSpPr txBox="1"/>
      </xdr:nvSpPr>
      <xdr:spPr>
        <a:xfrm>
          <a:off x="15266044" y="60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162577</xdr:rowOff>
    </xdr:from>
    <xdr:ext cx="405111" cy="259045"/>
    <xdr:sp macro="" textlink="">
      <xdr:nvSpPr>
        <xdr:cNvPr id="445" name="n_2mainValue【認定こども園・幼稚園・保育所】&#10;有形固定資産減価償却率">
          <a:extLst>
            <a:ext uri="{FF2B5EF4-FFF2-40B4-BE49-F238E27FC236}">
              <a16:creationId xmlns:a16="http://schemas.microsoft.com/office/drawing/2014/main" id="{00000000-0008-0000-0100-0000BD010000}"/>
            </a:ext>
          </a:extLst>
        </xdr:cNvPr>
        <xdr:cNvSpPr txBox="1"/>
      </xdr:nvSpPr>
      <xdr:spPr>
        <a:xfrm>
          <a:off x="14389744" y="59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17797</xdr:rowOff>
    </xdr:from>
    <xdr:ext cx="405111" cy="259045"/>
    <xdr:sp macro="" textlink="">
      <xdr:nvSpPr>
        <xdr:cNvPr id="446" name="n_3mainValue【認定こども園・幼稚園・保育所】&#10;有形固定資産減価償却率">
          <a:extLst>
            <a:ext uri="{FF2B5EF4-FFF2-40B4-BE49-F238E27FC236}">
              <a16:creationId xmlns:a16="http://schemas.microsoft.com/office/drawing/2014/main" id="{00000000-0008-0000-0100-0000BE010000}"/>
            </a:ext>
          </a:extLst>
        </xdr:cNvPr>
        <xdr:cNvSpPr txBox="1"/>
      </xdr:nvSpPr>
      <xdr:spPr>
        <a:xfrm>
          <a:off x="13500744" y="584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147337</xdr:rowOff>
    </xdr:from>
    <xdr:ext cx="405111" cy="259045"/>
    <xdr:sp macro="" textlink="">
      <xdr:nvSpPr>
        <xdr:cNvPr id="447" name="n_4main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2611744" y="580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a:extLst>
            <a:ext uri="{FF2B5EF4-FFF2-40B4-BE49-F238E27FC236}">
              <a16:creationId xmlns:a16="http://schemas.microsoft.com/office/drawing/2014/main" id="{00000000-0008-0000-0100-0000C0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a:extLst>
            <a:ext uri="{FF2B5EF4-FFF2-40B4-BE49-F238E27FC236}">
              <a16:creationId xmlns:a16="http://schemas.microsoft.com/office/drawing/2014/main" id="{00000000-0008-0000-0100-0000C1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a:extLst>
            <a:ext uri="{FF2B5EF4-FFF2-40B4-BE49-F238E27FC236}">
              <a16:creationId xmlns:a16="http://schemas.microsoft.com/office/drawing/2014/main" id="{00000000-0008-0000-0100-0000C2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a:extLst>
            <a:ext uri="{FF2B5EF4-FFF2-40B4-BE49-F238E27FC236}">
              <a16:creationId xmlns:a16="http://schemas.microsoft.com/office/drawing/2014/main" id="{00000000-0008-0000-0100-0000C3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a:extLst>
            <a:ext uri="{FF2B5EF4-FFF2-40B4-BE49-F238E27FC236}">
              <a16:creationId xmlns:a16="http://schemas.microsoft.com/office/drawing/2014/main" id="{00000000-0008-0000-0100-0000C4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a:extLst>
            <a:ext uri="{FF2B5EF4-FFF2-40B4-BE49-F238E27FC236}">
              <a16:creationId xmlns:a16="http://schemas.microsoft.com/office/drawing/2014/main" id="{00000000-0008-0000-0100-0000C8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a:extLst>
            <a:ext uri="{FF2B5EF4-FFF2-40B4-BE49-F238E27FC236}">
              <a16:creationId xmlns:a16="http://schemas.microsoft.com/office/drawing/2014/main" id="{00000000-0008-0000-0100-0000C9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8" name="直線コネクタ 457">
          <a:extLst>
            <a:ext uri="{FF2B5EF4-FFF2-40B4-BE49-F238E27FC236}">
              <a16:creationId xmlns:a16="http://schemas.microsoft.com/office/drawing/2014/main" id="{00000000-0008-0000-0100-0000CA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59" name="テキスト ボックス 458">
          <a:extLst>
            <a:ext uri="{FF2B5EF4-FFF2-40B4-BE49-F238E27FC236}">
              <a16:creationId xmlns:a16="http://schemas.microsoft.com/office/drawing/2014/main" id="{00000000-0008-0000-0100-0000CB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0" name="直線コネクタ 459">
          <a:extLst>
            <a:ext uri="{FF2B5EF4-FFF2-40B4-BE49-F238E27FC236}">
              <a16:creationId xmlns:a16="http://schemas.microsoft.com/office/drawing/2014/main" id="{00000000-0008-0000-0100-0000CC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1" name="テキスト ボックス 460">
          <a:extLst>
            <a:ext uri="{FF2B5EF4-FFF2-40B4-BE49-F238E27FC236}">
              <a16:creationId xmlns:a16="http://schemas.microsoft.com/office/drawing/2014/main" id="{00000000-0008-0000-0100-0000CD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6" name="直線コネクタ 465">
          <a:extLst>
            <a:ext uri="{FF2B5EF4-FFF2-40B4-BE49-F238E27FC236}">
              <a16:creationId xmlns:a16="http://schemas.microsoft.com/office/drawing/2014/main" id="{00000000-0008-0000-0100-0000D2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8" name="直線コネクタ 467">
          <a:extLst>
            <a:ext uri="{FF2B5EF4-FFF2-40B4-BE49-F238E27FC236}">
              <a16:creationId xmlns:a16="http://schemas.microsoft.com/office/drawing/2014/main" id="{00000000-0008-0000-0100-0000D4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00000000-0008-0000-0100-0000D6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00000000-0008-0000-0100-0000D7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00000000-0008-0000-0100-0000D8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19050</xdr:rowOff>
    </xdr:from>
    <xdr:to>
      <xdr:col>116</xdr:col>
      <xdr:colOff>62864</xdr:colOff>
      <xdr:row>41</xdr:row>
      <xdr:rowOff>84365</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flipV="1">
          <a:off x="22160864" y="56769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88192</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00000000-0008-0000-0100-0000DA010000}"/>
            </a:ext>
          </a:extLst>
        </xdr:cNvPr>
        <xdr:cNvSpPr txBox="1"/>
      </xdr:nvSpPr>
      <xdr:spPr>
        <a:xfrm>
          <a:off x="22199600" y="711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84365</xdr:rowOff>
    </xdr:from>
    <xdr:to>
      <xdr:col>116</xdr:col>
      <xdr:colOff>152400</xdr:colOff>
      <xdr:row>41</xdr:row>
      <xdr:rowOff>84365</xdr:rowOff>
    </xdr:to>
    <xdr:cxnSp macro="">
      <xdr:nvCxnSpPr>
        <xdr:cNvPr id="475" name="直線コネクタ 474">
          <a:extLst>
            <a:ext uri="{FF2B5EF4-FFF2-40B4-BE49-F238E27FC236}">
              <a16:creationId xmlns:a16="http://schemas.microsoft.com/office/drawing/2014/main" id="{00000000-0008-0000-0100-0000DB010000}"/>
            </a:ext>
          </a:extLst>
        </xdr:cNvPr>
        <xdr:cNvCxnSpPr/>
      </xdr:nvCxnSpPr>
      <xdr:spPr>
        <a:xfrm>
          <a:off x="22072600" y="711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137177</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00000000-0008-0000-0100-0000DC010000}"/>
            </a:ext>
          </a:extLst>
        </xdr:cNvPr>
        <xdr:cNvSpPr txBox="1"/>
      </xdr:nvSpPr>
      <xdr:spPr>
        <a:xfrm>
          <a:off x="221996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19050</xdr:rowOff>
    </xdr:from>
    <xdr:to>
      <xdr:col>116</xdr:col>
      <xdr:colOff>152400</xdr:colOff>
      <xdr:row>33</xdr:row>
      <xdr:rowOff>19050</xdr:rowOff>
    </xdr:to>
    <xdr:cxnSp macro="">
      <xdr:nvCxnSpPr>
        <xdr:cNvPr id="477" name="直線コネクタ 476">
          <a:extLst>
            <a:ext uri="{FF2B5EF4-FFF2-40B4-BE49-F238E27FC236}">
              <a16:creationId xmlns:a16="http://schemas.microsoft.com/office/drawing/2014/main" id="{00000000-0008-0000-0100-0000DD010000}"/>
            </a:ext>
          </a:extLst>
        </xdr:cNvPr>
        <xdr:cNvCxnSpPr/>
      </xdr:nvCxnSpPr>
      <xdr:spPr>
        <a:xfrm>
          <a:off x="22072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64243</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00000000-0008-0000-0100-0000DE010000}"/>
            </a:ext>
          </a:extLst>
        </xdr:cNvPr>
        <xdr:cNvSpPr txBox="1"/>
      </xdr:nvSpPr>
      <xdr:spPr>
        <a:xfrm>
          <a:off x="22199600" y="6407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85816</xdr:rowOff>
    </xdr:from>
    <xdr:to>
      <xdr:col>116</xdr:col>
      <xdr:colOff>114300</xdr:colOff>
      <xdr:row>38</xdr:row>
      <xdr:rowOff>15966</xdr:rowOff>
    </xdr:to>
    <xdr:sp macro="" textlink="">
      <xdr:nvSpPr>
        <xdr:cNvPr id="479" name="フローチャート: 判断 478">
          <a:extLst>
            <a:ext uri="{FF2B5EF4-FFF2-40B4-BE49-F238E27FC236}">
              <a16:creationId xmlns:a16="http://schemas.microsoft.com/office/drawing/2014/main" id="{00000000-0008-0000-0100-0000DF010000}"/>
            </a:ext>
          </a:extLst>
        </xdr:cNvPr>
        <xdr:cNvSpPr/>
      </xdr:nvSpPr>
      <xdr:spPr>
        <a:xfrm>
          <a:off x="221107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92347</xdr:rowOff>
    </xdr:from>
    <xdr:to>
      <xdr:col>112</xdr:col>
      <xdr:colOff>38100</xdr:colOff>
      <xdr:row>38</xdr:row>
      <xdr:rowOff>22497</xdr:rowOff>
    </xdr:to>
    <xdr:sp macro="" textlink="">
      <xdr:nvSpPr>
        <xdr:cNvPr id="480" name="フローチャート: 判断 479">
          <a:extLst>
            <a:ext uri="{FF2B5EF4-FFF2-40B4-BE49-F238E27FC236}">
              <a16:creationId xmlns:a16="http://schemas.microsoft.com/office/drawing/2014/main" id="{00000000-0008-0000-0100-0000E0010000}"/>
            </a:ext>
          </a:extLst>
        </xdr:cNvPr>
        <xdr:cNvSpPr/>
      </xdr:nvSpPr>
      <xdr:spPr>
        <a:xfrm>
          <a:off x="21272500" y="643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89081</xdr:rowOff>
    </xdr:from>
    <xdr:to>
      <xdr:col>107</xdr:col>
      <xdr:colOff>101600</xdr:colOff>
      <xdr:row>38</xdr:row>
      <xdr:rowOff>19231</xdr:rowOff>
    </xdr:to>
    <xdr:sp macro="" textlink="">
      <xdr:nvSpPr>
        <xdr:cNvPr id="481" name="フローチャート: 判断 480">
          <a:extLst>
            <a:ext uri="{FF2B5EF4-FFF2-40B4-BE49-F238E27FC236}">
              <a16:creationId xmlns:a16="http://schemas.microsoft.com/office/drawing/2014/main" id="{00000000-0008-0000-0100-0000E1010000}"/>
            </a:ext>
          </a:extLst>
        </xdr:cNvPr>
        <xdr:cNvSpPr/>
      </xdr:nvSpPr>
      <xdr:spPr>
        <a:xfrm>
          <a:off x="20383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160927</xdr:rowOff>
    </xdr:from>
    <xdr:to>
      <xdr:col>102</xdr:col>
      <xdr:colOff>165100</xdr:colOff>
      <xdr:row>38</xdr:row>
      <xdr:rowOff>91077</xdr:rowOff>
    </xdr:to>
    <xdr:sp macro="" textlink="">
      <xdr:nvSpPr>
        <xdr:cNvPr id="482" name="フローチャート: 判断 481">
          <a:extLst>
            <a:ext uri="{FF2B5EF4-FFF2-40B4-BE49-F238E27FC236}">
              <a16:creationId xmlns:a16="http://schemas.microsoft.com/office/drawing/2014/main" id="{00000000-0008-0000-0100-0000E2010000}"/>
            </a:ext>
          </a:extLst>
        </xdr:cNvPr>
        <xdr:cNvSpPr/>
      </xdr:nvSpPr>
      <xdr:spPr>
        <a:xfrm>
          <a:off x="19494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160927</xdr:rowOff>
    </xdr:from>
    <xdr:to>
      <xdr:col>98</xdr:col>
      <xdr:colOff>38100</xdr:colOff>
      <xdr:row>38</xdr:row>
      <xdr:rowOff>91077</xdr:rowOff>
    </xdr:to>
    <xdr:sp macro="" textlink="">
      <xdr:nvSpPr>
        <xdr:cNvPr id="483" name="フローチャート: 判断 482">
          <a:extLst>
            <a:ext uri="{FF2B5EF4-FFF2-40B4-BE49-F238E27FC236}">
              <a16:creationId xmlns:a16="http://schemas.microsoft.com/office/drawing/2014/main" id="{00000000-0008-0000-0100-0000E3010000}"/>
            </a:ext>
          </a:extLst>
        </xdr:cNvPr>
        <xdr:cNvSpPr/>
      </xdr:nvSpPr>
      <xdr:spPr>
        <a:xfrm>
          <a:off x="18605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31931</xdr:rowOff>
    </xdr:from>
    <xdr:to>
      <xdr:col>116</xdr:col>
      <xdr:colOff>114300</xdr:colOff>
      <xdr:row>36</xdr:row>
      <xdr:rowOff>133531</xdr:rowOff>
    </xdr:to>
    <xdr:sp macro="" textlink="">
      <xdr:nvSpPr>
        <xdr:cNvPr id="489" name="楕円 488">
          <a:extLst>
            <a:ext uri="{FF2B5EF4-FFF2-40B4-BE49-F238E27FC236}">
              <a16:creationId xmlns:a16="http://schemas.microsoft.com/office/drawing/2014/main" id="{00000000-0008-0000-0100-0000E9010000}"/>
            </a:ext>
          </a:extLst>
        </xdr:cNvPr>
        <xdr:cNvSpPr/>
      </xdr:nvSpPr>
      <xdr:spPr>
        <a:xfrm>
          <a:off x="22110700" y="620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54808</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00000000-0008-0000-0100-0000EA010000}"/>
            </a:ext>
          </a:extLst>
        </xdr:cNvPr>
        <xdr:cNvSpPr txBox="1"/>
      </xdr:nvSpPr>
      <xdr:spPr>
        <a:xfrm>
          <a:off x="22199600" y="605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41728</xdr:rowOff>
    </xdr:from>
    <xdr:to>
      <xdr:col>112</xdr:col>
      <xdr:colOff>38100</xdr:colOff>
      <xdr:row>36</xdr:row>
      <xdr:rowOff>143328</xdr:rowOff>
    </xdr:to>
    <xdr:sp macro="" textlink="">
      <xdr:nvSpPr>
        <xdr:cNvPr id="491" name="楕円 490">
          <a:extLst>
            <a:ext uri="{FF2B5EF4-FFF2-40B4-BE49-F238E27FC236}">
              <a16:creationId xmlns:a16="http://schemas.microsoft.com/office/drawing/2014/main" id="{00000000-0008-0000-0100-0000EB010000}"/>
            </a:ext>
          </a:extLst>
        </xdr:cNvPr>
        <xdr:cNvSpPr/>
      </xdr:nvSpPr>
      <xdr:spPr>
        <a:xfrm>
          <a:off x="21272500" y="621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82731</xdr:rowOff>
    </xdr:from>
    <xdr:to>
      <xdr:col>116</xdr:col>
      <xdr:colOff>63500</xdr:colOff>
      <xdr:row>36</xdr:row>
      <xdr:rowOff>92528</xdr:rowOff>
    </xdr:to>
    <xdr:cxnSp macro="">
      <xdr:nvCxnSpPr>
        <xdr:cNvPr id="492" name="直線コネクタ 491">
          <a:extLst>
            <a:ext uri="{FF2B5EF4-FFF2-40B4-BE49-F238E27FC236}">
              <a16:creationId xmlns:a16="http://schemas.microsoft.com/office/drawing/2014/main" id="{00000000-0008-0000-0100-0000EC010000}"/>
            </a:ext>
          </a:extLst>
        </xdr:cNvPr>
        <xdr:cNvCxnSpPr/>
      </xdr:nvCxnSpPr>
      <xdr:spPr>
        <a:xfrm flipV="1">
          <a:off x="21323300" y="6254931"/>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48260</xdr:rowOff>
    </xdr:from>
    <xdr:to>
      <xdr:col>107</xdr:col>
      <xdr:colOff>101600</xdr:colOff>
      <xdr:row>36</xdr:row>
      <xdr:rowOff>149860</xdr:rowOff>
    </xdr:to>
    <xdr:sp macro="" textlink="">
      <xdr:nvSpPr>
        <xdr:cNvPr id="493" name="楕円 492">
          <a:extLst>
            <a:ext uri="{FF2B5EF4-FFF2-40B4-BE49-F238E27FC236}">
              <a16:creationId xmlns:a16="http://schemas.microsoft.com/office/drawing/2014/main" id="{00000000-0008-0000-0100-0000ED010000}"/>
            </a:ext>
          </a:extLst>
        </xdr:cNvPr>
        <xdr:cNvSpPr/>
      </xdr:nvSpPr>
      <xdr:spPr>
        <a:xfrm>
          <a:off x="20383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92528</xdr:rowOff>
    </xdr:from>
    <xdr:to>
      <xdr:col>111</xdr:col>
      <xdr:colOff>177800</xdr:colOff>
      <xdr:row>36</xdr:row>
      <xdr:rowOff>99060</xdr:rowOff>
    </xdr:to>
    <xdr:cxnSp macro="">
      <xdr:nvCxnSpPr>
        <xdr:cNvPr id="494" name="直線コネクタ 493">
          <a:extLst>
            <a:ext uri="{FF2B5EF4-FFF2-40B4-BE49-F238E27FC236}">
              <a16:creationId xmlns:a16="http://schemas.microsoft.com/office/drawing/2014/main" id="{00000000-0008-0000-0100-0000EE010000}"/>
            </a:ext>
          </a:extLst>
        </xdr:cNvPr>
        <xdr:cNvCxnSpPr/>
      </xdr:nvCxnSpPr>
      <xdr:spPr>
        <a:xfrm flipV="1">
          <a:off x="20434300" y="626472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54792</xdr:rowOff>
    </xdr:from>
    <xdr:to>
      <xdr:col>102</xdr:col>
      <xdr:colOff>165100</xdr:colOff>
      <xdr:row>36</xdr:row>
      <xdr:rowOff>156392</xdr:rowOff>
    </xdr:to>
    <xdr:sp macro="" textlink="">
      <xdr:nvSpPr>
        <xdr:cNvPr id="495" name="楕円 494">
          <a:extLst>
            <a:ext uri="{FF2B5EF4-FFF2-40B4-BE49-F238E27FC236}">
              <a16:creationId xmlns:a16="http://schemas.microsoft.com/office/drawing/2014/main" id="{00000000-0008-0000-0100-0000EF010000}"/>
            </a:ext>
          </a:extLst>
        </xdr:cNvPr>
        <xdr:cNvSpPr/>
      </xdr:nvSpPr>
      <xdr:spPr>
        <a:xfrm>
          <a:off x="19494500" y="622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99060</xdr:rowOff>
    </xdr:from>
    <xdr:to>
      <xdr:col>107</xdr:col>
      <xdr:colOff>50800</xdr:colOff>
      <xdr:row>36</xdr:row>
      <xdr:rowOff>105592</xdr:rowOff>
    </xdr:to>
    <xdr:cxnSp macro="">
      <xdr:nvCxnSpPr>
        <xdr:cNvPr id="496" name="直線コネクタ 495">
          <a:extLst>
            <a:ext uri="{FF2B5EF4-FFF2-40B4-BE49-F238E27FC236}">
              <a16:creationId xmlns:a16="http://schemas.microsoft.com/office/drawing/2014/main" id="{00000000-0008-0000-0100-0000F0010000}"/>
            </a:ext>
          </a:extLst>
        </xdr:cNvPr>
        <xdr:cNvCxnSpPr/>
      </xdr:nvCxnSpPr>
      <xdr:spPr>
        <a:xfrm flipV="1">
          <a:off x="19545300" y="627126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61323</xdr:rowOff>
    </xdr:from>
    <xdr:to>
      <xdr:col>98</xdr:col>
      <xdr:colOff>38100</xdr:colOff>
      <xdr:row>36</xdr:row>
      <xdr:rowOff>162923</xdr:rowOff>
    </xdr:to>
    <xdr:sp macro="" textlink="">
      <xdr:nvSpPr>
        <xdr:cNvPr id="497" name="楕円 496">
          <a:extLst>
            <a:ext uri="{FF2B5EF4-FFF2-40B4-BE49-F238E27FC236}">
              <a16:creationId xmlns:a16="http://schemas.microsoft.com/office/drawing/2014/main" id="{00000000-0008-0000-0100-0000F1010000}"/>
            </a:ext>
          </a:extLst>
        </xdr:cNvPr>
        <xdr:cNvSpPr/>
      </xdr:nvSpPr>
      <xdr:spPr>
        <a:xfrm>
          <a:off x="18605500" y="623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105592</xdr:rowOff>
    </xdr:from>
    <xdr:to>
      <xdr:col>102</xdr:col>
      <xdr:colOff>114300</xdr:colOff>
      <xdr:row>36</xdr:row>
      <xdr:rowOff>112123</xdr:rowOff>
    </xdr:to>
    <xdr:cxnSp macro="">
      <xdr:nvCxnSpPr>
        <xdr:cNvPr id="498" name="直線コネクタ 497">
          <a:extLst>
            <a:ext uri="{FF2B5EF4-FFF2-40B4-BE49-F238E27FC236}">
              <a16:creationId xmlns:a16="http://schemas.microsoft.com/office/drawing/2014/main" id="{00000000-0008-0000-0100-0000F2010000}"/>
            </a:ext>
          </a:extLst>
        </xdr:cNvPr>
        <xdr:cNvCxnSpPr/>
      </xdr:nvCxnSpPr>
      <xdr:spPr>
        <a:xfrm flipV="1">
          <a:off x="18656300" y="627779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13624</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00000000-0008-0000-0100-0000F3010000}"/>
            </a:ext>
          </a:extLst>
        </xdr:cNvPr>
        <xdr:cNvSpPr txBox="1"/>
      </xdr:nvSpPr>
      <xdr:spPr>
        <a:xfrm>
          <a:off x="21075727" y="6528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10358</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00000000-0008-0000-0100-0000F4010000}"/>
            </a:ext>
          </a:extLst>
        </xdr:cNvPr>
        <xdr:cNvSpPr txBox="1"/>
      </xdr:nvSpPr>
      <xdr:spPr>
        <a:xfrm>
          <a:off x="20199427" y="652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82204</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00000000-0008-0000-0100-0000F5010000}"/>
            </a:ext>
          </a:extLst>
        </xdr:cNvPr>
        <xdr:cNvSpPr txBox="1"/>
      </xdr:nvSpPr>
      <xdr:spPr>
        <a:xfrm>
          <a:off x="19310427" y="659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82204</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00000000-0008-0000-0100-0000F6010000}"/>
            </a:ext>
          </a:extLst>
        </xdr:cNvPr>
        <xdr:cNvSpPr txBox="1"/>
      </xdr:nvSpPr>
      <xdr:spPr>
        <a:xfrm>
          <a:off x="18421427" y="659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159855</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00000000-0008-0000-0100-0000F7010000}"/>
            </a:ext>
          </a:extLst>
        </xdr:cNvPr>
        <xdr:cNvSpPr txBox="1"/>
      </xdr:nvSpPr>
      <xdr:spPr>
        <a:xfrm>
          <a:off x="21075727" y="598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166387</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00000000-0008-0000-0100-0000F8010000}"/>
            </a:ext>
          </a:extLst>
        </xdr:cNvPr>
        <xdr:cNvSpPr txBox="1"/>
      </xdr:nvSpPr>
      <xdr:spPr>
        <a:xfrm>
          <a:off x="20199427" y="599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1469</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00000000-0008-0000-0100-0000F9010000}"/>
            </a:ext>
          </a:extLst>
        </xdr:cNvPr>
        <xdr:cNvSpPr txBox="1"/>
      </xdr:nvSpPr>
      <xdr:spPr>
        <a:xfrm>
          <a:off x="19310427" y="600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8000</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00000000-0008-0000-0100-0000FA010000}"/>
            </a:ext>
          </a:extLst>
        </xdr:cNvPr>
        <xdr:cNvSpPr txBox="1"/>
      </xdr:nvSpPr>
      <xdr:spPr>
        <a:xfrm>
          <a:off x="18421427" y="600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00000000-0008-0000-0100-0000F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00000000-0008-0000-0100-0000F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00000000-0008-0000-0100-0000F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00000000-0008-0000-0100-000005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9" name="テキスト ボックス 518">
          <a:extLst>
            <a:ext uri="{FF2B5EF4-FFF2-40B4-BE49-F238E27FC236}">
              <a16:creationId xmlns:a16="http://schemas.microsoft.com/office/drawing/2014/main" id="{00000000-0008-0000-0100-00000702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a:extLst>
            <a:ext uri="{FF2B5EF4-FFF2-40B4-BE49-F238E27FC236}">
              <a16:creationId xmlns:a16="http://schemas.microsoft.com/office/drawing/2014/main" id="{00000000-0008-0000-0100-00000A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a:extLst>
            <a:ext uri="{FF2B5EF4-FFF2-40B4-BE49-F238E27FC236}">
              <a16:creationId xmlns:a16="http://schemas.microsoft.com/office/drawing/2014/main" id="{00000000-0008-0000-0100-00000C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a:extLst>
            <a:ext uri="{FF2B5EF4-FFF2-40B4-BE49-F238E27FC236}">
              <a16:creationId xmlns:a16="http://schemas.microsoft.com/office/drawing/2014/main" id="{00000000-0008-0000-0100-00000E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a:extLst>
            <a:ext uri="{FF2B5EF4-FFF2-40B4-BE49-F238E27FC236}">
              <a16:creationId xmlns:a16="http://schemas.microsoft.com/office/drawing/2014/main" id="{00000000-0008-0000-0100-00000F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a:extLst>
            <a:ext uri="{FF2B5EF4-FFF2-40B4-BE49-F238E27FC236}">
              <a16:creationId xmlns:a16="http://schemas.microsoft.com/office/drawing/2014/main" id="{00000000-0008-0000-0100-000010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a:extLst>
            <a:ext uri="{FF2B5EF4-FFF2-40B4-BE49-F238E27FC236}">
              <a16:creationId xmlns:a16="http://schemas.microsoft.com/office/drawing/2014/main" id="{00000000-0008-0000-0100-000012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1" name="テキスト ボックス 530">
          <a:extLst>
            <a:ext uri="{FF2B5EF4-FFF2-40B4-BE49-F238E27FC236}">
              <a16:creationId xmlns:a16="http://schemas.microsoft.com/office/drawing/2014/main" id="{00000000-0008-0000-0100-000013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2" name="【学校施設】&#10;有形固定資産減価償却率グラフ枠">
          <a:extLst>
            <a:ext uri="{FF2B5EF4-FFF2-40B4-BE49-F238E27FC236}">
              <a16:creationId xmlns:a16="http://schemas.microsoft.com/office/drawing/2014/main" id="{00000000-0008-0000-0100-000014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17962</xdr:rowOff>
    </xdr:from>
    <xdr:to>
      <xdr:col>85</xdr:col>
      <xdr:colOff>126364</xdr:colOff>
      <xdr:row>63</xdr:row>
      <xdr:rowOff>158387</xdr:rowOff>
    </xdr:to>
    <xdr:cxnSp macro="">
      <xdr:nvCxnSpPr>
        <xdr:cNvPr id="533" name="直線コネクタ 532">
          <a:extLst>
            <a:ext uri="{FF2B5EF4-FFF2-40B4-BE49-F238E27FC236}">
              <a16:creationId xmlns:a16="http://schemas.microsoft.com/office/drawing/2014/main" id="{00000000-0008-0000-0100-000015020000}"/>
            </a:ext>
          </a:extLst>
        </xdr:cNvPr>
        <xdr:cNvCxnSpPr/>
      </xdr:nvCxnSpPr>
      <xdr:spPr>
        <a:xfrm flipV="1">
          <a:off x="16318864" y="9447712"/>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162214</xdr:rowOff>
    </xdr:from>
    <xdr:ext cx="405111" cy="259045"/>
    <xdr:sp macro="" textlink="">
      <xdr:nvSpPr>
        <xdr:cNvPr id="534" name="【学校施設】&#10;有形固定資産減価償却率最小値テキスト">
          <a:extLst>
            <a:ext uri="{FF2B5EF4-FFF2-40B4-BE49-F238E27FC236}">
              <a16:creationId xmlns:a16="http://schemas.microsoft.com/office/drawing/2014/main" id="{00000000-0008-0000-0100-000016020000}"/>
            </a:ext>
          </a:extLst>
        </xdr:cNvPr>
        <xdr:cNvSpPr txBox="1"/>
      </xdr:nvSpPr>
      <xdr:spPr>
        <a:xfrm>
          <a:off x="16357600" y="10963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158387</xdr:rowOff>
    </xdr:from>
    <xdr:to>
      <xdr:col>86</xdr:col>
      <xdr:colOff>25400</xdr:colOff>
      <xdr:row>63</xdr:row>
      <xdr:rowOff>158387</xdr:rowOff>
    </xdr:to>
    <xdr:cxnSp macro="">
      <xdr:nvCxnSpPr>
        <xdr:cNvPr id="535" name="直線コネクタ 534">
          <a:extLst>
            <a:ext uri="{FF2B5EF4-FFF2-40B4-BE49-F238E27FC236}">
              <a16:creationId xmlns:a16="http://schemas.microsoft.com/office/drawing/2014/main" id="{00000000-0008-0000-0100-000017020000}"/>
            </a:ext>
          </a:extLst>
        </xdr:cNvPr>
        <xdr:cNvCxnSpPr/>
      </xdr:nvCxnSpPr>
      <xdr:spPr>
        <a:xfrm>
          <a:off x="16230600" y="1095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136089</xdr:rowOff>
    </xdr:from>
    <xdr:ext cx="405111" cy="259045"/>
    <xdr:sp macro="" textlink="">
      <xdr:nvSpPr>
        <xdr:cNvPr id="536" name="【学校施設】&#10;有形固定資産減価償却率最大値テキスト">
          <a:extLst>
            <a:ext uri="{FF2B5EF4-FFF2-40B4-BE49-F238E27FC236}">
              <a16:creationId xmlns:a16="http://schemas.microsoft.com/office/drawing/2014/main" id="{00000000-0008-0000-0100-000018020000}"/>
            </a:ext>
          </a:extLst>
        </xdr:cNvPr>
        <xdr:cNvSpPr txBox="1"/>
      </xdr:nvSpPr>
      <xdr:spPr>
        <a:xfrm>
          <a:off x="16357600" y="9222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17962</xdr:rowOff>
    </xdr:from>
    <xdr:to>
      <xdr:col>86</xdr:col>
      <xdr:colOff>25400</xdr:colOff>
      <xdr:row>55</xdr:row>
      <xdr:rowOff>17962</xdr:rowOff>
    </xdr:to>
    <xdr:cxnSp macro="">
      <xdr:nvCxnSpPr>
        <xdr:cNvPr id="537" name="直線コネクタ 536">
          <a:extLst>
            <a:ext uri="{FF2B5EF4-FFF2-40B4-BE49-F238E27FC236}">
              <a16:creationId xmlns:a16="http://schemas.microsoft.com/office/drawing/2014/main" id="{00000000-0008-0000-0100-000019020000}"/>
            </a:ext>
          </a:extLst>
        </xdr:cNvPr>
        <xdr:cNvCxnSpPr/>
      </xdr:nvCxnSpPr>
      <xdr:spPr>
        <a:xfrm>
          <a:off x="16230600" y="944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136633</xdr:rowOff>
    </xdr:from>
    <xdr:ext cx="405111" cy="259045"/>
    <xdr:sp macro="" textlink="">
      <xdr:nvSpPr>
        <xdr:cNvPr id="538" name="【学校施設】&#10;有形固定資産減価償却率平均値テキスト">
          <a:extLst>
            <a:ext uri="{FF2B5EF4-FFF2-40B4-BE49-F238E27FC236}">
              <a16:creationId xmlns:a16="http://schemas.microsoft.com/office/drawing/2014/main" id="{00000000-0008-0000-0100-00001A020000}"/>
            </a:ext>
          </a:extLst>
        </xdr:cNvPr>
        <xdr:cNvSpPr txBox="1"/>
      </xdr:nvSpPr>
      <xdr:spPr>
        <a:xfrm>
          <a:off x="16357600" y="10080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158206</xdr:rowOff>
    </xdr:from>
    <xdr:to>
      <xdr:col>85</xdr:col>
      <xdr:colOff>177800</xdr:colOff>
      <xdr:row>59</xdr:row>
      <xdr:rowOff>88356</xdr:rowOff>
    </xdr:to>
    <xdr:sp macro="" textlink="">
      <xdr:nvSpPr>
        <xdr:cNvPr id="539" name="フローチャート: 判断 538">
          <a:extLst>
            <a:ext uri="{FF2B5EF4-FFF2-40B4-BE49-F238E27FC236}">
              <a16:creationId xmlns:a16="http://schemas.microsoft.com/office/drawing/2014/main" id="{00000000-0008-0000-0100-00001B020000}"/>
            </a:ext>
          </a:extLst>
        </xdr:cNvPr>
        <xdr:cNvSpPr/>
      </xdr:nvSpPr>
      <xdr:spPr>
        <a:xfrm>
          <a:off x="162687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3084</xdr:rowOff>
    </xdr:from>
    <xdr:to>
      <xdr:col>81</xdr:col>
      <xdr:colOff>101600</xdr:colOff>
      <xdr:row>59</xdr:row>
      <xdr:rowOff>104684</xdr:rowOff>
    </xdr:to>
    <xdr:sp macro="" textlink="">
      <xdr:nvSpPr>
        <xdr:cNvPr id="540" name="フローチャート: 判断 539">
          <a:extLst>
            <a:ext uri="{FF2B5EF4-FFF2-40B4-BE49-F238E27FC236}">
              <a16:creationId xmlns:a16="http://schemas.microsoft.com/office/drawing/2014/main" id="{00000000-0008-0000-0100-00001C020000}"/>
            </a:ext>
          </a:extLst>
        </xdr:cNvPr>
        <xdr:cNvSpPr/>
      </xdr:nvSpPr>
      <xdr:spPr>
        <a:xfrm>
          <a:off x="15430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99423</xdr:rowOff>
    </xdr:from>
    <xdr:to>
      <xdr:col>76</xdr:col>
      <xdr:colOff>165100</xdr:colOff>
      <xdr:row>59</xdr:row>
      <xdr:rowOff>29573</xdr:rowOff>
    </xdr:to>
    <xdr:sp macro="" textlink="">
      <xdr:nvSpPr>
        <xdr:cNvPr id="541" name="フローチャート: 判断 540">
          <a:extLst>
            <a:ext uri="{FF2B5EF4-FFF2-40B4-BE49-F238E27FC236}">
              <a16:creationId xmlns:a16="http://schemas.microsoft.com/office/drawing/2014/main" id="{00000000-0008-0000-0100-00001D020000}"/>
            </a:ext>
          </a:extLst>
        </xdr:cNvPr>
        <xdr:cNvSpPr/>
      </xdr:nvSpPr>
      <xdr:spPr>
        <a:xfrm>
          <a:off x="14541500" y="1004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73297</xdr:rowOff>
    </xdr:from>
    <xdr:to>
      <xdr:col>72</xdr:col>
      <xdr:colOff>38100</xdr:colOff>
      <xdr:row>59</xdr:row>
      <xdr:rowOff>3447</xdr:rowOff>
    </xdr:to>
    <xdr:sp macro="" textlink="">
      <xdr:nvSpPr>
        <xdr:cNvPr id="542" name="フローチャート: 判断 541">
          <a:extLst>
            <a:ext uri="{FF2B5EF4-FFF2-40B4-BE49-F238E27FC236}">
              <a16:creationId xmlns:a16="http://schemas.microsoft.com/office/drawing/2014/main" id="{00000000-0008-0000-0100-00001E020000}"/>
            </a:ext>
          </a:extLst>
        </xdr:cNvPr>
        <xdr:cNvSpPr/>
      </xdr:nvSpPr>
      <xdr:spPr>
        <a:xfrm>
          <a:off x="13652500" y="1001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48804</xdr:rowOff>
    </xdr:from>
    <xdr:to>
      <xdr:col>67</xdr:col>
      <xdr:colOff>101600</xdr:colOff>
      <xdr:row>59</xdr:row>
      <xdr:rowOff>150404</xdr:rowOff>
    </xdr:to>
    <xdr:sp macro="" textlink="">
      <xdr:nvSpPr>
        <xdr:cNvPr id="543" name="フローチャート: 判断 542">
          <a:extLst>
            <a:ext uri="{FF2B5EF4-FFF2-40B4-BE49-F238E27FC236}">
              <a16:creationId xmlns:a16="http://schemas.microsoft.com/office/drawing/2014/main" id="{00000000-0008-0000-0100-00001F020000}"/>
            </a:ext>
          </a:extLst>
        </xdr:cNvPr>
        <xdr:cNvSpPr/>
      </xdr:nvSpPr>
      <xdr:spPr>
        <a:xfrm>
          <a:off x="12763500" y="1016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100-000024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50437</xdr:rowOff>
    </xdr:from>
    <xdr:to>
      <xdr:col>85</xdr:col>
      <xdr:colOff>177800</xdr:colOff>
      <xdr:row>56</xdr:row>
      <xdr:rowOff>152037</xdr:rowOff>
    </xdr:to>
    <xdr:sp macro="" textlink="">
      <xdr:nvSpPr>
        <xdr:cNvPr id="549" name="楕円 548">
          <a:extLst>
            <a:ext uri="{FF2B5EF4-FFF2-40B4-BE49-F238E27FC236}">
              <a16:creationId xmlns:a16="http://schemas.microsoft.com/office/drawing/2014/main" id="{00000000-0008-0000-0100-000025020000}"/>
            </a:ext>
          </a:extLst>
        </xdr:cNvPr>
        <xdr:cNvSpPr/>
      </xdr:nvSpPr>
      <xdr:spPr>
        <a:xfrm>
          <a:off x="16268700" y="965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73314</xdr:rowOff>
    </xdr:from>
    <xdr:ext cx="405111" cy="259045"/>
    <xdr:sp macro="" textlink="">
      <xdr:nvSpPr>
        <xdr:cNvPr id="550" name="【学校施設】&#10;有形固定資産減価償却率該当値テキスト">
          <a:extLst>
            <a:ext uri="{FF2B5EF4-FFF2-40B4-BE49-F238E27FC236}">
              <a16:creationId xmlns:a16="http://schemas.microsoft.com/office/drawing/2014/main" id="{00000000-0008-0000-0100-000026020000}"/>
            </a:ext>
          </a:extLst>
        </xdr:cNvPr>
        <xdr:cNvSpPr txBox="1"/>
      </xdr:nvSpPr>
      <xdr:spPr>
        <a:xfrm>
          <a:off x="16357600" y="950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53703</xdr:rowOff>
    </xdr:from>
    <xdr:to>
      <xdr:col>81</xdr:col>
      <xdr:colOff>101600</xdr:colOff>
      <xdr:row>56</xdr:row>
      <xdr:rowOff>155303</xdr:rowOff>
    </xdr:to>
    <xdr:sp macro="" textlink="">
      <xdr:nvSpPr>
        <xdr:cNvPr id="551" name="楕円 550">
          <a:extLst>
            <a:ext uri="{FF2B5EF4-FFF2-40B4-BE49-F238E27FC236}">
              <a16:creationId xmlns:a16="http://schemas.microsoft.com/office/drawing/2014/main" id="{00000000-0008-0000-0100-000027020000}"/>
            </a:ext>
          </a:extLst>
        </xdr:cNvPr>
        <xdr:cNvSpPr/>
      </xdr:nvSpPr>
      <xdr:spPr>
        <a:xfrm>
          <a:off x="15430500" y="965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101237</xdr:rowOff>
    </xdr:from>
    <xdr:to>
      <xdr:col>85</xdr:col>
      <xdr:colOff>127000</xdr:colOff>
      <xdr:row>56</xdr:row>
      <xdr:rowOff>104503</xdr:rowOff>
    </xdr:to>
    <xdr:cxnSp macro="">
      <xdr:nvCxnSpPr>
        <xdr:cNvPr id="552" name="直線コネクタ 551">
          <a:extLst>
            <a:ext uri="{FF2B5EF4-FFF2-40B4-BE49-F238E27FC236}">
              <a16:creationId xmlns:a16="http://schemas.microsoft.com/office/drawing/2014/main" id="{00000000-0008-0000-0100-000028020000}"/>
            </a:ext>
          </a:extLst>
        </xdr:cNvPr>
        <xdr:cNvCxnSpPr/>
      </xdr:nvCxnSpPr>
      <xdr:spPr>
        <a:xfrm flipV="1">
          <a:off x="15481300" y="970243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150041</xdr:rowOff>
    </xdr:from>
    <xdr:to>
      <xdr:col>76</xdr:col>
      <xdr:colOff>165100</xdr:colOff>
      <xdr:row>56</xdr:row>
      <xdr:rowOff>80191</xdr:rowOff>
    </xdr:to>
    <xdr:sp macro="" textlink="">
      <xdr:nvSpPr>
        <xdr:cNvPr id="553" name="楕円 552">
          <a:extLst>
            <a:ext uri="{FF2B5EF4-FFF2-40B4-BE49-F238E27FC236}">
              <a16:creationId xmlns:a16="http://schemas.microsoft.com/office/drawing/2014/main" id="{00000000-0008-0000-0100-000029020000}"/>
            </a:ext>
          </a:extLst>
        </xdr:cNvPr>
        <xdr:cNvSpPr/>
      </xdr:nvSpPr>
      <xdr:spPr>
        <a:xfrm>
          <a:off x="14541500" y="957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29391</xdr:rowOff>
    </xdr:from>
    <xdr:to>
      <xdr:col>81</xdr:col>
      <xdr:colOff>50800</xdr:colOff>
      <xdr:row>56</xdr:row>
      <xdr:rowOff>104503</xdr:rowOff>
    </xdr:to>
    <xdr:cxnSp macro="">
      <xdr:nvCxnSpPr>
        <xdr:cNvPr id="554" name="直線コネクタ 553">
          <a:extLst>
            <a:ext uri="{FF2B5EF4-FFF2-40B4-BE49-F238E27FC236}">
              <a16:creationId xmlns:a16="http://schemas.microsoft.com/office/drawing/2014/main" id="{00000000-0008-0000-0100-00002A020000}"/>
            </a:ext>
          </a:extLst>
        </xdr:cNvPr>
        <xdr:cNvCxnSpPr/>
      </xdr:nvCxnSpPr>
      <xdr:spPr>
        <a:xfrm>
          <a:off x="14592300" y="9630591"/>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16147</xdr:rowOff>
    </xdr:from>
    <xdr:to>
      <xdr:col>72</xdr:col>
      <xdr:colOff>38100</xdr:colOff>
      <xdr:row>55</xdr:row>
      <xdr:rowOff>117747</xdr:rowOff>
    </xdr:to>
    <xdr:sp macro="" textlink="">
      <xdr:nvSpPr>
        <xdr:cNvPr id="555" name="楕円 554">
          <a:extLst>
            <a:ext uri="{FF2B5EF4-FFF2-40B4-BE49-F238E27FC236}">
              <a16:creationId xmlns:a16="http://schemas.microsoft.com/office/drawing/2014/main" id="{00000000-0008-0000-0100-00002B020000}"/>
            </a:ext>
          </a:extLst>
        </xdr:cNvPr>
        <xdr:cNvSpPr/>
      </xdr:nvSpPr>
      <xdr:spPr>
        <a:xfrm>
          <a:off x="13652500" y="944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66947</xdr:rowOff>
    </xdr:from>
    <xdr:to>
      <xdr:col>76</xdr:col>
      <xdr:colOff>114300</xdr:colOff>
      <xdr:row>56</xdr:row>
      <xdr:rowOff>29391</xdr:rowOff>
    </xdr:to>
    <xdr:cxnSp macro="">
      <xdr:nvCxnSpPr>
        <xdr:cNvPr id="556" name="直線コネクタ 555">
          <a:extLst>
            <a:ext uri="{FF2B5EF4-FFF2-40B4-BE49-F238E27FC236}">
              <a16:creationId xmlns:a16="http://schemas.microsoft.com/office/drawing/2014/main" id="{00000000-0008-0000-0100-00002C020000}"/>
            </a:ext>
          </a:extLst>
        </xdr:cNvPr>
        <xdr:cNvCxnSpPr/>
      </xdr:nvCxnSpPr>
      <xdr:spPr>
        <a:xfrm>
          <a:off x="13703300" y="9496697"/>
          <a:ext cx="8890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54</xdr:row>
      <xdr:rowOff>109220</xdr:rowOff>
    </xdr:from>
    <xdr:to>
      <xdr:col>67</xdr:col>
      <xdr:colOff>101600</xdr:colOff>
      <xdr:row>55</xdr:row>
      <xdr:rowOff>39370</xdr:rowOff>
    </xdr:to>
    <xdr:sp macro="" textlink="">
      <xdr:nvSpPr>
        <xdr:cNvPr id="557" name="楕円 556">
          <a:extLst>
            <a:ext uri="{FF2B5EF4-FFF2-40B4-BE49-F238E27FC236}">
              <a16:creationId xmlns:a16="http://schemas.microsoft.com/office/drawing/2014/main" id="{00000000-0008-0000-0100-00002D020000}"/>
            </a:ext>
          </a:extLst>
        </xdr:cNvPr>
        <xdr:cNvSpPr/>
      </xdr:nvSpPr>
      <xdr:spPr>
        <a:xfrm>
          <a:off x="12763500" y="936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54</xdr:row>
      <xdr:rowOff>160020</xdr:rowOff>
    </xdr:from>
    <xdr:to>
      <xdr:col>71</xdr:col>
      <xdr:colOff>177800</xdr:colOff>
      <xdr:row>55</xdr:row>
      <xdr:rowOff>66947</xdr:rowOff>
    </xdr:to>
    <xdr:cxnSp macro="">
      <xdr:nvCxnSpPr>
        <xdr:cNvPr id="558" name="直線コネクタ 557">
          <a:extLst>
            <a:ext uri="{FF2B5EF4-FFF2-40B4-BE49-F238E27FC236}">
              <a16:creationId xmlns:a16="http://schemas.microsoft.com/office/drawing/2014/main" id="{00000000-0008-0000-0100-00002E020000}"/>
            </a:ext>
          </a:extLst>
        </xdr:cNvPr>
        <xdr:cNvCxnSpPr/>
      </xdr:nvCxnSpPr>
      <xdr:spPr>
        <a:xfrm>
          <a:off x="12814300" y="9418320"/>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95811</xdr:rowOff>
    </xdr:from>
    <xdr:ext cx="405111" cy="259045"/>
    <xdr:sp macro="" textlink="">
      <xdr:nvSpPr>
        <xdr:cNvPr id="559" name="n_1aveValue【学校施設】&#10;有形固定資産減価償却率">
          <a:extLst>
            <a:ext uri="{FF2B5EF4-FFF2-40B4-BE49-F238E27FC236}">
              <a16:creationId xmlns:a16="http://schemas.microsoft.com/office/drawing/2014/main" id="{00000000-0008-0000-0100-00002F020000}"/>
            </a:ext>
          </a:extLst>
        </xdr:cNvPr>
        <xdr:cNvSpPr txBox="1"/>
      </xdr:nvSpPr>
      <xdr:spPr>
        <a:xfrm>
          <a:off x="15266044" y="1021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20700</xdr:rowOff>
    </xdr:from>
    <xdr:ext cx="405111" cy="259045"/>
    <xdr:sp macro="" textlink="">
      <xdr:nvSpPr>
        <xdr:cNvPr id="560" name="n_2aveValue【学校施設】&#10;有形固定資産減価償却率">
          <a:extLst>
            <a:ext uri="{FF2B5EF4-FFF2-40B4-BE49-F238E27FC236}">
              <a16:creationId xmlns:a16="http://schemas.microsoft.com/office/drawing/2014/main" id="{00000000-0008-0000-0100-000030020000}"/>
            </a:ext>
          </a:extLst>
        </xdr:cNvPr>
        <xdr:cNvSpPr txBox="1"/>
      </xdr:nvSpPr>
      <xdr:spPr>
        <a:xfrm>
          <a:off x="14389744" y="10136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166024</xdr:rowOff>
    </xdr:from>
    <xdr:ext cx="405111" cy="259045"/>
    <xdr:sp macro="" textlink="">
      <xdr:nvSpPr>
        <xdr:cNvPr id="561" name="n_3aveValue【学校施設】&#10;有形固定資産減価償却率">
          <a:extLst>
            <a:ext uri="{FF2B5EF4-FFF2-40B4-BE49-F238E27FC236}">
              <a16:creationId xmlns:a16="http://schemas.microsoft.com/office/drawing/2014/main" id="{00000000-0008-0000-0100-000031020000}"/>
            </a:ext>
          </a:extLst>
        </xdr:cNvPr>
        <xdr:cNvSpPr txBox="1"/>
      </xdr:nvSpPr>
      <xdr:spPr>
        <a:xfrm>
          <a:off x="13500744" y="10110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141531</xdr:rowOff>
    </xdr:from>
    <xdr:ext cx="405111" cy="259045"/>
    <xdr:sp macro="" textlink="">
      <xdr:nvSpPr>
        <xdr:cNvPr id="562" name="n_4aveValue【学校施設】&#10;有形固定資産減価償却率">
          <a:extLst>
            <a:ext uri="{FF2B5EF4-FFF2-40B4-BE49-F238E27FC236}">
              <a16:creationId xmlns:a16="http://schemas.microsoft.com/office/drawing/2014/main" id="{00000000-0008-0000-0100-000032020000}"/>
            </a:ext>
          </a:extLst>
        </xdr:cNvPr>
        <xdr:cNvSpPr txBox="1"/>
      </xdr:nvSpPr>
      <xdr:spPr>
        <a:xfrm>
          <a:off x="12611744" y="1025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380</xdr:rowOff>
    </xdr:from>
    <xdr:ext cx="405111" cy="259045"/>
    <xdr:sp macro="" textlink="">
      <xdr:nvSpPr>
        <xdr:cNvPr id="563" name="n_1mainValue【学校施設】&#10;有形固定資産減価償却率">
          <a:extLst>
            <a:ext uri="{FF2B5EF4-FFF2-40B4-BE49-F238E27FC236}">
              <a16:creationId xmlns:a16="http://schemas.microsoft.com/office/drawing/2014/main" id="{00000000-0008-0000-0100-000033020000}"/>
            </a:ext>
          </a:extLst>
        </xdr:cNvPr>
        <xdr:cNvSpPr txBox="1"/>
      </xdr:nvSpPr>
      <xdr:spPr>
        <a:xfrm>
          <a:off x="15266044" y="9430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96718</xdr:rowOff>
    </xdr:from>
    <xdr:ext cx="405111" cy="259045"/>
    <xdr:sp macro="" textlink="">
      <xdr:nvSpPr>
        <xdr:cNvPr id="564" name="n_2mainValue【学校施設】&#10;有形固定資産減価償却率">
          <a:extLst>
            <a:ext uri="{FF2B5EF4-FFF2-40B4-BE49-F238E27FC236}">
              <a16:creationId xmlns:a16="http://schemas.microsoft.com/office/drawing/2014/main" id="{00000000-0008-0000-0100-000034020000}"/>
            </a:ext>
          </a:extLst>
        </xdr:cNvPr>
        <xdr:cNvSpPr txBox="1"/>
      </xdr:nvSpPr>
      <xdr:spPr>
        <a:xfrm>
          <a:off x="14389744" y="9355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53</xdr:row>
      <xdr:rowOff>134274</xdr:rowOff>
    </xdr:from>
    <xdr:ext cx="405111" cy="259045"/>
    <xdr:sp macro="" textlink="">
      <xdr:nvSpPr>
        <xdr:cNvPr id="565" name="n_3mainValue【学校施設】&#10;有形固定資産減価償却率">
          <a:extLst>
            <a:ext uri="{FF2B5EF4-FFF2-40B4-BE49-F238E27FC236}">
              <a16:creationId xmlns:a16="http://schemas.microsoft.com/office/drawing/2014/main" id="{00000000-0008-0000-0100-000035020000}"/>
            </a:ext>
          </a:extLst>
        </xdr:cNvPr>
        <xdr:cNvSpPr txBox="1"/>
      </xdr:nvSpPr>
      <xdr:spPr>
        <a:xfrm>
          <a:off x="13500744" y="9221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53</xdr:row>
      <xdr:rowOff>55897</xdr:rowOff>
    </xdr:from>
    <xdr:ext cx="405111" cy="259045"/>
    <xdr:sp macro="" textlink="">
      <xdr:nvSpPr>
        <xdr:cNvPr id="566" name="n_4mainValue【学校施設】&#10;有形固定資産減価償却率">
          <a:extLst>
            <a:ext uri="{FF2B5EF4-FFF2-40B4-BE49-F238E27FC236}">
              <a16:creationId xmlns:a16="http://schemas.microsoft.com/office/drawing/2014/main" id="{00000000-0008-0000-0100-000036020000}"/>
            </a:ext>
          </a:extLst>
        </xdr:cNvPr>
        <xdr:cNvSpPr txBox="1"/>
      </xdr:nvSpPr>
      <xdr:spPr>
        <a:xfrm>
          <a:off x="12611744" y="914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a:extLst>
            <a:ext uri="{FF2B5EF4-FFF2-40B4-BE49-F238E27FC236}">
              <a16:creationId xmlns:a16="http://schemas.microsoft.com/office/drawing/2014/main" id="{00000000-0008-0000-0100-000037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a:extLst>
            <a:ext uri="{FF2B5EF4-FFF2-40B4-BE49-F238E27FC236}">
              <a16:creationId xmlns:a16="http://schemas.microsoft.com/office/drawing/2014/main" id="{00000000-0008-0000-0100-000038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a:extLst>
            <a:ext uri="{FF2B5EF4-FFF2-40B4-BE49-F238E27FC236}">
              <a16:creationId xmlns:a16="http://schemas.microsoft.com/office/drawing/2014/main" id="{00000000-0008-0000-0100-00003D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a:extLst>
            <a:ext uri="{FF2B5EF4-FFF2-40B4-BE49-F238E27FC236}">
              <a16:creationId xmlns:a16="http://schemas.microsoft.com/office/drawing/2014/main" id="{00000000-0008-0000-0100-00003E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a:extLst>
            <a:ext uri="{FF2B5EF4-FFF2-40B4-BE49-F238E27FC236}">
              <a16:creationId xmlns:a16="http://schemas.microsoft.com/office/drawing/2014/main" id="{00000000-0008-0000-0100-00003F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a:extLst>
            <a:ext uri="{FF2B5EF4-FFF2-40B4-BE49-F238E27FC236}">
              <a16:creationId xmlns:a16="http://schemas.microsoft.com/office/drawing/2014/main" id="{00000000-0008-0000-0100-000040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8" name="直線コネクタ 577">
          <a:extLst>
            <a:ext uri="{FF2B5EF4-FFF2-40B4-BE49-F238E27FC236}">
              <a16:creationId xmlns:a16="http://schemas.microsoft.com/office/drawing/2014/main" id="{00000000-0008-0000-0100-000042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0" name="直線コネクタ 579">
          <a:extLst>
            <a:ext uri="{FF2B5EF4-FFF2-40B4-BE49-F238E27FC236}">
              <a16:creationId xmlns:a16="http://schemas.microsoft.com/office/drawing/2014/main" id="{00000000-0008-0000-0100-000044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2" name="直線コネクタ 581">
          <a:extLst>
            <a:ext uri="{FF2B5EF4-FFF2-40B4-BE49-F238E27FC236}">
              <a16:creationId xmlns:a16="http://schemas.microsoft.com/office/drawing/2014/main" id="{00000000-0008-0000-0100-000046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4" name="直線コネクタ 583">
          <a:extLst>
            <a:ext uri="{FF2B5EF4-FFF2-40B4-BE49-F238E27FC236}">
              <a16:creationId xmlns:a16="http://schemas.microsoft.com/office/drawing/2014/main" id="{00000000-0008-0000-0100-000048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00000000-0008-0000-0100-00004C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81838</xdr:rowOff>
    </xdr:from>
    <xdr:to>
      <xdr:col>116</xdr:col>
      <xdr:colOff>62864</xdr:colOff>
      <xdr:row>64</xdr:row>
      <xdr:rowOff>60351</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flipV="1">
          <a:off x="22160864" y="9511588"/>
          <a:ext cx="0" cy="1521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64178</xdr:rowOff>
    </xdr:from>
    <xdr:ext cx="469744" cy="259045"/>
    <xdr:sp macro="" textlink="">
      <xdr:nvSpPr>
        <xdr:cNvPr id="590" name="【学校施設】&#10;一人当たり面積最小値テキスト">
          <a:extLst>
            <a:ext uri="{FF2B5EF4-FFF2-40B4-BE49-F238E27FC236}">
              <a16:creationId xmlns:a16="http://schemas.microsoft.com/office/drawing/2014/main" id="{00000000-0008-0000-0100-00004E020000}"/>
            </a:ext>
          </a:extLst>
        </xdr:cNvPr>
        <xdr:cNvSpPr txBox="1"/>
      </xdr:nvSpPr>
      <xdr:spPr>
        <a:xfrm>
          <a:off x="22199600" y="1103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60351</xdr:rowOff>
    </xdr:from>
    <xdr:to>
      <xdr:col>116</xdr:col>
      <xdr:colOff>152400</xdr:colOff>
      <xdr:row>64</xdr:row>
      <xdr:rowOff>60351</xdr:rowOff>
    </xdr:to>
    <xdr:cxnSp macro="">
      <xdr:nvCxnSpPr>
        <xdr:cNvPr id="591" name="直線コネクタ 590">
          <a:extLst>
            <a:ext uri="{FF2B5EF4-FFF2-40B4-BE49-F238E27FC236}">
              <a16:creationId xmlns:a16="http://schemas.microsoft.com/office/drawing/2014/main" id="{00000000-0008-0000-0100-00004F020000}"/>
            </a:ext>
          </a:extLst>
        </xdr:cNvPr>
        <xdr:cNvCxnSpPr/>
      </xdr:nvCxnSpPr>
      <xdr:spPr>
        <a:xfrm>
          <a:off x="22072600" y="11033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28515</xdr:rowOff>
    </xdr:from>
    <xdr:ext cx="469744" cy="259045"/>
    <xdr:sp macro="" textlink="">
      <xdr:nvSpPr>
        <xdr:cNvPr id="592" name="【学校施設】&#10;一人当たり面積最大値テキスト">
          <a:extLst>
            <a:ext uri="{FF2B5EF4-FFF2-40B4-BE49-F238E27FC236}">
              <a16:creationId xmlns:a16="http://schemas.microsoft.com/office/drawing/2014/main" id="{00000000-0008-0000-0100-000050020000}"/>
            </a:ext>
          </a:extLst>
        </xdr:cNvPr>
        <xdr:cNvSpPr txBox="1"/>
      </xdr:nvSpPr>
      <xdr:spPr>
        <a:xfrm>
          <a:off x="22199600" y="928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81838</xdr:rowOff>
    </xdr:from>
    <xdr:to>
      <xdr:col>116</xdr:col>
      <xdr:colOff>152400</xdr:colOff>
      <xdr:row>55</xdr:row>
      <xdr:rowOff>81838</xdr:rowOff>
    </xdr:to>
    <xdr:cxnSp macro="">
      <xdr:nvCxnSpPr>
        <xdr:cNvPr id="593" name="直線コネクタ 592">
          <a:extLst>
            <a:ext uri="{FF2B5EF4-FFF2-40B4-BE49-F238E27FC236}">
              <a16:creationId xmlns:a16="http://schemas.microsoft.com/office/drawing/2014/main" id="{00000000-0008-0000-0100-000051020000}"/>
            </a:ext>
          </a:extLst>
        </xdr:cNvPr>
        <xdr:cNvCxnSpPr/>
      </xdr:nvCxnSpPr>
      <xdr:spPr>
        <a:xfrm>
          <a:off x="22072600" y="951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10024</xdr:rowOff>
    </xdr:from>
    <xdr:ext cx="469744" cy="259045"/>
    <xdr:sp macro="" textlink="">
      <xdr:nvSpPr>
        <xdr:cNvPr id="594" name="【学校施設】&#10;一人当たり面積平均値テキスト">
          <a:extLst>
            <a:ext uri="{FF2B5EF4-FFF2-40B4-BE49-F238E27FC236}">
              <a16:creationId xmlns:a16="http://schemas.microsoft.com/office/drawing/2014/main" id="{00000000-0008-0000-0100-000052020000}"/>
            </a:ext>
          </a:extLst>
        </xdr:cNvPr>
        <xdr:cNvSpPr txBox="1"/>
      </xdr:nvSpPr>
      <xdr:spPr>
        <a:xfrm>
          <a:off x="22199600" y="102970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158597</xdr:rowOff>
    </xdr:from>
    <xdr:to>
      <xdr:col>116</xdr:col>
      <xdr:colOff>114300</xdr:colOff>
      <xdr:row>61</xdr:row>
      <xdr:rowOff>88747</xdr:rowOff>
    </xdr:to>
    <xdr:sp macro="" textlink="">
      <xdr:nvSpPr>
        <xdr:cNvPr id="595" name="フローチャート: 判断 594">
          <a:extLst>
            <a:ext uri="{FF2B5EF4-FFF2-40B4-BE49-F238E27FC236}">
              <a16:creationId xmlns:a16="http://schemas.microsoft.com/office/drawing/2014/main" id="{00000000-0008-0000-0100-000053020000}"/>
            </a:ext>
          </a:extLst>
        </xdr:cNvPr>
        <xdr:cNvSpPr/>
      </xdr:nvSpPr>
      <xdr:spPr>
        <a:xfrm>
          <a:off x="22110700" y="1044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17323</xdr:rowOff>
    </xdr:from>
    <xdr:to>
      <xdr:col>112</xdr:col>
      <xdr:colOff>38100</xdr:colOff>
      <xdr:row>61</xdr:row>
      <xdr:rowOff>118923</xdr:rowOff>
    </xdr:to>
    <xdr:sp macro="" textlink="">
      <xdr:nvSpPr>
        <xdr:cNvPr id="596" name="フローチャート: 判断 595">
          <a:extLst>
            <a:ext uri="{FF2B5EF4-FFF2-40B4-BE49-F238E27FC236}">
              <a16:creationId xmlns:a16="http://schemas.microsoft.com/office/drawing/2014/main" id="{00000000-0008-0000-0100-000054020000}"/>
            </a:ext>
          </a:extLst>
        </xdr:cNvPr>
        <xdr:cNvSpPr/>
      </xdr:nvSpPr>
      <xdr:spPr>
        <a:xfrm>
          <a:off x="21272500" y="10475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36068</xdr:rowOff>
    </xdr:from>
    <xdr:to>
      <xdr:col>107</xdr:col>
      <xdr:colOff>101600</xdr:colOff>
      <xdr:row>60</xdr:row>
      <xdr:rowOff>137668</xdr:rowOff>
    </xdr:to>
    <xdr:sp macro="" textlink="">
      <xdr:nvSpPr>
        <xdr:cNvPr id="597" name="フローチャート: 判断 596">
          <a:extLst>
            <a:ext uri="{FF2B5EF4-FFF2-40B4-BE49-F238E27FC236}">
              <a16:creationId xmlns:a16="http://schemas.microsoft.com/office/drawing/2014/main" id="{00000000-0008-0000-0100-000055020000}"/>
            </a:ext>
          </a:extLst>
        </xdr:cNvPr>
        <xdr:cNvSpPr/>
      </xdr:nvSpPr>
      <xdr:spPr>
        <a:xfrm>
          <a:off x="20383500" y="1032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118821</xdr:rowOff>
    </xdr:from>
    <xdr:to>
      <xdr:col>102</xdr:col>
      <xdr:colOff>165100</xdr:colOff>
      <xdr:row>62</xdr:row>
      <xdr:rowOff>48971</xdr:rowOff>
    </xdr:to>
    <xdr:sp macro="" textlink="">
      <xdr:nvSpPr>
        <xdr:cNvPr id="598" name="フローチャート: 判断 597">
          <a:extLst>
            <a:ext uri="{FF2B5EF4-FFF2-40B4-BE49-F238E27FC236}">
              <a16:creationId xmlns:a16="http://schemas.microsoft.com/office/drawing/2014/main" id="{00000000-0008-0000-0100-000056020000}"/>
            </a:ext>
          </a:extLst>
        </xdr:cNvPr>
        <xdr:cNvSpPr/>
      </xdr:nvSpPr>
      <xdr:spPr>
        <a:xfrm>
          <a:off x="19494500" y="1057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51613</xdr:rowOff>
    </xdr:from>
    <xdr:to>
      <xdr:col>98</xdr:col>
      <xdr:colOff>38100</xdr:colOff>
      <xdr:row>62</xdr:row>
      <xdr:rowOff>153213</xdr:rowOff>
    </xdr:to>
    <xdr:sp macro="" textlink="">
      <xdr:nvSpPr>
        <xdr:cNvPr id="599" name="フローチャート: 判断 598">
          <a:extLst>
            <a:ext uri="{FF2B5EF4-FFF2-40B4-BE49-F238E27FC236}">
              <a16:creationId xmlns:a16="http://schemas.microsoft.com/office/drawing/2014/main" id="{00000000-0008-0000-0100-000057020000}"/>
            </a:ext>
          </a:extLst>
        </xdr:cNvPr>
        <xdr:cNvSpPr/>
      </xdr:nvSpPr>
      <xdr:spPr>
        <a:xfrm>
          <a:off x="18605500" y="1068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100-000058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100-00005A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100-00005C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99619</xdr:rowOff>
    </xdr:from>
    <xdr:to>
      <xdr:col>116</xdr:col>
      <xdr:colOff>114300</xdr:colOff>
      <xdr:row>62</xdr:row>
      <xdr:rowOff>29769</xdr:rowOff>
    </xdr:to>
    <xdr:sp macro="" textlink="">
      <xdr:nvSpPr>
        <xdr:cNvPr id="605" name="楕円 604">
          <a:extLst>
            <a:ext uri="{FF2B5EF4-FFF2-40B4-BE49-F238E27FC236}">
              <a16:creationId xmlns:a16="http://schemas.microsoft.com/office/drawing/2014/main" id="{00000000-0008-0000-0100-00005D020000}"/>
            </a:ext>
          </a:extLst>
        </xdr:cNvPr>
        <xdr:cNvSpPr/>
      </xdr:nvSpPr>
      <xdr:spPr>
        <a:xfrm>
          <a:off x="22110700" y="1055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78046</xdr:rowOff>
    </xdr:from>
    <xdr:ext cx="469744" cy="259045"/>
    <xdr:sp macro="" textlink="">
      <xdr:nvSpPr>
        <xdr:cNvPr id="606" name="【学校施設】&#10;一人当たり面積該当値テキスト">
          <a:extLst>
            <a:ext uri="{FF2B5EF4-FFF2-40B4-BE49-F238E27FC236}">
              <a16:creationId xmlns:a16="http://schemas.microsoft.com/office/drawing/2014/main" id="{00000000-0008-0000-0100-00005E020000}"/>
            </a:ext>
          </a:extLst>
        </xdr:cNvPr>
        <xdr:cNvSpPr txBox="1"/>
      </xdr:nvSpPr>
      <xdr:spPr>
        <a:xfrm>
          <a:off x="22199600" y="10536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114249</xdr:rowOff>
    </xdr:from>
    <xdr:to>
      <xdr:col>112</xdr:col>
      <xdr:colOff>38100</xdr:colOff>
      <xdr:row>62</xdr:row>
      <xdr:rowOff>44399</xdr:rowOff>
    </xdr:to>
    <xdr:sp macro="" textlink="">
      <xdr:nvSpPr>
        <xdr:cNvPr id="607" name="楕円 606">
          <a:extLst>
            <a:ext uri="{FF2B5EF4-FFF2-40B4-BE49-F238E27FC236}">
              <a16:creationId xmlns:a16="http://schemas.microsoft.com/office/drawing/2014/main" id="{00000000-0008-0000-0100-00005F020000}"/>
            </a:ext>
          </a:extLst>
        </xdr:cNvPr>
        <xdr:cNvSpPr/>
      </xdr:nvSpPr>
      <xdr:spPr>
        <a:xfrm>
          <a:off x="21272500" y="1057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150419</xdr:rowOff>
    </xdr:from>
    <xdr:to>
      <xdr:col>116</xdr:col>
      <xdr:colOff>63500</xdr:colOff>
      <xdr:row>61</xdr:row>
      <xdr:rowOff>165049</xdr:rowOff>
    </xdr:to>
    <xdr:cxnSp macro="">
      <xdr:nvCxnSpPr>
        <xdr:cNvPr id="608" name="直線コネクタ 607">
          <a:extLst>
            <a:ext uri="{FF2B5EF4-FFF2-40B4-BE49-F238E27FC236}">
              <a16:creationId xmlns:a16="http://schemas.microsoft.com/office/drawing/2014/main" id="{00000000-0008-0000-0100-000060020000}"/>
            </a:ext>
          </a:extLst>
        </xdr:cNvPr>
        <xdr:cNvCxnSpPr/>
      </xdr:nvCxnSpPr>
      <xdr:spPr>
        <a:xfrm flipV="1">
          <a:off x="21323300" y="10608869"/>
          <a:ext cx="8382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127965</xdr:rowOff>
    </xdr:from>
    <xdr:to>
      <xdr:col>107</xdr:col>
      <xdr:colOff>101600</xdr:colOff>
      <xdr:row>62</xdr:row>
      <xdr:rowOff>58115</xdr:rowOff>
    </xdr:to>
    <xdr:sp macro="" textlink="">
      <xdr:nvSpPr>
        <xdr:cNvPr id="609" name="楕円 608">
          <a:extLst>
            <a:ext uri="{FF2B5EF4-FFF2-40B4-BE49-F238E27FC236}">
              <a16:creationId xmlns:a16="http://schemas.microsoft.com/office/drawing/2014/main" id="{00000000-0008-0000-0100-000061020000}"/>
            </a:ext>
          </a:extLst>
        </xdr:cNvPr>
        <xdr:cNvSpPr/>
      </xdr:nvSpPr>
      <xdr:spPr>
        <a:xfrm>
          <a:off x="20383500" y="1058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165049</xdr:rowOff>
    </xdr:from>
    <xdr:to>
      <xdr:col>111</xdr:col>
      <xdr:colOff>177800</xdr:colOff>
      <xdr:row>62</xdr:row>
      <xdr:rowOff>7315</xdr:rowOff>
    </xdr:to>
    <xdr:cxnSp macro="">
      <xdr:nvCxnSpPr>
        <xdr:cNvPr id="610" name="直線コネクタ 609">
          <a:extLst>
            <a:ext uri="{FF2B5EF4-FFF2-40B4-BE49-F238E27FC236}">
              <a16:creationId xmlns:a16="http://schemas.microsoft.com/office/drawing/2014/main" id="{00000000-0008-0000-0100-000062020000}"/>
            </a:ext>
          </a:extLst>
        </xdr:cNvPr>
        <xdr:cNvCxnSpPr/>
      </xdr:nvCxnSpPr>
      <xdr:spPr>
        <a:xfrm flipV="1">
          <a:off x="20434300" y="10623499"/>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137109</xdr:rowOff>
    </xdr:from>
    <xdr:to>
      <xdr:col>102</xdr:col>
      <xdr:colOff>165100</xdr:colOff>
      <xdr:row>62</xdr:row>
      <xdr:rowOff>67259</xdr:rowOff>
    </xdr:to>
    <xdr:sp macro="" textlink="">
      <xdr:nvSpPr>
        <xdr:cNvPr id="611" name="楕円 610">
          <a:extLst>
            <a:ext uri="{FF2B5EF4-FFF2-40B4-BE49-F238E27FC236}">
              <a16:creationId xmlns:a16="http://schemas.microsoft.com/office/drawing/2014/main" id="{00000000-0008-0000-0100-000063020000}"/>
            </a:ext>
          </a:extLst>
        </xdr:cNvPr>
        <xdr:cNvSpPr/>
      </xdr:nvSpPr>
      <xdr:spPr>
        <a:xfrm>
          <a:off x="19494500" y="1059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7315</xdr:rowOff>
    </xdr:from>
    <xdr:to>
      <xdr:col>107</xdr:col>
      <xdr:colOff>50800</xdr:colOff>
      <xdr:row>62</xdr:row>
      <xdr:rowOff>16459</xdr:rowOff>
    </xdr:to>
    <xdr:cxnSp macro="">
      <xdr:nvCxnSpPr>
        <xdr:cNvPr id="612" name="直線コネクタ 611">
          <a:extLst>
            <a:ext uri="{FF2B5EF4-FFF2-40B4-BE49-F238E27FC236}">
              <a16:creationId xmlns:a16="http://schemas.microsoft.com/office/drawing/2014/main" id="{00000000-0008-0000-0100-000064020000}"/>
            </a:ext>
          </a:extLst>
        </xdr:cNvPr>
        <xdr:cNvCxnSpPr/>
      </xdr:nvCxnSpPr>
      <xdr:spPr>
        <a:xfrm flipV="1">
          <a:off x="19545300" y="10637215"/>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148996</xdr:rowOff>
    </xdr:from>
    <xdr:to>
      <xdr:col>98</xdr:col>
      <xdr:colOff>38100</xdr:colOff>
      <xdr:row>62</xdr:row>
      <xdr:rowOff>79146</xdr:rowOff>
    </xdr:to>
    <xdr:sp macro="" textlink="">
      <xdr:nvSpPr>
        <xdr:cNvPr id="613" name="楕円 612">
          <a:extLst>
            <a:ext uri="{FF2B5EF4-FFF2-40B4-BE49-F238E27FC236}">
              <a16:creationId xmlns:a16="http://schemas.microsoft.com/office/drawing/2014/main" id="{00000000-0008-0000-0100-000065020000}"/>
            </a:ext>
          </a:extLst>
        </xdr:cNvPr>
        <xdr:cNvSpPr/>
      </xdr:nvSpPr>
      <xdr:spPr>
        <a:xfrm>
          <a:off x="18605500" y="1060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16459</xdr:rowOff>
    </xdr:from>
    <xdr:to>
      <xdr:col>102</xdr:col>
      <xdr:colOff>114300</xdr:colOff>
      <xdr:row>62</xdr:row>
      <xdr:rowOff>28346</xdr:rowOff>
    </xdr:to>
    <xdr:cxnSp macro="">
      <xdr:nvCxnSpPr>
        <xdr:cNvPr id="614" name="直線コネクタ 613">
          <a:extLst>
            <a:ext uri="{FF2B5EF4-FFF2-40B4-BE49-F238E27FC236}">
              <a16:creationId xmlns:a16="http://schemas.microsoft.com/office/drawing/2014/main" id="{00000000-0008-0000-0100-000066020000}"/>
            </a:ext>
          </a:extLst>
        </xdr:cNvPr>
        <xdr:cNvCxnSpPr/>
      </xdr:nvCxnSpPr>
      <xdr:spPr>
        <a:xfrm flipV="1">
          <a:off x="18656300" y="10646359"/>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135450</xdr:rowOff>
    </xdr:from>
    <xdr:ext cx="469744" cy="259045"/>
    <xdr:sp macro="" textlink="">
      <xdr:nvSpPr>
        <xdr:cNvPr id="615" name="n_1aveValue【学校施設】&#10;一人当たり面積">
          <a:extLst>
            <a:ext uri="{FF2B5EF4-FFF2-40B4-BE49-F238E27FC236}">
              <a16:creationId xmlns:a16="http://schemas.microsoft.com/office/drawing/2014/main" id="{00000000-0008-0000-0100-000067020000}"/>
            </a:ext>
          </a:extLst>
        </xdr:cNvPr>
        <xdr:cNvSpPr txBox="1"/>
      </xdr:nvSpPr>
      <xdr:spPr>
        <a:xfrm>
          <a:off x="21075727" y="10251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154195</xdr:rowOff>
    </xdr:from>
    <xdr:ext cx="469744" cy="259045"/>
    <xdr:sp macro="" textlink="">
      <xdr:nvSpPr>
        <xdr:cNvPr id="616" name="n_2aveValue【学校施設】&#10;一人当たり面積">
          <a:extLst>
            <a:ext uri="{FF2B5EF4-FFF2-40B4-BE49-F238E27FC236}">
              <a16:creationId xmlns:a16="http://schemas.microsoft.com/office/drawing/2014/main" id="{00000000-0008-0000-0100-000068020000}"/>
            </a:ext>
          </a:extLst>
        </xdr:cNvPr>
        <xdr:cNvSpPr txBox="1"/>
      </xdr:nvSpPr>
      <xdr:spPr>
        <a:xfrm>
          <a:off x="20199427" y="1009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65498</xdr:rowOff>
    </xdr:from>
    <xdr:ext cx="469744" cy="259045"/>
    <xdr:sp macro="" textlink="">
      <xdr:nvSpPr>
        <xdr:cNvPr id="617" name="n_3aveValue【学校施設】&#10;一人当たり面積">
          <a:extLst>
            <a:ext uri="{FF2B5EF4-FFF2-40B4-BE49-F238E27FC236}">
              <a16:creationId xmlns:a16="http://schemas.microsoft.com/office/drawing/2014/main" id="{00000000-0008-0000-0100-000069020000}"/>
            </a:ext>
          </a:extLst>
        </xdr:cNvPr>
        <xdr:cNvSpPr txBox="1"/>
      </xdr:nvSpPr>
      <xdr:spPr>
        <a:xfrm>
          <a:off x="19310427" y="1035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144340</xdr:rowOff>
    </xdr:from>
    <xdr:ext cx="469744" cy="259045"/>
    <xdr:sp macro="" textlink="">
      <xdr:nvSpPr>
        <xdr:cNvPr id="618" name="n_4aveValue【学校施設】&#10;一人当たり面積">
          <a:extLst>
            <a:ext uri="{FF2B5EF4-FFF2-40B4-BE49-F238E27FC236}">
              <a16:creationId xmlns:a16="http://schemas.microsoft.com/office/drawing/2014/main" id="{00000000-0008-0000-0100-00006A020000}"/>
            </a:ext>
          </a:extLst>
        </xdr:cNvPr>
        <xdr:cNvSpPr txBox="1"/>
      </xdr:nvSpPr>
      <xdr:spPr>
        <a:xfrm>
          <a:off x="18421427" y="1077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35526</xdr:rowOff>
    </xdr:from>
    <xdr:ext cx="469744" cy="259045"/>
    <xdr:sp macro="" textlink="">
      <xdr:nvSpPr>
        <xdr:cNvPr id="619" name="n_1mainValue【学校施設】&#10;一人当たり面積">
          <a:extLst>
            <a:ext uri="{FF2B5EF4-FFF2-40B4-BE49-F238E27FC236}">
              <a16:creationId xmlns:a16="http://schemas.microsoft.com/office/drawing/2014/main" id="{00000000-0008-0000-0100-00006B020000}"/>
            </a:ext>
          </a:extLst>
        </xdr:cNvPr>
        <xdr:cNvSpPr txBox="1"/>
      </xdr:nvSpPr>
      <xdr:spPr>
        <a:xfrm>
          <a:off x="21075727" y="10665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49242</xdr:rowOff>
    </xdr:from>
    <xdr:ext cx="469744" cy="259045"/>
    <xdr:sp macro="" textlink="">
      <xdr:nvSpPr>
        <xdr:cNvPr id="620" name="n_2mainValue【学校施設】&#10;一人当たり面積">
          <a:extLst>
            <a:ext uri="{FF2B5EF4-FFF2-40B4-BE49-F238E27FC236}">
              <a16:creationId xmlns:a16="http://schemas.microsoft.com/office/drawing/2014/main" id="{00000000-0008-0000-0100-00006C020000}"/>
            </a:ext>
          </a:extLst>
        </xdr:cNvPr>
        <xdr:cNvSpPr txBox="1"/>
      </xdr:nvSpPr>
      <xdr:spPr>
        <a:xfrm>
          <a:off x="20199427" y="10679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58386</xdr:rowOff>
    </xdr:from>
    <xdr:ext cx="469744" cy="259045"/>
    <xdr:sp macro="" textlink="">
      <xdr:nvSpPr>
        <xdr:cNvPr id="621" name="n_3mainValue【学校施設】&#10;一人当たり面積">
          <a:extLst>
            <a:ext uri="{FF2B5EF4-FFF2-40B4-BE49-F238E27FC236}">
              <a16:creationId xmlns:a16="http://schemas.microsoft.com/office/drawing/2014/main" id="{00000000-0008-0000-0100-00006D020000}"/>
            </a:ext>
          </a:extLst>
        </xdr:cNvPr>
        <xdr:cNvSpPr txBox="1"/>
      </xdr:nvSpPr>
      <xdr:spPr>
        <a:xfrm>
          <a:off x="19310427" y="10688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95673</xdr:rowOff>
    </xdr:from>
    <xdr:ext cx="469744" cy="259045"/>
    <xdr:sp macro="" textlink="">
      <xdr:nvSpPr>
        <xdr:cNvPr id="622" name="n_4mainValue【学校施設】&#10;一人当たり面積">
          <a:extLst>
            <a:ext uri="{FF2B5EF4-FFF2-40B4-BE49-F238E27FC236}">
              <a16:creationId xmlns:a16="http://schemas.microsoft.com/office/drawing/2014/main" id="{00000000-0008-0000-0100-00006E020000}"/>
            </a:ext>
          </a:extLst>
        </xdr:cNvPr>
        <xdr:cNvSpPr txBox="1"/>
      </xdr:nvSpPr>
      <xdr:spPr>
        <a:xfrm>
          <a:off x="18421427" y="10382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00000000-0008-0000-0100-00006F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00000000-0008-0000-0100-000070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00000000-0008-0000-0100-000071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a:extLst>
            <a:ext uri="{FF2B5EF4-FFF2-40B4-BE49-F238E27FC236}">
              <a16:creationId xmlns:a16="http://schemas.microsoft.com/office/drawing/2014/main" id="{00000000-0008-0000-0100-000079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a:extLst>
            <a:ext uri="{FF2B5EF4-FFF2-40B4-BE49-F238E27FC236}">
              <a16:creationId xmlns:a16="http://schemas.microsoft.com/office/drawing/2014/main" id="{00000000-0008-0000-0100-00007A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a:extLst>
            <a:ext uri="{FF2B5EF4-FFF2-40B4-BE49-F238E27FC236}">
              <a16:creationId xmlns:a16="http://schemas.microsoft.com/office/drawing/2014/main" id="{00000000-0008-0000-0100-00007B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a:extLst>
            <a:ext uri="{FF2B5EF4-FFF2-40B4-BE49-F238E27FC236}">
              <a16:creationId xmlns:a16="http://schemas.microsoft.com/office/drawing/2014/main" id="{00000000-0008-0000-0100-00007C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a:extLst>
            <a:ext uri="{FF2B5EF4-FFF2-40B4-BE49-F238E27FC236}">
              <a16:creationId xmlns:a16="http://schemas.microsoft.com/office/drawing/2014/main" id="{00000000-0008-0000-0100-00007D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a:extLst>
            <a:ext uri="{FF2B5EF4-FFF2-40B4-BE49-F238E27FC236}">
              <a16:creationId xmlns:a16="http://schemas.microsoft.com/office/drawing/2014/main" id="{00000000-0008-0000-0100-00007E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a:extLst>
            <a:ext uri="{FF2B5EF4-FFF2-40B4-BE49-F238E27FC236}">
              <a16:creationId xmlns:a16="http://schemas.microsoft.com/office/drawing/2014/main" id="{00000000-0008-0000-0100-00007F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a:extLst>
            <a:ext uri="{FF2B5EF4-FFF2-40B4-BE49-F238E27FC236}">
              <a16:creationId xmlns:a16="http://schemas.microsoft.com/office/drawing/2014/main" id="{00000000-0008-0000-0100-000080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a:extLst>
            <a:ext uri="{FF2B5EF4-FFF2-40B4-BE49-F238E27FC236}">
              <a16:creationId xmlns:a16="http://schemas.microsoft.com/office/drawing/2014/main" id="{00000000-0008-0000-0100-000081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a:extLst>
            <a:ext uri="{FF2B5EF4-FFF2-40B4-BE49-F238E27FC236}">
              <a16:creationId xmlns:a16="http://schemas.microsoft.com/office/drawing/2014/main" id="{00000000-0008-0000-0100-000082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a:extLst>
            <a:ext uri="{FF2B5EF4-FFF2-40B4-BE49-F238E27FC236}">
              <a16:creationId xmlns:a16="http://schemas.microsoft.com/office/drawing/2014/main" id="{00000000-0008-0000-0100-000083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a:extLst>
            <a:ext uri="{FF2B5EF4-FFF2-40B4-BE49-F238E27FC236}">
              <a16:creationId xmlns:a16="http://schemas.microsoft.com/office/drawing/2014/main" id="{00000000-0008-0000-0100-000084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a:extLst>
            <a:ext uri="{FF2B5EF4-FFF2-40B4-BE49-F238E27FC236}">
              <a16:creationId xmlns:a16="http://schemas.microsoft.com/office/drawing/2014/main" id="{00000000-0008-0000-0100-000085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a:extLst>
            <a:ext uri="{FF2B5EF4-FFF2-40B4-BE49-F238E27FC236}">
              <a16:creationId xmlns:a16="http://schemas.microsoft.com/office/drawing/2014/main" id="{00000000-0008-0000-0100-000086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a:extLst>
            <a:ext uri="{FF2B5EF4-FFF2-40B4-BE49-F238E27FC236}">
              <a16:creationId xmlns:a16="http://schemas.microsoft.com/office/drawing/2014/main" id="{00000000-0008-0000-0100-000087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a:extLst>
            <a:ext uri="{FF2B5EF4-FFF2-40B4-BE49-F238E27FC236}">
              <a16:creationId xmlns:a16="http://schemas.microsoft.com/office/drawing/2014/main" id="{00000000-0008-0000-0100-000089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50" name="直線コネクタ 649">
          <a:extLst>
            <a:ext uri="{FF2B5EF4-FFF2-40B4-BE49-F238E27FC236}">
              <a16:creationId xmlns:a16="http://schemas.microsoft.com/office/drawing/2014/main" id="{00000000-0008-0000-0100-00008A02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651" name="テキスト ボックス 650">
          <a:extLst>
            <a:ext uri="{FF2B5EF4-FFF2-40B4-BE49-F238E27FC236}">
              <a16:creationId xmlns:a16="http://schemas.microsoft.com/office/drawing/2014/main" id="{00000000-0008-0000-0100-00008B020000}"/>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52" name="直線コネクタ 651">
          <a:extLst>
            <a:ext uri="{FF2B5EF4-FFF2-40B4-BE49-F238E27FC236}">
              <a16:creationId xmlns:a16="http://schemas.microsoft.com/office/drawing/2014/main" id="{00000000-0008-0000-0100-00008C02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53" name="テキスト ボックス 652">
          <a:extLst>
            <a:ext uri="{FF2B5EF4-FFF2-40B4-BE49-F238E27FC236}">
              <a16:creationId xmlns:a16="http://schemas.microsoft.com/office/drawing/2014/main" id="{00000000-0008-0000-0100-00008D02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54" name="直線コネクタ 653">
          <a:extLst>
            <a:ext uri="{FF2B5EF4-FFF2-40B4-BE49-F238E27FC236}">
              <a16:creationId xmlns:a16="http://schemas.microsoft.com/office/drawing/2014/main" id="{00000000-0008-0000-0100-00008E02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55" name="テキスト ボックス 654">
          <a:extLst>
            <a:ext uri="{FF2B5EF4-FFF2-40B4-BE49-F238E27FC236}">
              <a16:creationId xmlns:a16="http://schemas.microsoft.com/office/drawing/2014/main" id="{00000000-0008-0000-0100-00008F02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56" name="直線コネクタ 655">
          <a:extLst>
            <a:ext uri="{FF2B5EF4-FFF2-40B4-BE49-F238E27FC236}">
              <a16:creationId xmlns:a16="http://schemas.microsoft.com/office/drawing/2014/main" id="{00000000-0008-0000-0100-00009002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57" name="テキスト ボックス 656">
          <a:extLst>
            <a:ext uri="{FF2B5EF4-FFF2-40B4-BE49-F238E27FC236}">
              <a16:creationId xmlns:a16="http://schemas.microsoft.com/office/drawing/2014/main" id="{00000000-0008-0000-0100-000091020000}"/>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8" name="直線コネクタ 657">
          <a:extLst>
            <a:ext uri="{FF2B5EF4-FFF2-40B4-BE49-F238E27FC236}">
              <a16:creationId xmlns:a16="http://schemas.microsoft.com/office/drawing/2014/main" id="{00000000-0008-0000-0100-000092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59" name="テキスト ボックス 658">
          <a:extLst>
            <a:ext uri="{FF2B5EF4-FFF2-40B4-BE49-F238E27FC236}">
              <a16:creationId xmlns:a16="http://schemas.microsoft.com/office/drawing/2014/main" id="{00000000-0008-0000-0100-000093020000}"/>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0" name="【公民館】&#10;有形固定資産減価償却率グラフ枠">
          <a:extLst>
            <a:ext uri="{FF2B5EF4-FFF2-40B4-BE49-F238E27FC236}">
              <a16:creationId xmlns:a16="http://schemas.microsoft.com/office/drawing/2014/main" id="{00000000-0008-0000-0100-000094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153924</xdr:rowOff>
    </xdr:from>
    <xdr:to>
      <xdr:col>85</xdr:col>
      <xdr:colOff>126364</xdr:colOff>
      <xdr:row>108</xdr:row>
      <xdr:rowOff>76200</xdr:rowOff>
    </xdr:to>
    <xdr:cxnSp macro="">
      <xdr:nvCxnSpPr>
        <xdr:cNvPr id="661" name="直線コネクタ 660">
          <a:extLst>
            <a:ext uri="{FF2B5EF4-FFF2-40B4-BE49-F238E27FC236}">
              <a16:creationId xmlns:a16="http://schemas.microsoft.com/office/drawing/2014/main" id="{00000000-0008-0000-0100-000095020000}"/>
            </a:ext>
          </a:extLst>
        </xdr:cNvPr>
        <xdr:cNvCxnSpPr/>
      </xdr:nvCxnSpPr>
      <xdr:spPr>
        <a:xfrm flipV="1">
          <a:off x="16318864" y="17127474"/>
          <a:ext cx="0"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662" name="【公民館】&#10;有形固定資産減価償却率最小値テキスト">
          <a:extLst>
            <a:ext uri="{FF2B5EF4-FFF2-40B4-BE49-F238E27FC236}">
              <a16:creationId xmlns:a16="http://schemas.microsoft.com/office/drawing/2014/main" id="{00000000-0008-0000-0100-000096020000}"/>
            </a:ext>
          </a:extLst>
        </xdr:cNvPr>
        <xdr:cNvSpPr txBox="1"/>
      </xdr:nvSpPr>
      <xdr:spPr>
        <a:xfrm>
          <a:off x="16357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663" name="直線コネクタ 662">
          <a:extLst>
            <a:ext uri="{FF2B5EF4-FFF2-40B4-BE49-F238E27FC236}">
              <a16:creationId xmlns:a16="http://schemas.microsoft.com/office/drawing/2014/main" id="{00000000-0008-0000-0100-000097020000}"/>
            </a:ext>
          </a:extLst>
        </xdr:cNvPr>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100601</xdr:rowOff>
    </xdr:from>
    <xdr:ext cx="405111" cy="259045"/>
    <xdr:sp macro="" textlink="">
      <xdr:nvSpPr>
        <xdr:cNvPr id="664" name="【公民館】&#10;有形固定資産減価償却率最大値テキスト">
          <a:extLst>
            <a:ext uri="{FF2B5EF4-FFF2-40B4-BE49-F238E27FC236}">
              <a16:creationId xmlns:a16="http://schemas.microsoft.com/office/drawing/2014/main" id="{00000000-0008-0000-0100-000098020000}"/>
            </a:ext>
          </a:extLst>
        </xdr:cNvPr>
        <xdr:cNvSpPr txBox="1"/>
      </xdr:nvSpPr>
      <xdr:spPr>
        <a:xfrm>
          <a:off x="16357600" y="1690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153924</xdr:rowOff>
    </xdr:from>
    <xdr:to>
      <xdr:col>86</xdr:col>
      <xdr:colOff>25400</xdr:colOff>
      <xdr:row>99</xdr:row>
      <xdr:rowOff>153924</xdr:rowOff>
    </xdr:to>
    <xdr:cxnSp macro="">
      <xdr:nvCxnSpPr>
        <xdr:cNvPr id="665" name="直線コネクタ 664">
          <a:extLst>
            <a:ext uri="{FF2B5EF4-FFF2-40B4-BE49-F238E27FC236}">
              <a16:creationId xmlns:a16="http://schemas.microsoft.com/office/drawing/2014/main" id="{00000000-0008-0000-0100-000099020000}"/>
            </a:ext>
          </a:extLst>
        </xdr:cNvPr>
        <xdr:cNvCxnSpPr/>
      </xdr:nvCxnSpPr>
      <xdr:spPr>
        <a:xfrm>
          <a:off x="16230600" y="1712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166133</xdr:rowOff>
    </xdr:from>
    <xdr:ext cx="405111" cy="259045"/>
    <xdr:sp macro="" textlink="">
      <xdr:nvSpPr>
        <xdr:cNvPr id="666" name="【公民館】&#10;有形固定資産減価償却率平均値テキスト">
          <a:extLst>
            <a:ext uri="{FF2B5EF4-FFF2-40B4-BE49-F238E27FC236}">
              <a16:creationId xmlns:a16="http://schemas.microsoft.com/office/drawing/2014/main" id="{00000000-0008-0000-0100-00009A020000}"/>
            </a:ext>
          </a:extLst>
        </xdr:cNvPr>
        <xdr:cNvSpPr txBox="1"/>
      </xdr:nvSpPr>
      <xdr:spPr>
        <a:xfrm>
          <a:off x="16357600" y="17825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16256</xdr:rowOff>
    </xdr:from>
    <xdr:to>
      <xdr:col>85</xdr:col>
      <xdr:colOff>177800</xdr:colOff>
      <xdr:row>104</xdr:row>
      <xdr:rowOff>117856</xdr:rowOff>
    </xdr:to>
    <xdr:sp macro="" textlink="">
      <xdr:nvSpPr>
        <xdr:cNvPr id="667" name="フローチャート: 判断 666">
          <a:extLst>
            <a:ext uri="{FF2B5EF4-FFF2-40B4-BE49-F238E27FC236}">
              <a16:creationId xmlns:a16="http://schemas.microsoft.com/office/drawing/2014/main" id="{00000000-0008-0000-0100-00009B020000}"/>
            </a:ext>
          </a:extLst>
        </xdr:cNvPr>
        <xdr:cNvSpPr/>
      </xdr:nvSpPr>
      <xdr:spPr>
        <a:xfrm>
          <a:off x="16268700" y="1784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141987</xdr:rowOff>
    </xdr:from>
    <xdr:to>
      <xdr:col>81</xdr:col>
      <xdr:colOff>101600</xdr:colOff>
      <xdr:row>104</xdr:row>
      <xdr:rowOff>72137</xdr:rowOff>
    </xdr:to>
    <xdr:sp macro="" textlink="">
      <xdr:nvSpPr>
        <xdr:cNvPr id="668" name="フローチャート: 判断 667">
          <a:extLst>
            <a:ext uri="{FF2B5EF4-FFF2-40B4-BE49-F238E27FC236}">
              <a16:creationId xmlns:a16="http://schemas.microsoft.com/office/drawing/2014/main" id="{00000000-0008-0000-0100-00009C020000}"/>
            </a:ext>
          </a:extLst>
        </xdr:cNvPr>
        <xdr:cNvSpPr/>
      </xdr:nvSpPr>
      <xdr:spPr>
        <a:xfrm>
          <a:off x="15430500" y="1780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135128</xdr:rowOff>
    </xdr:from>
    <xdr:to>
      <xdr:col>76</xdr:col>
      <xdr:colOff>165100</xdr:colOff>
      <xdr:row>104</xdr:row>
      <xdr:rowOff>65278</xdr:rowOff>
    </xdr:to>
    <xdr:sp macro="" textlink="">
      <xdr:nvSpPr>
        <xdr:cNvPr id="669" name="フローチャート: 判断 668">
          <a:extLst>
            <a:ext uri="{FF2B5EF4-FFF2-40B4-BE49-F238E27FC236}">
              <a16:creationId xmlns:a16="http://schemas.microsoft.com/office/drawing/2014/main" id="{00000000-0008-0000-0100-00009D020000}"/>
            </a:ext>
          </a:extLst>
        </xdr:cNvPr>
        <xdr:cNvSpPr/>
      </xdr:nvSpPr>
      <xdr:spPr>
        <a:xfrm>
          <a:off x="14541500" y="1779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52832</xdr:rowOff>
    </xdr:from>
    <xdr:to>
      <xdr:col>72</xdr:col>
      <xdr:colOff>38100</xdr:colOff>
      <xdr:row>103</xdr:row>
      <xdr:rowOff>154432</xdr:rowOff>
    </xdr:to>
    <xdr:sp macro="" textlink="">
      <xdr:nvSpPr>
        <xdr:cNvPr id="670" name="フローチャート: 判断 669">
          <a:extLst>
            <a:ext uri="{FF2B5EF4-FFF2-40B4-BE49-F238E27FC236}">
              <a16:creationId xmlns:a16="http://schemas.microsoft.com/office/drawing/2014/main" id="{00000000-0008-0000-0100-00009E020000}"/>
            </a:ext>
          </a:extLst>
        </xdr:cNvPr>
        <xdr:cNvSpPr/>
      </xdr:nvSpPr>
      <xdr:spPr>
        <a:xfrm>
          <a:off x="13652500" y="1771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98552</xdr:rowOff>
    </xdr:from>
    <xdr:to>
      <xdr:col>67</xdr:col>
      <xdr:colOff>101600</xdr:colOff>
      <xdr:row>104</xdr:row>
      <xdr:rowOff>28702</xdr:rowOff>
    </xdr:to>
    <xdr:sp macro="" textlink="">
      <xdr:nvSpPr>
        <xdr:cNvPr id="671" name="フローチャート: 判断 670">
          <a:extLst>
            <a:ext uri="{FF2B5EF4-FFF2-40B4-BE49-F238E27FC236}">
              <a16:creationId xmlns:a16="http://schemas.microsoft.com/office/drawing/2014/main" id="{00000000-0008-0000-0100-00009F020000}"/>
            </a:ext>
          </a:extLst>
        </xdr:cNvPr>
        <xdr:cNvSpPr/>
      </xdr:nvSpPr>
      <xdr:spPr>
        <a:xfrm>
          <a:off x="12763500" y="1775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00000000-0008-0000-0100-0000A0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00000000-0008-0000-0100-0000A1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00000000-0008-0000-0100-0000A2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00000000-0008-0000-0100-0000A3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00000000-0008-0000-0100-0000A4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71120</xdr:rowOff>
    </xdr:from>
    <xdr:to>
      <xdr:col>85</xdr:col>
      <xdr:colOff>177800</xdr:colOff>
      <xdr:row>104</xdr:row>
      <xdr:rowOff>1270</xdr:rowOff>
    </xdr:to>
    <xdr:sp macro="" textlink="">
      <xdr:nvSpPr>
        <xdr:cNvPr id="677" name="楕円 676">
          <a:extLst>
            <a:ext uri="{FF2B5EF4-FFF2-40B4-BE49-F238E27FC236}">
              <a16:creationId xmlns:a16="http://schemas.microsoft.com/office/drawing/2014/main" id="{00000000-0008-0000-0100-0000A5020000}"/>
            </a:ext>
          </a:extLst>
        </xdr:cNvPr>
        <xdr:cNvSpPr/>
      </xdr:nvSpPr>
      <xdr:spPr>
        <a:xfrm>
          <a:off x="162687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93997</xdr:rowOff>
    </xdr:from>
    <xdr:ext cx="405111" cy="259045"/>
    <xdr:sp macro="" textlink="">
      <xdr:nvSpPr>
        <xdr:cNvPr id="678" name="【公民館】&#10;有形固定資産減価償却率該当値テキスト">
          <a:extLst>
            <a:ext uri="{FF2B5EF4-FFF2-40B4-BE49-F238E27FC236}">
              <a16:creationId xmlns:a16="http://schemas.microsoft.com/office/drawing/2014/main" id="{00000000-0008-0000-0100-0000A6020000}"/>
            </a:ext>
          </a:extLst>
        </xdr:cNvPr>
        <xdr:cNvSpPr txBox="1"/>
      </xdr:nvSpPr>
      <xdr:spPr>
        <a:xfrm>
          <a:off x="16357600" y="1758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73406</xdr:rowOff>
    </xdr:from>
    <xdr:to>
      <xdr:col>81</xdr:col>
      <xdr:colOff>101600</xdr:colOff>
      <xdr:row>104</xdr:row>
      <xdr:rowOff>3556</xdr:rowOff>
    </xdr:to>
    <xdr:sp macro="" textlink="">
      <xdr:nvSpPr>
        <xdr:cNvPr id="679" name="楕円 678">
          <a:extLst>
            <a:ext uri="{FF2B5EF4-FFF2-40B4-BE49-F238E27FC236}">
              <a16:creationId xmlns:a16="http://schemas.microsoft.com/office/drawing/2014/main" id="{00000000-0008-0000-0100-0000A7020000}"/>
            </a:ext>
          </a:extLst>
        </xdr:cNvPr>
        <xdr:cNvSpPr/>
      </xdr:nvSpPr>
      <xdr:spPr>
        <a:xfrm>
          <a:off x="15430500" y="1773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121920</xdr:rowOff>
    </xdr:from>
    <xdr:to>
      <xdr:col>85</xdr:col>
      <xdr:colOff>127000</xdr:colOff>
      <xdr:row>103</xdr:row>
      <xdr:rowOff>124206</xdr:rowOff>
    </xdr:to>
    <xdr:cxnSp macro="">
      <xdr:nvCxnSpPr>
        <xdr:cNvPr id="680" name="直線コネクタ 679">
          <a:extLst>
            <a:ext uri="{FF2B5EF4-FFF2-40B4-BE49-F238E27FC236}">
              <a16:creationId xmlns:a16="http://schemas.microsoft.com/office/drawing/2014/main" id="{00000000-0008-0000-0100-0000A8020000}"/>
            </a:ext>
          </a:extLst>
        </xdr:cNvPr>
        <xdr:cNvCxnSpPr/>
      </xdr:nvCxnSpPr>
      <xdr:spPr>
        <a:xfrm flipV="1">
          <a:off x="15481300" y="1778127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89408</xdr:rowOff>
    </xdr:from>
    <xdr:to>
      <xdr:col>76</xdr:col>
      <xdr:colOff>165100</xdr:colOff>
      <xdr:row>104</xdr:row>
      <xdr:rowOff>19558</xdr:rowOff>
    </xdr:to>
    <xdr:sp macro="" textlink="">
      <xdr:nvSpPr>
        <xdr:cNvPr id="681" name="楕円 680">
          <a:extLst>
            <a:ext uri="{FF2B5EF4-FFF2-40B4-BE49-F238E27FC236}">
              <a16:creationId xmlns:a16="http://schemas.microsoft.com/office/drawing/2014/main" id="{00000000-0008-0000-0100-0000A9020000}"/>
            </a:ext>
          </a:extLst>
        </xdr:cNvPr>
        <xdr:cNvSpPr/>
      </xdr:nvSpPr>
      <xdr:spPr>
        <a:xfrm>
          <a:off x="14541500" y="1774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124206</xdr:rowOff>
    </xdr:from>
    <xdr:to>
      <xdr:col>81</xdr:col>
      <xdr:colOff>50800</xdr:colOff>
      <xdr:row>103</xdr:row>
      <xdr:rowOff>140208</xdr:rowOff>
    </xdr:to>
    <xdr:cxnSp macro="">
      <xdr:nvCxnSpPr>
        <xdr:cNvPr id="682" name="直線コネクタ 681">
          <a:extLst>
            <a:ext uri="{FF2B5EF4-FFF2-40B4-BE49-F238E27FC236}">
              <a16:creationId xmlns:a16="http://schemas.microsoft.com/office/drawing/2014/main" id="{00000000-0008-0000-0100-0000AA020000}"/>
            </a:ext>
          </a:extLst>
        </xdr:cNvPr>
        <xdr:cNvCxnSpPr/>
      </xdr:nvCxnSpPr>
      <xdr:spPr>
        <a:xfrm flipV="1">
          <a:off x="14592300" y="17783556"/>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155702</xdr:rowOff>
    </xdr:from>
    <xdr:to>
      <xdr:col>72</xdr:col>
      <xdr:colOff>38100</xdr:colOff>
      <xdr:row>103</xdr:row>
      <xdr:rowOff>85852</xdr:rowOff>
    </xdr:to>
    <xdr:sp macro="" textlink="">
      <xdr:nvSpPr>
        <xdr:cNvPr id="683" name="楕円 682">
          <a:extLst>
            <a:ext uri="{FF2B5EF4-FFF2-40B4-BE49-F238E27FC236}">
              <a16:creationId xmlns:a16="http://schemas.microsoft.com/office/drawing/2014/main" id="{00000000-0008-0000-0100-0000AB020000}"/>
            </a:ext>
          </a:extLst>
        </xdr:cNvPr>
        <xdr:cNvSpPr/>
      </xdr:nvSpPr>
      <xdr:spPr>
        <a:xfrm>
          <a:off x="13652500" y="1764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35052</xdr:rowOff>
    </xdr:from>
    <xdr:to>
      <xdr:col>76</xdr:col>
      <xdr:colOff>114300</xdr:colOff>
      <xdr:row>103</xdr:row>
      <xdr:rowOff>140208</xdr:rowOff>
    </xdr:to>
    <xdr:cxnSp macro="">
      <xdr:nvCxnSpPr>
        <xdr:cNvPr id="684" name="直線コネクタ 683">
          <a:extLst>
            <a:ext uri="{FF2B5EF4-FFF2-40B4-BE49-F238E27FC236}">
              <a16:creationId xmlns:a16="http://schemas.microsoft.com/office/drawing/2014/main" id="{00000000-0008-0000-0100-0000AC020000}"/>
            </a:ext>
          </a:extLst>
        </xdr:cNvPr>
        <xdr:cNvCxnSpPr/>
      </xdr:nvCxnSpPr>
      <xdr:spPr>
        <a:xfrm>
          <a:off x="13703300" y="1769440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155702</xdr:rowOff>
    </xdr:from>
    <xdr:to>
      <xdr:col>67</xdr:col>
      <xdr:colOff>101600</xdr:colOff>
      <xdr:row>103</xdr:row>
      <xdr:rowOff>85852</xdr:rowOff>
    </xdr:to>
    <xdr:sp macro="" textlink="">
      <xdr:nvSpPr>
        <xdr:cNvPr id="685" name="楕円 684">
          <a:extLst>
            <a:ext uri="{FF2B5EF4-FFF2-40B4-BE49-F238E27FC236}">
              <a16:creationId xmlns:a16="http://schemas.microsoft.com/office/drawing/2014/main" id="{00000000-0008-0000-0100-0000AD020000}"/>
            </a:ext>
          </a:extLst>
        </xdr:cNvPr>
        <xdr:cNvSpPr/>
      </xdr:nvSpPr>
      <xdr:spPr>
        <a:xfrm>
          <a:off x="12763500" y="1764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35052</xdr:rowOff>
    </xdr:from>
    <xdr:to>
      <xdr:col>71</xdr:col>
      <xdr:colOff>177800</xdr:colOff>
      <xdr:row>103</xdr:row>
      <xdr:rowOff>35052</xdr:rowOff>
    </xdr:to>
    <xdr:cxnSp macro="">
      <xdr:nvCxnSpPr>
        <xdr:cNvPr id="686" name="直線コネクタ 685">
          <a:extLst>
            <a:ext uri="{FF2B5EF4-FFF2-40B4-BE49-F238E27FC236}">
              <a16:creationId xmlns:a16="http://schemas.microsoft.com/office/drawing/2014/main" id="{00000000-0008-0000-0100-0000AE020000}"/>
            </a:ext>
          </a:extLst>
        </xdr:cNvPr>
        <xdr:cNvCxnSpPr/>
      </xdr:nvCxnSpPr>
      <xdr:spPr>
        <a:xfrm>
          <a:off x="12814300" y="176944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63264</xdr:rowOff>
    </xdr:from>
    <xdr:ext cx="405111" cy="259045"/>
    <xdr:sp macro="" textlink="">
      <xdr:nvSpPr>
        <xdr:cNvPr id="687" name="n_1aveValue【公民館】&#10;有形固定資産減価償却率">
          <a:extLst>
            <a:ext uri="{FF2B5EF4-FFF2-40B4-BE49-F238E27FC236}">
              <a16:creationId xmlns:a16="http://schemas.microsoft.com/office/drawing/2014/main" id="{00000000-0008-0000-0100-0000AF020000}"/>
            </a:ext>
          </a:extLst>
        </xdr:cNvPr>
        <xdr:cNvSpPr txBox="1"/>
      </xdr:nvSpPr>
      <xdr:spPr>
        <a:xfrm>
          <a:off x="15266044" y="1789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56405</xdr:rowOff>
    </xdr:from>
    <xdr:ext cx="405111" cy="259045"/>
    <xdr:sp macro="" textlink="">
      <xdr:nvSpPr>
        <xdr:cNvPr id="688" name="n_2aveValue【公民館】&#10;有形固定資産減価償却率">
          <a:extLst>
            <a:ext uri="{FF2B5EF4-FFF2-40B4-BE49-F238E27FC236}">
              <a16:creationId xmlns:a16="http://schemas.microsoft.com/office/drawing/2014/main" id="{00000000-0008-0000-0100-0000B0020000}"/>
            </a:ext>
          </a:extLst>
        </xdr:cNvPr>
        <xdr:cNvSpPr txBox="1"/>
      </xdr:nvSpPr>
      <xdr:spPr>
        <a:xfrm>
          <a:off x="14389744" y="17887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145559</xdr:rowOff>
    </xdr:from>
    <xdr:ext cx="405111" cy="259045"/>
    <xdr:sp macro="" textlink="">
      <xdr:nvSpPr>
        <xdr:cNvPr id="689" name="n_3aveValue【公民館】&#10;有形固定資産減価償却率">
          <a:extLst>
            <a:ext uri="{FF2B5EF4-FFF2-40B4-BE49-F238E27FC236}">
              <a16:creationId xmlns:a16="http://schemas.microsoft.com/office/drawing/2014/main" id="{00000000-0008-0000-0100-0000B1020000}"/>
            </a:ext>
          </a:extLst>
        </xdr:cNvPr>
        <xdr:cNvSpPr txBox="1"/>
      </xdr:nvSpPr>
      <xdr:spPr>
        <a:xfrm>
          <a:off x="13500744" y="1780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19829</xdr:rowOff>
    </xdr:from>
    <xdr:ext cx="405111" cy="259045"/>
    <xdr:sp macro="" textlink="">
      <xdr:nvSpPr>
        <xdr:cNvPr id="690" name="n_4aveValue【公民館】&#10;有形固定資産減価償却率">
          <a:extLst>
            <a:ext uri="{FF2B5EF4-FFF2-40B4-BE49-F238E27FC236}">
              <a16:creationId xmlns:a16="http://schemas.microsoft.com/office/drawing/2014/main" id="{00000000-0008-0000-0100-0000B2020000}"/>
            </a:ext>
          </a:extLst>
        </xdr:cNvPr>
        <xdr:cNvSpPr txBox="1"/>
      </xdr:nvSpPr>
      <xdr:spPr>
        <a:xfrm>
          <a:off x="12611744" y="1785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20083</xdr:rowOff>
    </xdr:from>
    <xdr:ext cx="405111" cy="259045"/>
    <xdr:sp macro="" textlink="">
      <xdr:nvSpPr>
        <xdr:cNvPr id="691" name="n_1mainValue【公民館】&#10;有形固定資産減価償却率">
          <a:extLst>
            <a:ext uri="{FF2B5EF4-FFF2-40B4-BE49-F238E27FC236}">
              <a16:creationId xmlns:a16="http://schemas.microsoft.com/office/drawing/2014/main" id="{00000000-0008-0000-0100-0000B3020000}"/>
            </a:ext>
          </a:extLst>
        </xdr:cNvPr>
        <xdr:cNvSpPr txBox="1"/>
      </xdr:nvSpPr>
      <xdr:spPr>
        <a:xfrm>
          <a:off x="15266044" y="1750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36085</xdr:rowOff>
    </xdr:from>
    <xdr:ext cx="405111" cy="259045"/>
    <xdr:sp macro="" textlink="">
      <xdr:nvSpPr>
        <xdr:cNvPr id="692" name="n_2mainValue【公民館】&#10;有形固定資産減価償却率">
          <a:extLst>
            <a:ext uri="{FF2B5EF4-FFF2-40B4-BE49-F238E27FC236}">
              <a16:creationId xmlns:a16="http://schemas.microsoft.com/office/drawing/2014/main" id="{00000000-0008-0000-0100-0000B4020000}"/>
            </a:ext>
          </a:extLst>
        </xdr:cNvPr>
        <xdr:cNvSpPr txBox="1"/>
      </xdr:nvSpPr>
      <xdr:spPr>
        <a:xfrm>
          <a:off x="14389744" y="17523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102379</xdr:rowOff>
    </xdr:from>
    <xdr:ext cx="405111" cy="259045"/>
    <xdr:sp macro="" textlink="">
      <xdr:nvSpPr>
        <xdr:cNvPr id="693" name="n_3mainValue【公民館】&#10;有形固定資産減価償却率">
          <a:extLst>
            <a:ext uri="{FF2B5EF4-FFF2-40B4-BE49-F238E27FC236}">
              <a16:creationId xmlns:a16="http://schemas.microsoft.com/office/drawing/2014/main" id="{00000000-0008-0000-0100-0000B5020000}"/>
            </a:ext>
          </a:extLst>
        </xdr:cNvPr>
        <xdr:cNvSpPr txBox="1"/>
      </xdr:nvSpPr>
      <xdr:spPr>
        <a:xfrm>
          <a:off x="13500744" y="17418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102379</xdr:rowOff>
    </xdr:from>
    <xdr:ext cx="405111" cy="259045"/>
    <xdr:sp macro="" textlink="">
      <xdr:nvSpPr>
        <xdr:cNvPr id="694" name="n_4mainValue【公民館】&#10;有形固定資産減価償却率">
          <a:extLst>
            <a:ext uri="{FF2B5EF4-FFF2-40B4-BE49-F238E27FC236}">
              <a16:creationId xmlns:a16="http://schemas.microsoft.com/office/drawing/2014/main" id="{00000000-0008-0000-0100-0000B6020000}"/>
            </a:ext>
          </a:extLst>
        </xdr:cNvPr>
        <xdr:cNvSpPr txBox="1"/>
      </xdr:nvSpPr>
      <xdr:spPr>
        <a:xfrm>
          <a:off x="12611744" y="17418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5" name="正方形/長方形 694">
          <a:extLst>
            <a:ext uri="{FF2B5EF4-FFF2-40B4-BE49-F238E27FC236}">
              <a16:creationId xmlns:a16="http://schemas.microsoft.com/office/drawing/2014/main" id="{00000000-0008-0000-0100-0000B7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6" name="正方形/長方形 695">
          <a:extLst>
            <a:ext uri="{FF2B5EF4-FFF2-40B4-BE49-F238E27FC236}">
              <a16:creationId xmlns:a16="http://schemas.microsoft.com/office/drawing/2014/main" id="{00000000-0008-0000-0100-0000B8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7" name="正方形/長方形 696">
          <a:extLst>
            <a:ext uri="{FF2B5EF4-FFF2-40B4-BE49-F238E27FC236}">
              <a16:creationId xmlns:a16="http://schemas.microsoft.com/office/drawing/2014/main" id="{00000000-0008-0000-0100-0000B9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8" name="正方形/長方形 697">
          <a:extLst>
            <a:ext uri="{FF2B5EF4-FFF2-40B4-BE49-F238E27FC236}">
              <a16:creationId xmlns:a16="http://schemas.microsoft.com/office/drawing/2014/main" id="{00000000-0008-0000-0100-0000BA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9" name="正方形/長方形 698">
          <a:extLst>
            <a:ext uri="{FF2B5EF4-FFF2-40B4-BE49-F238E27FC236}">
              <a16:creationId xmlns:a16="http://schemas.microsoft.com/office/drawing/2014/main" id="{00000000-0008-0000-0100-0000BB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0" name="正方形/長方形 699">
          <a:extLst>
            <a:ext uri="{FF2B5EF4-FFF2-40B4-BE49-F238E27FC236}">
              <a16:creationId xmlns:a16="http://schemas.microsoft.com/office/drawing/2014/main" id="{00000000-0008-0000-0100-0000BC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1" name="正方形/長方形 700">
          <a:extLst>
            <a:ext uri="{FF2B5EF4-FFF2-40B4-BE49-F238E27FC236}">
              <a16:creationId xmlns:a16="http://schemas.microsoft.com/office/drawing/2014/main" id="{00000000-0008-0000-0100-0000BD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2" name="正方形/長方形 701">
          <a:extLst>
            <a:ext uri="{FF2B5EF4-FFF2-40B4-BE49-F238E27FC236}">
              <a16:creationId xmlns:a16="http://schemas.microsoft.com/office/drawing/2014/main" id="{00000000-0008-0000-0100-0000BE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3" name="テキスト ボックス 702">
          <a:extLst>
            <a:ext uri="{FF2B5EF4-FFF2-40B4-BE49-F238E27FC236}">
              <a16:creationId xmlns:a16="http://schemas.microsoft.com/office/drawing/2014/main" id="{00000000-0008-0000-0100-0000BF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4" name="直線コネクタ 703">
          <a:extLst>
            <a:ext uri="{FF2B5EF4-FFF2-40B4-BE49-F238E27FC236}">
              <a16:creationId xmlns:a16="http://schemas.microsoft.com/office/drawing/2014/main" id="{00000000-0008-0000-0100-0000C0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5" name="直線コネクタ 704">
          <a:extLst>
            <a:ext uri="{FF2B5EF4-FFF2-40B4-BE49-F238E27FC236}">
              <a16:creationId xmlns:a16="http://schemas.microsoft.com/office/drawing/2014/main" id="{00000000-0008-0000-0100-0000C1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6" name="テキスト ボックス 705">
          <a:extLst>
            <a:ext uri="{FF2B5EF4-FFF2-40B4-BE49-F238E27FC236}">
              <a16:creationId xmlns:a16="http://schemas.microsoft.com/office/drawing/2014/main" id="{00000000-0008-0000-0100-0000C2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7" name="直線コネクタ 706">
          <a:extLst>
            <a:ext uri="{FF2B5EF4-FFF2-40B4-BE49-F238E27FC236}">
              <a16:creationId xmlns:a16="http://schemas.microsoft.com/office/drawing/2014/main" id="{00000000-0008-0000-0100-0000C3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8" name="テキスト ボックス 707">
          <a:extLst>
            <a:ext uri="{FF2B5EF4-FFF2-40B4-BE49-F238E27FC236}">
              <a16:creationId xmlns:a16="http://schemas.microsoft.com/office/drawing/2014/main" id="{00000000-0008-0000-0100-0000C4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9" name="直線コネクタ 708">
          <a:extLst>
            <a:ext uri="{FF2B5EF4-FFF2-40B4-BE49-F238E27FC236}">
              <a16:creationId xmlns:a16="http://schemas.microsoft.com/office/drawing/2014/main" id="{00000000-0008-0000-0100-0000C5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0" name="テキスト ボックス 709">
          <a:extLst>
            <a:ext uri="{FF2B5EF4-FFF2-40B4-BE49-F238E27FC236}">
              <a16:creationId xmlns:a16="http://schemas.microsoft.com/office/drawing/2014/main" id="{00000000-0008-0000-0100-0000C6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1" name="直線コネクタ 710">
          <a:extLst>
            <a:ext uri="{FF2B5EF4-FFF2-40B4-BE49-F238E27FC236}">
              <a16:creationId xmlns:a16="http://schemas.microsoft.com/office/drawing/2014/main" id="{00000000-0008-0000-0100-0000C7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2" name="テキスト ボックス 711">
          <a:extLst>
            <a:ext uri="{FF2B5EF4-FFF2-40B4-BE49-F238E27FC236}">
              <a16:creationId xmlns:a16="http://schemas.microsoft.com/office/drawing/2014/main" id="{00000000-0008-0000-0100-0000C8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3" name="直線コネクタ 712">
          <a:extLst>
            <a:ext uri="{FF2B5EF4-FFF2-40B4-BE49-F238E27FC236}">
              <a16:creationId xmlns:a16="http://schemas.microsoft.com/office/drawing/2014/main" id="{00000000-0008-0000-0100-0000C9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4" name="テキスト ボックス 713">
          <a:extLst>
            <a:ext uri="{FF2B5EF4-FFF2-40B4-BE49-F238E27FC236}">
              <a16:creationId xmlns:a16="http://schemas.microsoft.com/office/drawing/2014/main" id="{00000000-0008-0000-0100-0000CA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5" name="直線コネクタ 714">
          <a:extLst>
            <a:ext uri="{FF2B5EF4-FFF2-40B4-BE49-F238E27FC236}">
              <a16:creationId xmlns:a16="http://schemas.microsoft.com/office/drawing/2014/main" id="{00000000-0008-0000-0100-0000CB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6" name="テキスト ボックス 715">
          <a:extLst>
            <a:ext uri="{FF2B5EF4-FFF2-40B4-BE49-F238E27FC236}">
              <a16:creationId xmlns:a16="http://schemas.microsoft.com/office/drawing/2014/main" id="{00000000-0008-0000-0100-0000CC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7" name="直線コネクタ 716">
          <a:extLst>
            <a:ext uri="{FF2B5EF4-FFF2-40B4-BE49-F238E27FC236}">
              <a16:creationId xmlns:a16="http://schemas.microsoft.com/office/drawing/2014/main" id="{00000000-0008-0000-0100-0000CD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8" name="テキスト ボックス 717">
          <a:extLst>
            <a:ext uri="{FF2B5EF4-FFF2-40B4-BE49-F238E27FC236}">
              <a16:creationId xmlns:a16="http://schemas.microsoft.com/office/drawing/2014/main" id="{00000000-0008-0000-0100-0000CE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9" name="【公民館】&#10;一人当たり面積グラフ枠">
          <a:extLst>
            <a:ext uri="{FF2B5EF4-FFF2-40B4-BE49-F238E27FC236}">
              <a16:creationId xmlns:a16="http://schemas.microsoft.com/office/drawing/2014/main" id="{00000000-0008-0000-0100-0000CF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138249</xdr:rowOff>
    </xdr:from>
    <xdr:to>
      <xdr:col>116</xdr:col>
      <xdr:colOff>62864</xdr:colOff>
      <xdr:row>108</xdr:row>
      <xdr:rowOff>125186</xdr:rowOff>
    </xdr:to>
    <xdr:cxnSp macro="">
      <xdr:nvCxnSpPr>
        <xdr:cNvPr id="720" name="直線コネクタ 719">
          <a:extLst>
            <a:ext uri="{FF2B5EF4-FFF2-40B4-BE49-F238E27FC236}">
              <a16:creationId xmlns:a16="http://schemas.microsoft.com/office/drawing/2014/main" id="{00000000-0008-0000-0100-0000D0020000}"/>
            </a:ext>
          </a:extLst>
        </xdr:cNvPr>
        <xdr:cNvCxnSpPr/>
      </xdr:nvCxnSpPr>
      <xdr:spPr>
        <a:xfrm flipV="1">
          <a:off x="22160864" y="17283249"/>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129013</xdr:rowOff>
    </xdr:from>
    <xdr:ext cx="469744" cy="259045"/>
    <xdr:sp macro="" textlink="">
      <xdr:nvSpPr>
        <xdr:cNvPr id="721" name="【公民館】&#10;一人当たり面積最小値テキスト">
          <a:extLst>
            <a:ext uri="{FF2B5EF4-FFF2-40B4-BE49-F238E27FC236}">
              <a16:creationId xmlns:a16="http://schemas.microsoft.com/office/drawing/2014/main" id="{00000000-0008-0000-0100-0000D1020000}"/>
            </a:ext>
          </a:extLst>
        </xdr:cNvPr>
        <xdr:cNvSpPr txBox="1"/>
      </xdr:nvSpPr>
      <xdr:spPr>
        <a:xfrm>
          <a:off x="22199600" y="1864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125186</xdr:rowOff>
    </xdr:from>
    <xdr:to>
      <xdr:col>116</xdr:col>
      <xdr:colOff>152400</xdr:colOff>
      <xdr:row>108</xdr:row>
      <xdr:rowOff>125186</xdr:rowOff>
    </xdr:to>
    <xdr:cxnSp macro="">
      <xdr:nvCxnSpPr>
        <xdr:cNvPr id="722" name="直線コネクタ 721">
          <a:extLst>
            <a:ext uri="{FF2B5EF4-FFF2-40B4-BE49-F238E27FC236}">
              <a16:creationId xmlns:a16="http://schemas.microsoft.com/office/drawing/2014/main" id="{00000000-0008-0000-0100-0000D2020000}"/>
            </a:ext>
          </a:extLst>
        </xdr:cNvPr>
        <xdr:cNvCxnSpPr/>
      </xdr:nvCxnSpPr>
      <xdr:spPr>
        <a:xfrm>
          <a:off x="22072600" y="1864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84926</xdr:rowOff>
    </xdr:from>
    <xdr:ext cx="469744" cy="259045"/>
    <xdr:sp macro="" textlink="">
      <xdr:nvSpPr>
        <xdr:cNvPr id="723" name="【公民館】&#10;一人当たり面積最大値テキスト">
          <a:extLst>
            <a:ext uri="{FF2B5EF4-FFF2-40B4-BE49-F238E27FC236}">
              <a16:creationId xmlns:a16="http://schemas.microsoft.com/office/drawing/2014/main" id="{00000000-0008-0000-0100-0000D3020000}"/>
            </a:ext>
          </a:extLst>
        </xdr:cNvPr>
        <xdr:cNvSpPr txBox="1"/>
      </xdr:nvSpPr>
      <xdr:spPr>
        <a:xfrm>
          <a:off x="22199600" y="1705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138249</xdr:rowOff>
    </xdr:from>
    <xdr:to>
      <xdr:col>116</xdr:col>
      <xdr:colOff>152400</xdr:colOff>
      <xdr:row>100</xdr:row>
      <xdr:rowOff>138249</xdr:rowOff>
    </xdr:to>
    <xdr:cxnSp macro="">
      <xdr:nvCxnSpPr>
        <xdr:cNvPr id="724" name="直線コネクタ 723">
          <a:extLst>
            <a:ext uri="{FF2B5EF4-FFF2-40B4-BE49-F238E27FC236}">
              <a16:creationId xmlns:a16="http://schemas.microsoft.com/office/drawing/2014/main" id="{00000000-0008-0000-0100-0000D4020000}"/>
            </a:ext>
          </a:extLst>
        </xdr:cNvPr>
        <xdr:cNvCxnSpPr/>
      </xdr:nvCxnSpPr>
      <xdr:spPr>
        <a:xfrm>
          <a:off x="22072600" y="1728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10721</xdr:rowOff>
    </xdr:from>
    <xdr:ext cx="469744" cy="259045"/>
    <xdr:sp macro="" textlink="">
      <xdr:nvSpPr>
        <xdr:cNvPr id="725" name="【公民館】&#10;一人当たり面積平均値テキスト">
          <a:extLst>
            <a:ext uri="{FF2B5EF4-FFF2-40B4-BE49-F238E27FC236}">
              <a16:creationId xmlns:a16="http://schemas.microsoft.com/office/drawing/2014/main" id="{00000000-0008-0000-0100-0000D5020000}"/>
            </a:ext>
          </a:extLst>
        </xdr:cNvPr>
        <xdr:cNvSpPr txBox="1"/>
      </xdr:nvSpPr>
      <xdr:spPr>
        <a:xfrm>
          <a:off x="22199600" y="18184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159294</xdr:rowOff>
    </xdr:from>
    <xdr:to>
      <xdr:col>116</xdr:col>
      <xdr:colOff>114300</xdr:colOff>
      <xdr:row>107</xdr:row>
      <xdr:rowOff>89444</xdr:rowOff>
    </xdr:to>
    <xdr:sp macro="" textlink="">
      <xdr:nvSpPr>
        <xdr:cNvPr id="726" name="フローチャート: 判断 725">
          <a:extLst>
            <a:ext uri="{FF2B5EF4-FFF2-40B4-BE49-F238E27FC236}">
              <a16:creationId xmlns:a16="http://schemas.microsoft.com/office/drawing/2014/main" id="{00000000-0008-0000-0100-0000D6020000}"/>
            </a:ext>
          </a:extLst>
        </xdr:cNvPr>
        <xdr:cNvSpPr/>
      </xdr:nvSpPr>
      <xdr:spPr>
        <a:xfrm>
          <a:off x="22110700" y="1833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165826</xdr:rowOff>
    </xdr:from>
    <xdr:to>
      <xdr:col>112</xdr:col>
      <xdr:colOff>38100</xdr:colOff>
      <xdr:row>107</xdr:row>
      <xdr:rowOff>95976</xdr:rowOff>
    </xdr:to>
    <xdr:sp macro="" textlink="">
      <xdr:nvSpPr>
        <xdr:cNvPr id="727" name="フローチャート: 判断 726">
          <a:extLst>
            <a:ext uri="{FF2B5EF4-FFF2-40B4-BE49-F238E27FC236}">
              <a16:creationId xmlns:a16="http://schemas.microsoft.com/office/drawing/2014/main" id="{00000000-0008-0000-0100-0000D7020000}"/>
            </a:ext>
          </a:extLst>
        </xdr:cNvPr>
        <xdr:cNvSpPr/>
      </xdr:nvSpPr>
      <xdr:spPr>
        <a:xfrm>
          <a:off x="21272500" y="1833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138612</xdr:rowOff>
    </xdr:from>
    <xdr:to>
      <xdr:col>107</xdr:col>
      <xdr:colOff>101600</xdr:colOff>
      <xdr:row>107</xdr:row>
      <xdr:rowOff>68762</xdr:rowOff>
    </xdr:to>
    <xdr:sp macro="" textlink="">
      <xdr:nvSpPr>
        <xdr:cNvPr id="728" name="フローチャート: 判断 727">
          <a:extLst>
            <a:ext uri="{FF2B5EF4-FFF2-40B4-BE49-F238E27FC236}">
              <a16:creationId xmlns:a16="http://schemas.microsoft.com/office/drawing/2014/main" id="{00000000-0008-0000-0100-0000D8020000}"/>
            </a:ext>
          </a:extLst>
        </xdr:cNvPr>
        <xdr:cNvSpPr/>
      </xdr:nvSpPr>
      <xdr:spPr>
        <a:xfrm>
          <a:off x="20383500" y="183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162561</xdr:rowOff>
    </xdr:from>
    <xdr:to>
      <xdr:col>102</xdr:col>
      <xdr:colOff>165100</xdr:colOff>
      <xdr:row>107</xdr:row>
      <xdr:rowOff>92711</xdr:rowOff>
    </xdr:to>
    <xdr:sp macro="" textlink="">
      <xdr:nvSpPr>
        <xdr:cNvPr id="729" name="フローチャート: 判断 728">
          <a:extLst>
            <a:ext uri="{FF2B5EF4-FFF2-40B4-BE49-F238E27FC236}">
              <a16:creationId xmlns:a16="http://schemas.microsoft.com/office/drawing/2014/main" id="{00000000-0008-0000-0100-0000D9020000}"/>
            </a:ext>
          </a:extLst>
        </xdr:cNvPr>
        <xdr:cNvSpPr/>
      </xdr:nvSpPr>
      <xdr:spPr>
        <a:xfrm>
          <a:off x="19494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54248</xdr:rowOff>
    </xdr:from>
    <xdr:to>
      <xdr:col>98</xdr:col>
      <xdr:colOff>38100</xdr:colOff>
      <xdr:row>107</xdr:row>
      <xdr:rowOff>155848</xdr:rowOff>
    </xdr:to>
    <xdr:sp macro="" textlink="">
      <xdr:nvSpPr>
        <xdr:cNvPr id="730" name="フローチャート: 判断 729">
          <a:extLst>
            <a:ext uri="{FF2B5EF4-FFF2-40B4-BE49-F238E27FC236}">
              <a16:creationId xmlns:a16="http://schemas.microsoft.com/office/drawing/2014/main" id="{00000000-0008-0000-0100-0000DA020000}"/>
            </a:ext>
          </a:extLst>
        </xdr:cNvPr>
        <xdr:cNvSpPr/>
      </xdr:nvSpPr>
      <xdr:spPr>
        <a:xfrm>
          <a:off x="18605500" y="1839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00000000-0008-0000-0100-0000DB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00000000-0008-0000-0100-0000DC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00000000-0008-0000-0100-0000DD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00000000-0008-0000-0100-0000DE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00000000-0008-0000-0100-0000DF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39007</xdr:rowOff>
    </xdr:from>
    <xdr:to>
      <xdr:col>116</xdr:col>
      <xdr:colOff>114300</xdr:colOff>
      <xdr:row>107</xdr:row>
      <xdr:rowOff>140607</xdr:rowOff>
    </xdr:to>
    <xdr:sp macro="" textlink="">
      <xdr:nvSpPr>
        <xdr:cNvPr id="736" name="楕円 735">
          <a:extLst>
            <a:ext uri="{FF2B5EF4-FFF2-40B4-BE49-F238E27FC236}">
              <a16:creationId xmlns:a16="http://schemas.microsoft.com/office/drawing/2014/main" id="{00000000-0008-0000-0100-0000E0020000}"/>
            </a:ext>
          </a:extLst>
        </xdr:cNvPr>
        <xdr:cNvSpPr/>
      </xdr:nvSpPr>
      <xdr:spPr>
        <a:xfrm>
          <a:off x="22110700" y="1838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17434</xdr:rowOff>
    </xdr:from>
    <xdr:ext cx="469744" cy="259045"/>
    <xdr:sp macro="" textlink="">
      <xdr:nvSpPr>
        <xdr:cNvPr id="737" name="【公民館】&#10;一人当たり面積該当値テキスト">
          <a:extLst>
            <a:ext uri="{FF2B5EF4-FFF2-40B4-BE49-F238E27FC236}">
              <a16:creationId xmlns:a16="http://schemas.microsoft.com/office/drawing/2014/main" id="{00000000-0008-0000-0100-0000E1020000}"/>
            </a:ext>
          </a:extLst>
        </xdr:cNvPr>
        <xdr:cNvSpPr txBox="1"/>
      </xdr:nvSpPr>
      <xdr:spPr>
        <a:xfrm>
          <a:off x="22199600" y="1836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41184</xdr:rowOff>
    </xdr:from>
    <xdr:to>
      <xdr:col>112</xdr:col>
      <xdr:colOff>38100</xdr:colOff>
      <xdr:row>107</xdr:row>
      <xdr:rowOff>142784</xdr:rowOff>
    </xdr:to>
    <xdr:sp macro="" textlink="">
      <xdr:nvSpPr>
        <xdr:cNvPr id="738" name="楕円 737">
          <a:extLst>
            <a:ext uri="{FF2B5EF4-FFF2-40B4-BE49-F238E27FC236}">
              <a16:creationId xmlns:a16="http://schemas.microsoft.com/office/drawing/2014/main" id="{00000000-0008-0000-0100-0000E2020000}"/>
            </a:ext>
          </a:extLst>
        </xdr:cNvPr>
        <xdr:cNvSpPr/>
      </xdr:nvSpPr>
      <xdr:spPr>
        <a:xfrm>
          <a:off x="21272500" y="1838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89807</xdr:rowOff>
    </xdr:from>
    <xdr:to>
      <xdr:col>116</xdr:col>
      <xdr:colOff>63500</xdr:colOff>
      <xdr:row>107</xdr:row>
      <xdr:rowOff>91984</xdr:rowOff>
    </xdr:to>
    <xdr:cxnSp macro="">
      <xdr:nvCxnSpPr>
        <xdr:cNvPr id="739" name="直線コネクタ 738">
          <a:extLst>
            <a:ext uri="{FF2B5EF4-FFF2-40B4-BE49-F238E27FC236}">
              <a16:creationId xmlns:a16="http://schemas.microsoft.com/office/drawing/2014/main" id="{00000000-0008-0000-0100-0000E3020000}"/>
            </a:ext>
          </a:extLst>
        </xdr:cNvPr>
        <xdr:cNvCxnSpPr/>
      </xdr:nvCxnSpPr>
      <xdr:spPr>
        <a:xfrm flipV="1">
          <a:off x="21323300" y="18434957"/>
          <a:ext cx="8382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43362</xdr:rowOff>
    </xdr:from>
    <xdr:to>
      <xdr:col>107</xdr:col>
      <xdr:colOff>101600</xdr:colOff>
      <xdr:row>107</xdr:row>
      <xdr:rowOff>144962</xdr:rowOff>
    </xdr:to>
    <xdr:sp macro="" textlink="">
      <xdr:nvSpPr>
        <xdr:cNvPr id="740" name="楕円 739">
          <a:extLst>
            <a:ext uri="{FF2B5EF4-FFF2-40B4-BE49-F238E27FC236}">
              <a16:creationId xmlns:a16="http://schemas.microsoft.com/office/drawing/2014/main" id="{00000000-0008-0000-0100-0000E4020000}"/>
            </a:ext>
          </a:extLst>
        </xdr:cNvPr>
        <xdr:cNvSpPr/>
      </xdr:nvSpPr>
      <xdr:spPr>
        <a:xfrm>
          <a:off x="20383500" y="1838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91984</xdr:rowOff>
    </xdr:from>
    <xdr:to>
      <xdr:col>111</xdr:col>
      <xdr:colOff>177800</xdr:colOff>
      <xdr:row>107</xdr:row>
      <xdr:rowOff>94162</xdr:rowOff>
    </xdr:to>
    <xdr:cxnSp macro="">
      <xdr:nvCxnSpPr>
        <xdr:cNvPr id="741" name="直線コネクタ 740">
          <a:extLst>
            <a:ext uri="{FF2B5EF4-FFF2-40B4-BE49-F238E27FC236}">
              <a16:creationId xmlns:a16="http://schemas.microsoft.com/office/drawing/2014/main" id="{00000000-0008-0000-0100-0000E5020000}"/>
            </a:ext>
          </a:extLst>
        </xdr:cNvPr>
        <xdr:cNvCxnSpPr/>
      </xdr:nvCxnSpPr>
      <xdr:spPr>
        <a:xfrm flipV="1">
          <a:off x="20434300" y="18437134"/>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44450</xdr:rowOff>
    </xdr:from>
    <xdr:to>
      <xdr:col>102</xdr:col>
      <xdr:colOff>165100</xdr:colOff>
      <xdr:row>107</xdr:row>
      <xdr:rowOff>146050</xdr:rowOff>
    </xdr:to>
    <xdr:sp macro="" textlink="">
      <xdr:nvSpPr>
        <xdr:cNvPr id="742" name="楕円 741">
          <a:extLst>
            <a:ext uri="{FF2B5EF4-FFF2-40B4-BE49-F238E27FC236}">
              <a16:creationId xmlns:a16="http://schemas.microsoft.com/office/drawing/2014/main" id="{00000000-0008-0000-0100-0000E6020000}"/>
            </a:ext>
          </a:extLst>
        </xdr:cNvPr>
        <xdr:cNvSpPr/>
      </xdr:nvSpPr>
      <xdr:spPr>
        <a:xfrm>
          <a:off x="19494500" y="183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94162</xdr:rowOff>
    </xdr:from>
    <xdr:to>
      <xdr:col>107</xdr:col>
      <xdr:colOff>50800</xdr:colOff>
      <xdr:row>107</xdr:row>
      <xdr:rowOff>95250</xdr:rowOff>
    </xdr:to>
    <xdr:cxnSp macro="">
      <xdr:nvCxnSpPr>
        <xdr:cNvPr id="743" name="直線コネクタ 742">
          <a:extLst>
            <a:ext uri="{FF2B5EF4-FFF2-40B4-BE49-F238E27FC236}">
              <a16:creationId xmlns:a16="http://schemas.microsoft.com/office/drawing/2014/main" id="{00000000-0008-0000-0100-0000E7020000}"/>
            </a:ext>
          </a:extLst>
        </xdr:cNvPr>
        <xdr:cNvCxnSpPr/>
      </xdr:nvCxnSpPr>
      <xdr:spPr>
        <a:xfrm flipV="1">
          <a:off x="19545300" y="18439312"/>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46627</xdr:rowOff>
    </xdr:from>
    <xdr:to>
      <xdr:col>98</xdr:col>
      <xdr:colOff>38100</xdr:colOff>
      <xdr:row>107</xdr:row>
      <xdr:rowOff>148227</xdr:rowOff>
    </xdr:to>
    <xdr:sp macro="" textlink="">
      <xdr:nvSpPr>
        <xdr:cNvPr id="744" name="楕円 743">
          <a:extLst>
            <a:ext uri="{FF2B5EF4-FFF2-40B4-BE49-F238E27FC236}">
              <a16:creationId xmlns:a16="http://schemas.microsoft.com/office/drawing/2014/main" id="{00000000-0008-0000-0100-0000E8020000}"/>
            </a:ext>
          </a:extLst>
        </xdr:cNvPr>
        <xdr:cNvSpPr/>
      </xdr:nvSpPr>
      <xdr:spPr>
        <a:xfrm>
          <a:off x="18605500" y="183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95250</xdr:rowOff>
    </xdr:from>
    <xdr:to>
      <xdr:col>102</xdr:col>
      <xdr:colOff>114300</xdr:colOff>
      <xdr:row>107</xdr:row>
      <xdr:rowOff>97427</xdr:rowOff>
    </xdr:to>
    <xdr:cxnSp macro="">
      <xdr:nvCxnSpPr>
        <xdr:cNvPr id="745" name="直線コネクタ 744">
          <a:extLst>
            <a:ext uri="{FF2B5EF4-FFF2-40B4-BE49-F238E27FC236}">
              <a16:creationId xmlns:a16="http://schemas.microsoft.com/office/drawing/2014/main" id="{00000000-0008-0000-0100-0000E9020000}"/>
            </a:ext>
          </a:extLst>
        </xdr:cNvPr>
        <xdr:cNvCxnSpPr/>
      </xdr:nvCxnSpPr>
      <xdr:spPr>
        <a:xfrm flipV="1">
          <a:off x="18656300" y="18440400"/>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112503</xdr:rowOff>
    </xdr:from>
    <xdr:ext cx="469744" cy="259045"/>
    <xdr:sp macro="" textlink="">
      <xdr:nvSpPr>
        <xdr:cNvPr id="746" name="n_1aveValue【公民館】&#10;一人当たり面積">
          <a:extLst>
            <a:ext uri="{FF2B5EF4-FFF2-40B4-BE49-F238E27FC236}">
              <a16:creationId xmlns:a16="http://schemas.microsoft.com/office/drawing/2014/main" id="{00000000-0008-0000-0100-0000EA020000}"/>
            </a:ext>
          </a:extLst>
        </xdr:cNvPr>
        <xdr:cNvSpPr txBox="1"/>
      </xdr:nvSpPr>
      <xdr:spPr>
        <a:xfrm>
          <a:off x="21075727" y="1811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85289</xdr:rowOff>
    </xdr:from>
    <xdr:ext cx="469744" cy="259045"/>
    <xdr:sp macro="" textlink="">
      <xdr:nvSpPr>
        <xdr:cNvPr id="747" name="n_2aveValue【公民館】&#10;一人当たり面積">
          <a:extLst>
            <a:ext uri="{FF2B5EF4-FFF2-40B4-BE49-F238E27FC236}">
              <a16:creationId xmlns:a16="http://schemas.microsoft.com/office/drawing/2014/main" id="{00000000-0008-0000-0100-0000EB020000}"/>
            </a:ext>
          </a:extLst>
        </xdr:cNvPr>
        <xdr:cNvSpPr txBox="1"/>
      </xdr:nvSpPr>
      <xdr:spPr>
        <a:xfrm>
          <a:off x="20199427" y="1808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109238</xdr:rowOff>
    </xdr:from>
    <xdr:ext cx="469744" cy="259045"/>
    <xdr:sp macro="" textlink="">
      <xdr:nvSpPr>
        <xdr:cNvPr id="748" name="n_3aveValue【公民館】&#10;一人当たり面積">
          <a:extLst>
            <a:ext uri="{FF2B5EF4-FFF2-40B4-BE49-F238E27FC236}">
              <a16:creationId xmlns:a16="http://schemas.microsoft.com/office/drawing/2014/main" id="{00000000-0008-0000-0100-0000EC020000}"/>
            </a:ext>
          </a:extLst>
        </xdr:cNvPr>
        <xdr:cNvSpPr txBox="1"/>
      </xdr:nvSpPr>
      <xdr:spPr>
        <a:xfrm>
          <a:off x="19310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146975</xdr:rowOff>
    </xdr:from>
    <xdr:ext cx="469744" cy="259045"/>
    <xdr:sp macro="" textlink="">
      <xdr:nvSpPr>
        <xdr:cNvPr id="749" name="n_4aveValue【公民館】&#10;一人当たり面積">
          <a:extLst>
            <a:ext uri="{FF2B5EF4-FFF2-40B4-BE49-F238E27FC236}">
              <a16:creationId xmlns:a16="http://schemas.microsoft.com/office/drawing/2014/main" id="{00000000-0008-0000-0100-0000ED020000}"/>
            </a:ext>
          </a:extLst>
        </xdr:cNvPr>
        <xdr:cNvSpPr txBox="1"/>
      </xdr:nvSpPr>
      <xdr:spPr>
        <a:xfrm>
          <a:off x="18421427" y="1849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133911</xdr:rowOff>
    </xdr:from>
    <xdr:ext cx="469744" cy="259045"/>
    <xdr:sp macro="" textlink="">
      <xdr:nvSpPr>
        <xdr:cNvPr id="750" name="n_1mainValue【公民館】&#10;一人当たり面積">
          <a:extLst>
            <a:ext uri="{FF2B5EF4-FFF2-40B4-BE49-F238E27FC236}">
              <a16:creationId xmlns:a16="http://schemas.microsoft.com/office/drawing/2014/main" id="{00000000-0008-0000-0100-0000EE020000}"/>
            </a:ext>
          </a:extLst>
        </xdr:cNvPr>
        <xdr:cNvSpPr txBox="1"/>
      </xdr:nvSpPr>
      <xdr:spPr>
        <a:xfrm>
          <a:off x="21075727" y="18479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136089</xdr:rowOff>
    </xdr:from>
    <xdr:ext cx="469744" cy="259045"/>
    <xdr:sp macro="" textlink="">
      <xdr:nvSpPr>
        <xdr:cNvPr id="751" name="n_2mainValue【公民館】&#10;一人当たり面積">
          <a:extLst>
            <a:ext uri="{FF2B5EF4-FFF2-40B4-BE49-F238E27FC236}">
              <a16:creationId xmlns:a16="http://schemas.microsoft.com/office/drawing/2014/main" id="{00000000-0008-0000-0100-0000EF020000}"/>
            </a:ext>
          </a:extLst>
        </xdr:cNvPr>
        <xdr:cNvSpPr txBox="1"/>
      </xdr:nvSpPr>
      <xdr:spPr>
        <a:xfrm>
          <a:off x="20199427" y="1848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137177</xdr:rowOff>
    </xdr:from>
    <xdr:ext cx="469744" cy="259045"/>
    <xdr:sp macro="" textlink="">
      <xdr:nvSpPr>
        <xdr:cNvPr id="752" name="n_3mainValue【公民館】&#10;一人当たり面積">
          <a:extLst>
            <a:ext uri="{FF2B5EF4-FFF2-40B4-BE49-F238E27FC236}">
              <a16:creationId xmlns:a16="http://schemas.microsoft.com/office/drawing/2014/main" id="{00000000-0008-0000-0100-0000F0020000}"/>
            </a:ext>
          </a:extLst>
        </xdr:cNvPr>
        <xdr:cNvSpPr txBox="1"/>
      </xdr:nvSpPr>
      <xdr:spPr>
        <a:xfrm>
          <a:off x="19310427"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164754</xdr:rowOff>
    </xdr:from>
    <xdr:ext cx="469744" cy="259045"/>
    <xdr:sp macro="" textlink="">
      <xdr:nvSpPr>
        <xdr:cNvPr id="753" name="n_4mainValue【公民館】&#10;一人当たり面積">
          <a:extLst>
            <a:ext uri="{FF2B5EF4-FFF2-40B4-BE49-F238E27FC236}">
              <a16:creationId xmlns:a16="http://schemas.microsoft.com/office/drawing/2014/main" id="{00000000-0008-0000-0100-0000F1020000}"/>
            </a:ext>
          </a:extLst>
        </xdr:cNvPr>
        <xdr:cNvSpPr txBox="1"/>
      </xdr:nvSpPr>
      <xdr:spPr>
        <a:xfrm>
          <a:off x="18421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4" name="正方形/長方形 753">
          <a:extLst>
            <a:ext uri="{FF2B5EF4-FFF2-40B4-BE49-F238E27FC236}">
              <a16:creationId xmlns:a16="http://schemas.microsoft.com/office/drawing/2014/main" id="{00000000-0008-0000-0100-0000F2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5" name="正方形/長方形 754">
          <a:extLst>
            <a:ext uri="{FF2B5EF4-FFF2-40B4-BE49-F238E27FC236}">
              <a16:creationId xmlns:a16="http://schemas.microsoft.com/office/drawing/2014/main" id="{00000000-0008-0000-0100-0000F3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6" name="テキスト ボックス 755">
          <a:extLst>
            <a:ext uri="{FF2B5EF4-FFF2-40B4-BE49-F238E27FC236}">
              <a16:creationId xmlns:a16="http://schemas.microsoft.com/office/drawing/2014/main" id="{00000000-0008-0000-0100-0000F4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特に有形固定資産減価償却率が高くなっている資産は、橋りょう・トンネル、体育館・プール、庁舎であり、類似団体と比較しても高い水準となっている。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また、類似団体と比較して特に低い水準の資産は、学校施設、公営住宅、福祉施設である。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橋りょう・トンネルは、有形固定資産減価償却率８５．８％、体育館・プールは８５．９％、庁舎は９２．７％となっている。橋りょうについては２７４橋を保有しており、</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橋梁</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長寿命化修繕計画や個別施設計画に基づいて計画的な維持管理に取り組んでいくこととしている。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学校施設、公営住宅、福祉施設については、建替えや大規模改修、耐震改修の完了などにより、有形固定資産減価償却率が低くなっている。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庁舎、消防施設においては、資産の計上漏れがあったため、令和元年度より訂正を行った。また耐用年数の見直しも行ったため、昨年度より減価償却率が減少している。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今後は維持管理に係る経費の増加に留意しつつ、</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学校施設や</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庁舎等の環境整備に積極的に取り組んでいく。</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岐阜県神戸町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19,183
18,744
18.78
6,933,843
6,398,246
429,094
4,524,626
5,254,809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66.9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138249</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796099"/>
          <a:ext cx="0" cy="149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84926</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57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138249</xdr:rowOff>
    </xdr:from>
    <xdr:to>
      <xdr:col>24</xdr:col>
      <xdr:colOff>152400</xdr:colOff>
      <xdr:row>33</xdr:row>
      <xdr:rowOff>138249</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79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31949</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2041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9072</xdr:rowOff>
    </xdr:from>
    <xdr:to>
      <xdr:col>24</xdr:col>
      <xdr:colOff>114300</xdr:colOff>
      <xdr:row>37</xdr:row>
      <xdr:rowOff>110672</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147864</xdr:rowOff>
    </xdr:from>
    <xdr:to>
      <xdr:col>20</xdr:col>
      <xdr:colOff>38100</xdr:colOff>
      <xdr:row>37</xdr:row>
      <xdr:rowOff>78014</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160927</xdr:rowOff>
    </xdr:from>
    <xdr:to>
      <xdr:col>15</xdr:col>
      <xdr:colOff>101600</xdr:colOff>
      <xdr:row>37</xdr:row>
      <xdr:rowOff>91077</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149497</xdr:rowOff>
    </xdr:from>
    <xdr:to>
      <xdr:col>10</xdr:col>
      <xdr:colOff>165100</xdr:colOff>
      <xdr:row>37</xdr:row>
      <xdr:rowOff>79647</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121739</xdr:rowOff>
    </xdr:from>
    <xdr:to>
      <xdr:col>6</xdr:col>
      <xdr:colOff>38100</xdr:colOff>
      <xdr:row>37</xdr:row>
      <xdr:rowOff>51889</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84183</xdr:rowOff>
    </xdr:from>
    <xdr:to>
      <xdr:col>24</xdr:col>
      <xdr:colOff>114300</xdr:colOff>
      <xdr:row>38</xdr:row>
      <xdr:rowOff>14332</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64278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62610</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640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72753</xdr:rowOff>
    </xdr:from>
    <xdr:to>
      <xdr:col>20</xdr:col>
      <xdr:colOff>38100</xdr:colOff>
      <xdr:row>38</xdr:row>
      <xdr:rowOff>2903</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641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123553</xdr:rowOff>
    </xdr:from>
    <xdr:to>
      <xdr:col>24</xdr:col>
      <xdr:colOff>63500</xdr:colOff>
      <xdr:row>37</xdr:row>
      <xdr:rowOff>134983</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6467203"/>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129903</xdr:rowOff>
    </xdr:from>
    <xdr:to>
      <xdr:col>15</xdr:col>
      <xdr:colOff>101600</xdr:colOff>
      <xdr:row>39</xdr:row>
      <xdr:rowOff>60053</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664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123553</xdr:rowOff>
    </xdr:from>
    <xdr:to>
      <xdr:col>19</xdr:col>
      <xdr:colOff>177800</xdr:colOff>
      <xdr:row>39</xdr:row>
      <xdr:rowOff>9253</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flipV="1">
          <a:off x="2908300" y="6467203"/>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36830</xdr:rowOff>
    </xdr:from>
    <xdr:to>
      <xdr:col>10</xdr:col>
      <xdr:colOff>165100</xdr:colOff>
      <xdr:row>38</xdr:row>
      <xdr:rowOff>138430</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87630</xdr:rowOff>
    </xdr:from>
    <xdr:to>
      <xdr:col>15</xdr:col>
      <xdr:colOff>50800</xdr:colOff>
      <xdr:row>39</xdr:row>
      <xdr:rowOff>9253</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6602730"/>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27033</xdr:rowOff>
    </xdr:from>
    <xdr:to>
      <xdr:col>6</xdr:col>
      <xdr:colOff>38100</xdr:colOff>
      <xdr:row>38</xdr:row>
      <xdr:rowOff>128633</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1079500" y="654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77833</xdr:rowOff>
    </xdr:from>
    <xdr:to>
      <xdr:col>10</xdr:col>
      <xdr:colOff>114300</xdr:colOff>
      <xdr:row>38</xdr:row>
      <xdr:rowOff>87630</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1130300" y="659293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94541</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5820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107604</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705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96174</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816744" y="609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68416</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927744" y="606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165480</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582044" y="650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51180</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705744" y="673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129557</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816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119760</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927744" y="663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id="{00000000-0008-0000-0200-000072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a:extLst>
            <a:ext uri="{FF2B5EF4-FFF2-40B4-BE49-F238E27FC236}">
              <a16:creationId xmlns:a16="http://schemas.microsoft.com/office/drawing/2014/main" id="{00000000-0008-0000-0200-000073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a:extLst>
            <a:ext uri="{FF2B5EF4-FFF2-40B4-BE49-F238E27FC236}">
              <a16:creationId xmlns:a16="http://schemas.microsoft.com/office/drawing/2014/main" id="{00000000-0008-0000-0200-000074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130628</xdr:rowOff>
    </xdr:from>
    <xdr:to>
      <xdr:col>54</xdr:col>
      <xdr:colOff>189865</xdr:colOff>
      <xdr:row>41</xdr:row>
      <xdr:rowOff>144235</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flipV="1">
          <a:off x="10476865" y="56170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148062</xdr:rowOff>
    </xdr:from>
    <xdr:ext cx="469744" cy="259045"/>
    <xdr:sp macro="" textlink="">
      <xdr:nvSpPr>
        <xdr:cNvPr id="118" name="【図書館】&#10;一人当たり面積最小値テキスト">
          <a:extLst>
            <a:ext uri="{FF2B5EF4-FFF2-40B4-BE49-F238E27FC236}">
              <a16:creationId xmlns:a16="http://schemas.microsoft.com/office/drawing/2014/main" id="{00000000-0008-0000-0200-000076000000}"/>
            </a:ext>
          </a:extLst>
        </xdr:cNvPr>
        <xdr:cNvSpPr txBox="1"/>
      </xdr:nvSpPr>
      <xdr:spPr>
        <a:xfrm>
          <a:off x="10515600" y="7177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144235</xdr:rowOff>
    </xdr:from>
    <xdr:to>
      <xdr:col>55</xdr:col>
      <xdr:colOff>88900</xdr:colOff>
      <xdr:row>41</xdr:row>
      <xdr:rowOff>144235</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10388600" y="7173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77305</xdr:rowOff>
    </xdr:from>
    <xdr:ext cx="469744" cy="259045"/>
    <xdr:sp macro="" textlink="">
      <xdr:nvSpPr>
        <xdr:cNvPr id="120" name="【図書館】&#10;一人当たり面積最大値テキスト">
          <a:extLst>
            <a:ext uri="{FF2B5EF4-FFF2-40B4-BE49-F238E27FC236}">
              <a16:creationId xmlns:a16="http://schemas.microsoft.com/office/drawing/2014/main" id="{00000000-0008-0000-0200-000078000000}"/>
            </a:ext>
          </a:extLst>
        </xdr:cNvPr>
        <xdr:cNvSpPr txBox="1"/>
      </xdr:nvSpPr>
      <xdr:spPr>
        <a:xfrm>
          <a:off x="10515600" y="539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130628</xdr:rowOff>
    </xdr:from>
    <xdr:to>
      <xdr:col>55</xdr:col>
      <xdr:colOff>88900</xdr:colOff>
      <xdr:row>32</xdr:row>
      <xdr:rowOff>130628</xdr:rowOff>
    </xdr:to>
    <xdr:cxnSp macro="">
      <xdr:nvCxnSpPr>
        <xdr:cNvPr id="121" name="直線コネクタ 120">
          <a:extLst>
            <a:ext uri="{FF2B5EF4-FFF2-40B4-BE49-F238E27FC236}">
              <a16:creationId xmlns:a16="http://schemas.microsoft.com/office/drawing/2014/main" id="{00000000-0008-0000-0200-000079000000}"/>
            </a:ext>
          </a:extLst>
        </xdr:cNvPr>
        <xdr:cNvCxnSpPr/>
      </xdr:nvCxnSpPr>
      <xdr:spPr>
        <a:xfrm>
          <a:off x="10388600" y="561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63699</xdr:rowOff>
    </xdr:from>
    <xdr:ext cx="469744" cy="259045"/>
    <xdr:sp macro="" textlink="">
      <xdr:nvSpPr>
        <xdr:cNvPr id="122" name="【図書館】&#10;一人当たり面積平均値テキスト">
          <a:extLst>
            <a:ext uri="{FF2B5EF4-FFF2-40B4-BE49-F238E27FC236}">
              <a16:creationId xmlns:a16="http://schemas.microsoft.com/office/drawing/2014/main" id="{00000000-0008-0000-0200-00007A000000}"/>
            </a:ext>
          </a:extLst>
        </xdr:cNvPr>
        <xdr:cNvSpPr txBox="1"/>
      </xdr:nvSpPr>
      <xdr:spPr>
        <a:xfrm>
          <a:off x="10515600" y="65787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85272</xdr:rowOff>
    </xdr:from>
    <xdr:to>
      <xdr:col>55</xdr:col>
      <xdr:colOff>50800</xdr:colOff>
      <xdr:row>39</xdr:row>
      <xdr:rowOff>15422</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10426700" y="660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96157</xdr:rowOff>
    </xdr:from>
    <xdr:to>
      <xdr:col>50</xdr:col>
      <xdr:colOff>165100</xdr:colOff>
      <xdr:row>39</xdr:row>
      <xdr:rowOff>26307</xdr:rowOff>
    </xdr:to>
    <xdr:sp macro="" textlink="">
      <xdr:nvSpPr>
        <xdr:cNvPr id="124" name="フローチャート: 判断 123">
          <a:extLst>
            <a:ext uri="{FF2B5EF4-FFF2-40B4-BE49-F238E27FC236}">
              <a16:creationId xmlns:a16="http://schemas.microsoft.com/office/drawing/2014/main" id="{00000000-0008-0000-0200-00007C000000}"/>
            </a:ext>
          </a:extLst>
        </xdr:cNvPr>
        <xdr:cNvSpPr/>
      </xdr:nvSpPr>
      <xdr:spPr>
        <a:xfrm>
          <a:off x="95885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19957</xdr:rowOff>
    </xdr:from>
    <xdr:to>
      <xdr:col>46</xdr:col>
      <xdr:colOff>38100</xdr:colOff>
      <xdr:row>38</xdr:row>
      <xdr:rowOff>121557</xdr:rowOff>
    </xdr:to>
    <xdr:sp macro="" textlink="">
      <xdr:nvSpPr>
        <xdr:cNvPr id="125" name="フローチャート: 判断 124">
          <a:extLst>
            <a:ext uri="{FF2B5EF4-FFF2-40B4-BE49-F238E27FC236}">
              <a16:creationId xmlns:a16="http://schemas.microsoft.com/office/drawing/2014/main" id="{00000000-0008-0000-0200-00007D000000}"/>
            </a:ext>
          </a:extLst>
        </xdr:cNvPr>
        <xdr:cNvSpPr/>
      </xdr:nvSpPr>
      <xdr:spPr>
        <a:xfrm>
          <a:off x="8699500" y="653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41728</xdr:rowOff>
    </xdr:from>
    <xdr:to>
      <xdr:col>41</xdr:col>
      <xdr:colOff>101600</xdr:colOff>
      <xdr:row>38</xdr:row>
      <xdr:rowOff>143328</xdr:rowOff>
    </xdr:to>
    <xdr:sp macro="" textlink="">
      <xdr:nvSpPr>
        <xdr:cNvPr id="126" name="フローチャート: 判断 125">
          <a:extLst>
            <a:ext uri="{FF2B5EF4-FFF2-40B4-BE49-F238E27FC236}">
              <a16:creationId xmlns:a16="http://schemas.microsoft.com/office/drawing/2014/main" id="{00000000-0008-0000-0200-00007E000000}"/>
            </a:ext>
          </a:extLst>
        </xdr:cNvPr>
        <xdr:cNvSpPr/>
      </xdr:nvSpPr>
      <xdr:spPr>
        <a:xfrm>
          <a:off x="7810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74385</xdr:rowOff>
    </xdr:from>
    <xdr:to>
      <xdr:col>36</xdr:col>
      <xdr:colOff>165100</xdr:colOff>
      <xdr:row>39</xdr:row>
      <xdr:rowOff>4535</xdr:rowOff>
    </xdr:to>
    <xdr:sp macro="" textlink="">
      <xdr:nvSpPr>
        <xdr:cNvPr id="127" name="フローチャート: 判断 126">
          <a:extLst>
            <a:ext uri="{FF2B5EF4-FFF2-40B4-BE49-F238E27FC236}">
              <a16:creationId xmlns:a16="http://schemas.microsoft.com/office/drawing/2014/main" id="{00000000-0008-0000-0200-00007F000000}"/>
            </a:ext>
          </a:extLst>
        </xdr:cNvPr>
        <xdr:cNvSpPr/>
      </xdr:nvSpPr>
      <xdr:spPr>
        <a:xfrm>
          <a:off x="69215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200-000083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90714</xdr:rowOff>
    </xdr:from>
    <xdr:to>
      <xdr:col>55</xdr:col>
      <xdr:colOff>50800</xdr:colOff>
      <xdr:row>37</xdr:row>
      <xdr:rowOff>20864</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104267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113591</xdr:rowOff>
    </xdr:from>
    <xdr:ext cx="469744" cy="259045"/>
    <xdr:sp macro="" textlink="">
      <xdr:nvSpPr>
        <xdr:cNvPr id="134" name="【図書館】&#10;一人当たり面積該当値テキスト">
          <a:extLst>
            <a:ext uri="{FF2B5EF4-FFF2-40B4-BE49-F238E27FC236}">
              <a16:creationId xmlns:a16="http://schemas.microsoft.com/office/drawing/2014/main" id="{00000000-0008-0000-0200-000086000000}"/>
            </a:ext>
          </a:extLst>
        </xdr:cNvPr>
        <xdr:cNvSpPr txBox="1"/>
      </xdr:nvSpPr>
      <xdr:spPr>
        <a:xfrm>
          <a:off x="10515600" y="611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101600</xdr:rowOff>
    </xdr:from>
    <xdr:to>
      <xdr:col>50</xdr:col>
      <xdr:colOff>165100</xdr:colOff>
      <xdr:row>37</xdr:row>
      <xdr:rowOff>31750</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95885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141514</xdr:rowOff>
    </xdr:from>
    <xdr:to>
      <xdr:col>55</xdr:col>
      <xdr:colOff>0</xdr:colOff>
      <xdr:row>36</xdr:row>
      <xdr:rowOff>152400</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flipV="1">
          <a:off x="9639300" y="6313714"/>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112486</xdr:rowOff>
    </xdr:from>
    <xdr:to>
      <xdr:col>46</xdr:col>
      <xdr:colOff>38100</xdr:colOff>
      <xdr:row>37</xdr:row>
      <xdr:rowOff>42636</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8699500" y="628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152400</xdr:rowOff>
    </xdr:from>
    <xdr:to>
      <xdr:col>50</xdr:col>
      <xdr:colOff>114300</xdr:colOff>
      <xdr:row>36</xdr:row>
      <xdr:rowOff>163286</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flipV="1">
          <a:off x="8750300" y="63246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112486</xdr:rowOff>
    </xdr:from>
    <xdr:to>
      <xdr:col>41</xdr:col>
      <xdr:colOff>101600</xdr:colOff>
      <xdr:row>37</xdr:row>
      <xdr:rowOff>42636</xdr:rowOff>
    </xdr:to>
    <xdr:sp macro="" textlink="">
      <xdr:nvSpPr>
        <xdr:cNvPr id="139" name="楕円 138">
          <a:extLst>
            <a:ext uri="{FF2B5EF4-FFF2-40B4-BE49-F238E27FC236}">
              <a16:creationId xmlns:a16="http://schemas.microsoft.com/office/drawing/2014/main" id="{00000000-0008-0000-0200-00008B000000}"/>
            </a:ext>
          </a:extLst>
        </xdr:cNvPr>
        <xdr:cNvSpPr/>
      </xdr:nvSpPr>
      <xdr:spPr>
        <a:xfrm>
          <a:off x="7810500" y="628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163286</xdr:rowOff>
    </xdr:from>
    <xdr:to>
      <xdr:col>45</xdr:col>
      <xdr:colOff>177800</xdr:colOff>
      <xdr:row>36</xdr:row>
      <xdr:rowOff>163286</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a:off x="7861300" y="63354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123372</xdr:rowOff>
    </xdr:from>
    <xdr:to>
      <xdr:col>36</xdr:col>
      <xdr:colOff>165100</xdr:colOff>
      <xdr:row>37</xdr:row>
      <xdr:rowOff>53522</xdr:rowOff>
    </xdr:to>
    <xdr:sp macro="" textlink="">
      <xdr:nvSpPr>
        <xdr:cNvPr id="141" name="楕円 140">
          <a:extLst>
            <a:ext uri="{FF2B5EF4-FFF2-40B4-BE49-F238E27FC236}">
              <a16:creationId xmlns:a16="http://schemas.microsoft.com/office/drawing/2014/main" id="{00000000-0008-0000-0200-00008D000000}"/>
            </a:ext>
          </a:extLst>
        </xdr:cNvPr>
        <xdr:cNvSpPr/>
      </xdr:nvSpPr>
      <xdr:spPr>
        <a:xfrm>
          <a:off x="6921500" y="62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163286</xdr:rowOff>
    </xdr:from>
    <xdr:to>
      <xdr:col>41</xdr:col>
      <xdr:colOff>50800</xdr:colOff>
      <xdr:row>37</xdr:row>
      <xdr:rowOff>2722</xdr:rowOff>
    </xdr:to>
    <xdr:cxnSp macro="">
      <xdr:nvCxnSpPr>
        <xdr:cNvPr id="142" name="直線コネクタ 141">
          <a:extLst>
            <a:ext uri="{FF2B5EF4-FFF2-40B4-BE49-F238E27FC236}">
              <a16:creationId xmlns:a16="http://schemas.microsoft.com/office/drawing/2014/main" id="{00000000-0008-0000-0200-00008E000000}"/>
            </a:ext>
          </a:extLst>
        </xdr:cNvPr>
        <xdr:cNvCxnSpPr/>
      </xdr:nvCxnSpPr>
      <xdr:spPr>
        <a:xfrm flipV="1">
          <a:off x="6972300" y="6335486"/>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17434</xdr:rowOff>
    </xdr:from>
    <xdr:ext cx="469744" cy="259045"/>
    <xdr:sp macro="" textlink="">
      <xdr:nvSpPr>
        <xdr:cNvPr id="143" name="n_1aveValue【図書館】&#10;一人当たり面積">
          <a:extLst>
            <a:ext uri="{FF2B5EF4-FFF2-40B4-BE49-F238E27FC236}">
              <a16:creationId xmlns:a16="http://schemas.microsoft.com/office/drawing/2014/main" id="{00000000-0008-0000-0200-00008F000000}"/>
            </a:ext>
          </a:extLst>
        </xdr:cNvPr>
        <xdr:cNvSpPr txBox="1"/>
      </xdr:nvSpPr>
      <xdr:spPr>
        <a:xfrm>
          <a:off x="9391727" y="6703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112684</xdr:rowOff>
    </xdr:from>
    <xdr:ext cx="469744" cy="259045"/>
    <xdr:sp macro="" textlink="">
      <xdr:nvSpPr>
        <xdr:cNvPr id="144" name="n_2aveValue【図書館】&#10;一人当たり面積">
          <a:extLst>
            <a:ext uri="{FF2B5EF4-FFF2-40B4-BE49-F238E27FC236}">
              <a16:creationId xmlns:a16="http://schemas.microsoft.com/office/drawing/2014/main" id="{00000000-0008-0000-0200-000090000000}"/>
            </a:ext>
          </a:extLst>
        </xdr:cNvPr>
        <xdr:cNvSpPr txBox="1"/>
      </xdr:nvSpPr>
      <xdr:spPr>
        <a:xfrm>
          <a:off x="8515427" y="662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134455</xdr:rowOff>
    </xdr:from>
    <xdr:ext cx="469744" cy="259045"/>
    <xdr:sp macro="" textlink="">
      <xdr:nvSpPr>
        <xdr:cNvPr id="145" name="n_3aveValue【図書館】&#10;一人当たり面積">
          <a:extLst>
            <a:ext uri="{FF2B5EF4-FFF2-40B4-BE49-F238E27FC236}">
              <a16:creationId xmlns:a16="http://schemas.microsoft.com/office/drawing/2014/main" id="{00000000-0008-0000-0200-000091000000}"/>
            </a:ext>
          </a:extLst>
        </xdr:cNvPr>
        <xdr:cNvSpPr txBox="1"/>
      </xdr:nvSpPr>
      <xdr:spPr>
        <a:xfrm>
          <a:off x="7626427" y="664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167112</xdr:rowOff>
    </xdr:from>
    <xdr:ext cx="469744" cy="259045"/>
    <xdr:sp macro="" textlink="">
      <xdr:nvSpPr>
        <xdr:cNvPr id="146" name="n_4aveValue【図書館】&#10;一人当たり面積">
          <a:extLst>
            <a:ext uri="{FF2B5EF4-FFF2-40B4-BE49-F238E27FC236}">
              <a16:creationId xmlns:a16="http://schemas.microsoft.com/office/drawing/2014/main" id="{00000000-0008-0000-0200-000092000000}"/>
            </a:ext>
          </a:extLst>
        </xdr:cNvPr>
        <xdr:cNvSpPr txBox="1"/>
      </xdr:nvSpPr>
      <xdr:spPr>
        <a:xfrm>
          <a:off x="6737427" y="668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48277</xdr:rowOff>
    </xdr:from>
    <xdr:ext cx="469744" cy="259045"/>
    <xdr:sp macro="" textlink="">
      <xdr:nvSpPr>
        <xdr:cNvPr id="147" name="n_1mainValue【図書館】&#10;一人当たり面積">
          <a:extLst>
            <a:ext uri="{FF2B5EF4-FFF2-40B4-BE49-F238E27FC236}">
              <a16:creationId xmlns:a16="http://schemas.microsoft.com/office/drawing/2014/main" id="{00000000-0008-0000-0200-000093000000}"/>
            </a:ext>
          </a:extLst>
        </xdr:cNvPr>
        <xdr:cNvSpPr txBox="1"/>
      </xdr:nvSpPr>
      <xdr:spPr>
        <a:xfrm>
          <a:off x="9391727" y="60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59163</xdr:rowOff>
    </xdr:from>
    <xdr:ext cx="469744" cy="259045"/>
    <xdr:sp macro="" textlink="">
      <xdr:nvSpPr>
        <xdr:cNvPr id="148" name="n_2mainValue【図書館】&#10;一人当たり面積">
          <a:extLst>
            <a:ext uri="{FF2B5EF4-FFF2-40B4-BE49-F238E27FC236}">
              <a16:creationId xmlns:a16="http://schemas.microsoft.com/office/drawing/2014/main" id="{00000000-0008-0000-0200-000094000000}"/>
            </a:ext>
          </a:extLst>
        </xdr:cNvPr>
        <xdr:cNvSpPr txBox="1"/>
      </xdr:nvSpPr>
      <xdr:spPr>
        <a:xfrm>
          <a:off x="8515427" y="6059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59163</xdr:rowOff>
    </xdr:from>
    <xdr:ext cx="469744" cy="259045"/>
    <xdr:sp macro="" textlink="">
      <xdr:nvSpPr>
        <xdr:cNvPr id="149" name="n_3mainValue【図書館】&#10;一人当たり面積">
          <a:extLst>
            <a:ext uri="{FF2B5EF4-FFF2-40B4-BE49-F238E27FC236}">
              <a16:creationId xmlns:a16="http://schemas.microsoft.com/office/drawing/2014/main" id="{00000000-0008-0000-0200-000095000000}"/>
            </a:ext>
          </a:extLst>
        </xdr:cNvPr>
        <xdr:cNvSpPr txBox="1"/>
      </xdr:nvSpPr>
      <xdr:spPr>
        <a:xfrm>
          <a:off x="7626427" y="6059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70049</xdr:rowOff>
    </xdr:from>
    <xdr:ext cx="469744" cy="259045"/>
    <xdr:sp macro="" textlink="">
      <xdr:nvSpPr>
        <xdr:cNvPr id="150" name="n_4mainValue【図書館】&#10;一人当たり面積">
          <a:extLst>
            <a:ext uri="{FF2B5EF4-FFF2-40B4-BE49-F238E27FC236}">
              <a16:creationId xmlns:a16="http://schemas.microsoft.com/office/drawing/2014/main" id="{00000000-0008-0000-0200-000096000000}"/>
            </a:ext>
          </a:extLst>
        </xdr:cNvPr>
        <xdr:cNvSpPr txBox="1"/>
      </xdr:nvSpPr>
      <xdr:spPr>
        <a:xfrm>
          <a:off x="6737427" y="607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id="{00000000-0008-0000-0200-00009D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id="{00000000-0008-0000-0200-00009E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00000000-0008-0000-02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157734</xdr:rowOff>
    </xdr:from>
    <xdr:to>
      <xdr:col>24</xdr:col>
      <xdr:colOff>62865</xdr:colOff>
      <xdr:row>63</xdr:row>
      <xdr:rowOff>162306</xdr:rowOff>
    </xdr:to>
    <xdr:cxnSp macro="">
      <xdr:nvCxnSpPr>
        <xdr:cNvPr id="173" name="直線コネクタ 172">
          <a:extLst>
            <a:ext uri="{FF2B5EF4-FFF2-40B4-BE49-F238E27FC236}">
              <a16:creationId xmlns:a16="http://schemas.microsoft.com/office/drawing/2014/main" id="{00000000-0008-0000-0200-0000AD000000}"/>
            </a:ext>
          </a:extLst>
        </xdr:cNvPr>
        <xdr:cNvCxnSpPr/>
      </xdr:nvCxnSpPr>
      <xdr:spPr>
        <a:xfrm flipV="1">
          <a:off x="4634865" y="9587484"/>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166133</xdr:rowOff>
    </xdr:from>
    <xdr:ext cx="405111" cy="259045"/>
    <xdr:sp macro="" textlink="">
      <xdr:nvSpPr>
        <xdr:cNvPr id="174" name="【体育館・プール】&#10;有形固定資産減価償却率最小値テキスト">
          <a:extLst>
            <a:ext uri="{FF2B5EF4-FFF2-40B4-BE49-F238E27FC236}">
              <a16:creationId xmlns:a16="http://schemas.microsoft.com/office/drawing/2014/main" id="{00000000-0008-0000-0200-0000AE000000}"/>
            </a:ext>
          </a:extLst>
        </xdr:cNvPr>
        <xdr:cNvSpPr txBox="1"/>
      </xdr:nvSpPr>
      <xdr:spPr>
        <a:xfrm>
          <a:off x="4673600" y="1096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162306</xdr:rowOff>
    </xdr:from>
    <xdr:to>
      <xdr:col>24</xdr:col>
      <xdr:colOff>152400</xdr:colOff>
      <xdr:row>63</xdr:row>
      <xdr:rowOff>162306</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a:off x="4546600" y="1096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104411</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00000000-0008-0000-0200-0000B0000000}"/>
            </a:ext>
          </a:extLst>
        </xdr:cNvPr>
        <xdr:cNvSpPr txBox="1"/>
      </xdr:nvSpPr>
      <xdr:spPr>
        <a:xfrm>
          <a:off x="4673600" y="9362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157734</xdr:rowOff>
    </xdr:from>
    <xdr:to>
      <xdr:col>24</xdr:col>
      <xdr:colOff>152400</xdr:colOff>
      <xdr:row>55</xdr:row>
      <xdr:rowOff>157734</xdr:rowOff>
    </xdr:to>
    <xdr:cxnSp macro="">
      <xdr:nvCxnSpPr>
        <xdr:cNvPr id="177" name="直線コネクタ 176">
          <a:extLst>
            <a:ext uri="{FF2B5EF4-FFF2-40B4-BE49-F238E27FC236}">
              <a16:creationId xmlns:a16="http://schemas.microsoft.com/office/drawing/2014/main" id="{00000000-0008-0000-0200-0000B1000000}"/>
            </a:ext>
          </a:extLst>
        </xdr:cNvPr>
        <xdr:cNvCxnSpPr/>
      </xdr:nvCxnSpPr>
      <xdr:spPr>
        <a:xfrm>
          <a:off x="4546600" y="958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24655</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00000000-0008-0000-0200-0000B2000000}"/>
            </a:ext>
          </a:extLst>
        </xdr:cNvPr>
        <xdr:cNvSpPr txBox="1"/>
      </xdr:nvSpPr>
      <xdr:spPr>
        <a:xfrm>
          <a:off x="4673600" y="101402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xdr:rowOff>
    </xdr:from>
    <xdr:to>
      <xdr:col>24</xdr:col>
      <xdr:colOff>114300</xdr:colOff>
      <xdr:row>60</xdr:row>
      <xdr:rowOff>103378</xdr:rowOff>
    </xdr:to>
    <xdr:sp macro="" textlink="">
      <xdr:nvSpPr>
        <xdr:cNvPr id="179" name="フローチャート: 判断 178">
          <a:extLst>
            <a:ext uri="{FF2B5EF4-FFF2-40B4-BE49-F238E27FC236}">
              <a16:creationId xmlns:a16="http://schemas.microsoft.com/office/drawing/2014/main" id="{00000000-0008-0000-0200-0000B3000000}"/>
            </a:ext>
          </a:extLst>
        </xdr:cNvPr>
        <xdr:cNvSpPr/>
      </xdr:nvSpPr>
      <xdr:spPr>
        <a:xfrm>
          <a:off x="4584700" y="102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145796</xdr:rowOff>
    </xdr:from>
    <xdr:to>
      <xdr:col>20</xdr:col>
      <xdr:colOff>38100</xdr:colOff>
      <xdr:row>60</xdr:row>
      <xdr:rowOff>75946</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3746500" y="1026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47498</xdr:rowOff>
    </xdr:from>
    <xdr:to>
      <xdr:col>15</xdr:col>
      <xdr:colOff>101600</xdr:colOff>
      <xdr:row>59</xdr:row>
      <xdr:rowOff>149098</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2857500" y="101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104648</xdr:rowOff>
    </xdr:from>
    <xdr:to>
      <xdr:col>10</xdr:col>
      <xdr:colOff>165100</xdr:colOff>
      <xdr:row>60</xdr:row>
      <xdr:rowOff>34798</xdr:rowOff>
    </xdr:to>
    <xdr:sp macro="" textlink="">
      <xdr:nvSpPr>
        <xdr:cNvPr id="182" name="フローチャート: 判断 181">
          <a:extLst>
            <a:ext uri="{FF2B5EF4-FFF2-40B4-BE49-F238E27FC236}">
              <a16:creationId xmlns:a16="http://schemas.microsoft.com/office/drawing/2014/main" id="{00000000-0008-0000-0200-0000B6000000}"/>
            </a:ext>
          </a:extLst>
        </xdr:cNvPr>
        <xdr:cNvSpPr/>
      </xdr:nvSpPr>
      <xdr:spPr>
        <a:xfrm>
          <a:off x="1968500" y="1022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104648</xdr:rowOff>
    </xdr:from>
    <xdr:to>
      <xdr:col>6</xdr:col>
      <xdr:colOff>38100</xdr:colOff>
      <xdr:row>61</xdr:row>
      <xdr:rowOff>34798</xdr:rowOff>
    </xdr:to>
    <xdr:sp macro="" textlink="">
      <xdr:nvSpPr>
        <xdr:cNvPr id="183" name="フローチャート: 判断 182">
          <a:extLst>
            <a:ext uri="{FF2B5EF4-FFF2-40B4-BE49-F238E27FC236}">
              <a16:creationId xmlns:a16="http://schemas.microsoft.com/office/drawing/2014/main" id="{00000000-0008-0000-0200-0000B7000000}"/>
            </a:ext>
          </a:extLst>
        </xdr:cNvPr>
        <xdr:cNvSpPr/>
      </xdr:nvSpPr>
      <xdr:spPr>
        <a:xfrm>
          <a:off x="1079500" y="10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141224</xdr:rowOff>
    </xdr:from>
    <xdr:to>
      <xdr:col>24</xdr:col>
      <xdr:colOff>114300</xdr:colOff>
      <xdr:row>62</xdr:row>
      <xdr:rowOff>71374</xdr:rowOff>
    </xdr:to>
    <xdr:sp macro="" textlink="">
      <xdr:nvSpPr>
        <xdr:cNvPr id="189" name="楕円 188">
          <a:extLst>
            <a:ext uri="{FF2B5EF4-FFF2-40B4-BE49-F238E27FC236}">
              <a16:creationId xmlns:a16="http://schemas.microsoft.com/office/drawing/2014/main" id="{00000000-0008-0000-0200-0000BD000000}"/>
            </a:ext>
          </a:extLst>
        </xdr:cNvPr>
        <xdr:cNvSpPr/>
      </xdr:nvSpPr>
      <xdr:spPr>
        <a:xfrm>
          <a:off x="4584700" y="1059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119651</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00000000-0008-0000-0200-0000BE000000}"/>
            </a:ext>
          </a:extLst>
        </xdr:cNvPr>
        <xdr:cNvSpPr txBox="1"/>
      </xdr:nvSpPr>
      <xdr:spPr>
        <a:xfrm>
          <a:off x="4673600" y="1057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141224</xdr:rowOff>
    </xdr:from>
    <xdr:to>
      <xdr:col>20</xdr:col>
      <xdr:colOff>38100</xdr:colOff>
      <xdr:row>62</xdr:row>
      <xdr:rowOff>71374</xdr:rowOff>
    </xdr:to>
    <xdr:sp macro="" textlink="">
      <xdr:nvSpPr>
        <xdr:cNvPr id="191" name="楕円 190">
          <a:extLst>
            <a:ext uri="{FF2B5EF4-FFF2-40B4-BE49-F238E27FC236}">
              <a16:creationId xmlns:a16="http://schemas.microsoft.com/office/drawing/2014/main" id="{00000000-0008-0000-0200-0000BF000000}"/>
            </a:ext>
          </a:extLst>
        </xdr:cNvPr>
        <xdr:cNvSpPr/>
      </xdr:nvSpPr>
      <xdr:spPr>
        <a:xfrm>
          <a:off x="3746500" y="1059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20574</xdr:rowOff>
    </xdr:from>
    <xdr:to>
      <xdr:col>24</xdr:col>
      <xdr:colOff>63500</xdr:colOff>
      <xdr:row>62</xdr:row>
      <xdr:rowOff>20574</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a:off x="3797300" y="1065047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141224</xdr:rowOff>
    </xdr:from>
    <xdr:to>
      <xdr:col>15</xdr:col>
      <xdr:colOff>101600</xdr:colOff>
      <xdr:row>62</xdr:row>
      <xdr:rowOff>71374</xdr:rowOff>
    </xdr:to>
    <xdr:sp macro="" textlink="">
      <xdr:nvSpPr>
        <xdr:cNvPr id="193" name="楕円 192">
          <a:extLst>
            <a:ext uri="{FF2B5EF4-FFF2-40B4-BE49-F238E27FC236}">
              <a16:creationId xmlns:a16="http://schemas.microsoft.com/office/drawing/2014/main" id="{00000000-0008-0000-0200-0000C1000000}"/>
            </a:ext>
          </a:extLst>
        </xdr:cNvPr>
        <xdr:cNvSpPr/>
      </xdr:nvSpPr>
      <xdr:spPr>
        <a:xfrm>
          <a:off x="2857500" y="1059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20574</xdr:rowOff>
    </xdr:from>
    <xdr:to>
      <xdr:col>19</xdr:col>
      <xdr:colOff>177800</xdr:colOff>
      <xdr:row>62</xdr:row>
      <xdr:rowOff>20574</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a:off x="2908300" y="106504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40640</xdr:rowOff>
    </xdr:from>
    <xdr:to>
      <xdr:col>10</xdr:col>
      <xdr:colOff>165100</xdr:colOff>
      <xdr:row>61</xdr:row>
      <xdr:rowOff>142240</xdr:rowOff>
    </xdr:to>
    <xdr:sp macro="" textlink="">
      <xdr:nvSpPr>
        <xdr:cNvPr id="195" name="楕円 194">
          <a:extLst>
            <a:ext uri="{FF2B5EF4-FFF2-40B4-BE49-F238E27FC236}">
              <a16:creationId xmlns:a16="http://schemas.microsoft.com/office/drawing/2014/main" id="{00000000-0008-0000-0200-0000C3000000}"/>
            </a:ext>
          </a:extLst>
        </xdr:cNvPr>
        <xdr:cNvSpPr/>
      </xdr:nvSpPr>
      <xdr:spPr>
        <a:xfrm>
          <a:off x="1968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91440</xdr:rowOff>
    </xdr:from>
    <xdr:to>
      <xdr:col>15</xdr:col>
      <xdr:colOff>50800</xdr:colOff>
      <xdr:row>62</xdr:row>
      <xdr:rowOff>20574</xdr:rowOff>
    </xdr:to>
    <xdr:cxnSp macro="">
      <xdr:nvCxnSpPr>
        <xdr:cNvPr id="196" name="直線コネクタ 195">
          <a:extLst>
            <a:ext uri="{FF2B5EF4-FFF2-40B4-BE49-F238E27FC236}">
              <a16:creationId xmlns:a16="http://schemas.microsoft.com/office/drawing/2014/main" id="{00000000-0008-0000-0200-0000C4000000}"/>
            </a:ext>
          </a:extLst>
        </xdr:cNvPr>
        <xdr:cNvCxnSpPr/>
      </xdr:nvCxnSpPr>
      <xdr:spPr>
        <a:xfrm>
          <a:off x="2019300" y="1054989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161798</xdr:rowOff>
    </xdr:from>
    <xdr:to>
      <xdr:col>6</xdr:col>
      <xdr:colOff>38100</xdr:colOff>
      <xdr:row>61</xdr:row>
      <xdr:rowOff>91948</xdr:rowOff>
    </xdr:to>
    <xdr:sp macro="" textlink="">
      <xdr:nvSpPr>
        <xdr:cNvPr id="197" name="楕円 196">
          <a:extLst>
            <a:ext uri="{FF2B5EF4-FFF2-40B4-BE49-F238E27FC236}">
              <a16:creationId xmlns:a16="http://schemas.microsoft.com/office/drawing/2014/main" id="{00000000-0008-0000-0200-0000C5000000}"/>
            </a:ext>
          </a:extLst>
        </xdr:cNvPr>
        <xdr:cNvSpPr/>
      </xdr:nvSpPr>
      <xdr:spPr>
        <a:xfrm>
          <a:off x="1079500" y="1044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41148</xdr:rowOff>
    </xdr:from>
    <xdr:to>
      <xdr:col>10</xdr:col>
      <xdr:colOff>114300</xdr:colOff>
      <xdr:row>61</xdr:row>
      <xdr:rowOff>91440</xdr:rowOff>
    </xdr:to>
    <xdr:cxnSp macro="">
      <xdr:nvCxnSpPr>
        <xdr:cNvPr id="198" name="直線コネクタ 197">
          <a:extLst>
            <a:ext uri="{FF2B5EF4-FFF2-40B4-BE49-F238E27FC236}">
              <a16:creationId xmlns:a16="http://schemas.microsoft.com/office/drawing/2014/main" id="{00000000-0008-0000-0200-0000C6000000}"/>
            </a:ext>
          </a:extLst>
        </xdr:cNvPr>
        <xdr:cNvCxnSpPr/>
      </xdr:nvCxnSpPr>
      <xdr:spPr>
        <a:xfrm>
          <a:off x="1130300" y="1049959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92473</xdr:rowOff>
    </xdr:from>
    <xdr:ext cx="405111" cy="259045"/>
    <xdr:sp macro="" textlink="">
      <xdr:nvSpPr>
        <xdr:cNvPr id="199" name="n_1aveValue【体育館・プール】&#10;有形固定資産減価償却率">
          <a:extLst>
            <a:ext uri="{FF2B5EF4-FFF2-40B4-BE49-F238E27FC236}">
              <a16:creationId xmlns:a16="http://schemas.microsoft.com/office/drawing/2014/main" id="{00000000-0008-0000-0200-0000C7000000}"/>
            </a:ext>
          </a:extLst>
        </xdr:cNvPr>
        <xdr:cNvSpPr txBox="1"/>
      </xdr:nvSpPr>
      <xdr:spPr>
        <a:xfrm>
          <a:off x="3582044" y="1003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165625</xdr:rowOff>
    </xdr:from>
    <xdr:ext cx="405111" cy="259045"/>
    <xdr:sp macro="" textlink="">
      <xdr:nvSpPr>
        <xdr:cNvPr id="200" name="n_2ave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2705744" y="9938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51325</xdr:rowOff>
    </xdr:from>
    <xdr:ext cx="405111" cy="259045"/>
    <xdr:sp macro="" textlink="">
      <xdr:nvSpPr>
        <xdr:cNvPr id="201" name="n_3ave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1816744" y="9995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51325</xdr:rowOff>
    </xdr:from>
    <xdr:ext cx="405111" cy="259045"/>
    <xdr:sp macro="" textlink="">
      <xdr:nvSpPr>
        <xdr:cNvPr id="202" name="n_4ave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927744" y="10166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62501</xdr:rowOff>
    </xdr:from>
    <xdr:ext cx="405111" cy="259045"/>
    <xdr:sp macro="" textlink="">
      <xdr:nvSpPr>
        <xdr:cNvPr id="203" name="n_1main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3582044" y="1069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62501</xdr:rowOff>
    </xdr:from>
    <xdr:ext cx="405111" cy="259045"/>
    <xdr:sp macro="" textlink="">
      <xdr:nvSpPr>
        <xdr:cNvPr id="204" name="n_2main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2705744" y="1069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133367</xdr:rowOff>
    </xdr:from>
    <xdr:ext cx="405111" cy="259045"/>
    <xdr:sp macro="" textlink="">
      <xdr:nvSpPr>
        <xdr:cNvPr id="205" name="n_3mainValue【体育館・プール】&#10;有形固定資産減価償却率">
          <a:extLst>
            <a:ext uri="{FF2B5EF4-FFF2-40B4-BE49-F238E27FC236}">
              <a16:creationId xmlns:a16="http://schemas.microsoft.com/office/drawing/2014/main" id="{00000000-0008-0000-0200-0000CD000000}"/>
            </a:ext>
          </a:extLst>
        </xdr:cNvPr>
        <xdr:cNvSpPr txBox="1"/>
      </xdr:nvSpPr>
      <xdr:spPr>
        <a:xfrm>
          <a:off x="1816744"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83075</xdr:rowOff>
    </xdr:from>
    <xdr:ext cx="405111" cy="259045"/>
    <xdr:sp macro="" textlink="">
      <xdr:nvSpPr>
        <xdr:cNvPr id="206" name="n_4mainValue【体育館・プール】&#10;有形固定資産減価償却率">
          <a:extLst>
            <a:ext uri="{FF2B5EF4-FFF2-40B4-BE49-F238E27FC236}">
              <a16:creationId xmlns:a16="http://schemas.microsoft.com/office/drawing/2014/main" id="{00000000-0008-0000-0200-0000CE000000}"/>
            </a:ext>
          </a:extLst>
        </xdr:cNvPr>
        <xdr:cNvSpPr txBox="1"/>
      </xdr:nvSpPr>
      <xdr:spPr>
        <a:xfrm>
          <a:off x="927744" y="10541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2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00000000-0008-0000-0200-0000E3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8" name="テキスト ボックス 227">
          <a:extLst>
            <a:ext uri="{FF2B5EF4-FFF2-40B4-BE49-F238E27FC236}">
              <a16:creationId xmlns:a16="http://schemas.microsoft.com/office/drawing/2014/main" id="{00000000-0008-0000-0200-0000E4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00000000-0008-0000-0200-0000E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a:extLst>
            <a:ext uri="{FF2B5EF4-FFF2-40B4-BE49-F238E27FC236}">
              <a16:creationId xmlns:a16="http://schemas.microsoft.com/office/drawing/2014/main" id="{00000000-0008-0000-0200-0000E6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a:extLst>
            <a:ext uri="{FF2B5EF4-FFF2-40B4-BE49-F238E27FC236}">
              <a16:creationId xmlns:a16="http://schemas.microsoft.com/office/drawing/2014/main" id="{00000000-0008-0000-0200-0000E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40822</xdr:rowOff>
    </xdr:from>
    <xdr:to>
      <xdr:col>54</xdr:col>
      <xdr:colOff>189865</xdr:colOff>
      <xdr:row>64</xdr:row>
      <xdr:rowOff>47353</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flipV="1">
          <a:off x="10476865" y="9642022"/>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51180</xdr:rowOff>
    </xdr:from>
    <xdr:ext cx="469744" cy="259045"/>
    <xdr:sp macro="" textlink="">
      <xdr:nvSpPr>
        <xdr:cNvPr id="233" name="【体育館・プール】&#10;一人当たり面積最小値テキスト">
          <a:extLst>
            <a:ext uri="{FF2B5EF4-FFF2-40B4-BE49-F238E27FC236}">
              <a16:creationId xmlns:a16="http://schemas.microsoft.com/office/drawing/2014/main" id="{00000000-0008-0000-0200-0000E9000000}"/>
            </a:ext>
          </a:extLst>
        </xdr:cNvPr>
        <xdr:cNvSpPr txBox="1"/>
      </xdr:nvSpPr>
      <xdr:spPr>
        <a:xfrm>
          <a:off x="10515600" y="11023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47353</xdr:rowOff>
    </xdr:from>
    <xdr:to>
      <xdr:col>55</xdr:col>
      <xdr:colOff>88900</xdr:colOff>
      <xdr:row>64</xdr:row>
      <xdr:rowOff>47353</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a:off x="10388600" y="1102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158949</xdr:rowOff>
    </xdr:from>
    <xdr:ext cx="469744" cy="259045"/>
    <xdr:sp macro="" textlink="">
      <xdr:nvSpPr>
        <xdr:cNvPr id="235" name="【体育館・プール】&#10;一人当たり面積最大値テキスト">
          <a:extLst>
            <a:ext uri="{FF2B5EF4-FFF2-40B4-BE49-F238E27FC236}">
              <a16:creationId xmlns:a16="http://schemas.microsoft.com/office/drawing/2014/main" id="{00000000-0008-0000-0200-0000EB000000}"/>
            </a:ext>
          </a:extLst>
        </xdr:cNvPr>
        <xdr:cNvSpPr txBox="1"/>
      </xdr:nvSpPr>
      <xdr:spPr>
        <a:xfrm>
          <a:off x="10515600" y="9417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40822</xdr:rowOff>
    </xdr:from>
    <xdr:to>
      <xdr:col>55</xdr:col>
      <xdr:colOff>88900</xdr:colOff>
      <xdr:row>56</xdr:row>
      <xdr:rowOff>40822</xdr:rowOff>
    </xdr:to>
    <xdr:cxnSp macro="">
      <xdr:nvCxnSpPr>
        <xdr:cNvPr id="236" name="直線コネクタ 235">
          <a:extLst>
            <a:ext uri="{FF2B5EF4-FFF2-40B4-BE49-F238E27FC236}">
              <a16:creationId xmlns:a16="http://schemas.microsoft.com/office/drawing/2014/main" id="{00000000-0008-0000-0200-0000EC000000}"/>
            </a:ext>
          </a:extLst>
        </xdr:cNvPr>
        <xdr:cNvCxnSpPr/>
      </xdr:nvCxnSpPr>
      <xdr:spPr>
        <a:xfrm>
          <a:off x="10388600" y="9642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66783</xdr:rowOff>
    </xdr:from>
    <xdr:ext cx="469744" cy="259045"/>
    <xdr:sp macro="" textlink="">
      <xdr:nvSpPr>
        <xdr:cNvPr id="237" name="【体育館・プール】&#10;一人当たり面積平均値テキスト">
          <a:extLst>
            <a:ext uri="{FF2B5EF4-FFF2-40B4-BE49-F238E27FC236}">
              <a16:creationId xmlns:a16="http://schemas.microsoft.com/office/drawing/2014/main" id="{00000000-0008-0000-0200-0000ED000000}"/>
            </a:ext>
          </a:extLst>
        </xdr:cNvPr>
        <xdr:cNvSpPr txBox="1"/>
      </xdr:nvSpPr>
      <xdr:spPr>
        <a:xfrm>
          <a:off x="10515600" y="103537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43906</xdr:rowOff>
    </xdr:from>
    <xdr:to>
      <xdr:col>55</xdr:col>
      <xdr:colOff>50800</xdr:colOff>
      <xdr:row>61</xdr:row>
      <xdr:rowOff>145506</xdr:rowOff>
    </xdr:to>
    <xdr:sp macro="" textlink="">
      <xdr:nvSpPr>
        <xdr:cNvPr id="238" name="フローチャート: 判断 237">
          <a:extLst>
            <a:ext uri="{FF2B5EF4-FFF2-40B4-BE49-F238E27FC236}">
              <a16:creationId xmlns:a16="http://schemas.microsoft.com/office/drawing/2014/main" id="{00000000-0008-0000-0200-0000EE000000}"/>
            </a:ext>
          </a:extLst>
        </xdr:cNvPr>
        <xdr:cNvSpPr/>
      </xdr:nvSpPr>
      <xdr:spPr>
        <a:xfrm>
          <a:off x="10426700" y="1050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56969</xdr:rowOff>
    </xdr:from>
    <xdr:to>
      <xdr:col>50</xdr:col>
      <xdr:colOff>165100</xdr:colOff>
      <xdr:row>61</xdr:row>
      <xdr:rowOff>158569</xdr:rowOff>
    </xdr:to>
    <xdr:sp macro="" textlink="">
      <xdr:nvSpPr>
        <xdr:cNvPr id="239" name="フローチャート: 判断 238">
          <a:extLst>
            <a:ext uri="{FF2B5EF4-FFF2-40B4-BE49-F238E27FC236}">
              <a16:creationId xmlns:a16="http://schemas.microsoft.com/office/drawing/2014/main" id="{00000000-0008-0000-0200-0000EF000000}"/>
            </a:ext>
          </a:extLst>
        </xdr:cNvPr>
        <xdr:cNvSpPr/>
      </xdr:nvSpPr>
      <xdr:spPr>
        <a:xfrm>
          <a:off x="9588500" y="1051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52070</xdr:rowOff>
    </xdr:from>
    <xdr:to>
      <xdr:col>46</xdr:col>
      <xdr:colOff>38100</xdr:colOff>
      <xdr:row>61</xdr:row>
      <xdr:rowOff>153670</xdr:rowOff>
    </xdr:to>
    <xdr:sp macro="" textlink="">
      <xdr:nvSpPr>
        <xdr:cNvPr id="240" name="フローチャート: 判断 239">
          <a:extLst>
            <a:ext uri="{FF2B5EF4-FFF2-40B4-BE49-F238E27FC236}">
              <a16:creationId xmlns:a16="http://schemas.microsoft.com/office/drawing/2014/main" id="{00000000-0008-0000-0200-0000F0000000}"/>
            </a:ext>
          </a:extLst>
        </xdr:cNvPr>
        <xdr:cNvSpPr/>
      </xdr:nvSpPr>
      <xdr:spPr>
        <a:xfrm>
          <a:off x="8699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86360</xdr:rowOff>
    </xdr:from>
    <xdr:to>
      <xdr:col>41</xdr:col>
      <xdr:colOff>101600</xdr:colOff>
      <xdr:row>62</xdr:row>
      <xdr:rowOff>16510</xdr:rowOff>
    </xdr:to>
    <xdr:sp macro="" textlink="">
      <xdr:nvSpPr>
        <xdr:cNvPr id="241" name="フローチャート: 判断 240">
          <a:extLst>
            <a:ext uri="{FF2B5EF4-FFF2-40B4-BE49-F238E27FC236}">
              <a16:creationId xmlns:a16="http://schemas.microsoft.com/office/drawing/2014/main" id="{00000000-0008-0000-0200-0000F1000000}"/>
            </a:ext>
          </a:extLst>
        </xdr:cNvPr>
        <xdr:cNvSpPr/>
      </xdr:nvSpPr>
      <xdr:spPr>
        <a:xfrm>
          <a:off x="7810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127181</xdr:rowOff>
    </xdr:from>
    <xdr:to>
      <xdr:col>36</xdr:col>
      <xdr:colOff>165100</xdr:colOff>
      <xdr:row>61</xdr:row>
      <xdr:rowOff>57331</xdr:rowOff>
    </xdr:to>
    <xdr:sp macro="" textlink="">
      <xdr:nvSpPr>
        <xdr:cNvPr id="242" name="フローチャート: 判断 241">
          <a:extLst>
            <a:ext uri="{FF2B5EF4-FFF2-40B4-BE49-F238E27FC236}">
              <a16:creationId xmlns:a16="http://schemas.microsoft.com/office/drawing/2014/main" id="{00000000-0008-0000-0200-0000F2000000}"/>
            </a:ext>
          </a:extLst>
        </xdr:cNvPr>
        <xdr:cNvSpPr/>
      </xdr:nvSpPr>
      <xdr:spPr>
        <a:xfrm>
          <a:off x="6921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200-0000F7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12881</xdr:rowOff>
    </xdr:from>
    <xdr:to>
      <xdr:col>55</xdr:col>
      <xdr:colOff>50800</xdr:colOff>
      <xdr:row>63</xdr:row>
      <xdr:rowOff>114481</xdr:rowOff>
    </xdr:to>
    <xdr:sp macro="" textlink="">
      <xdr:nvSpPr>
        <xdr:cNvPr id="248" name="楕円 247">
          <a:extLst>
            <a:ext uri="{FF2B5EF4-FFF2-40B4-BE49-F238E27FC236}">
              <a16:creationId xmlns:a16="http://schemas.microsoft.com/office/drawing/2014/main" id="{00000000-0008-0000-0200-0000F8000000}"/>
            </a:ext>
          </a:extLst>
        </xdr:cNvPr>
        <xdr:cNvSpPr/>
      </xdr:nvSpPr>
      <xdr:spPr>
        <a:xfrm>
          <a:off x="10426700" y="1081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162758</xdr:rowOff>
    </xdr:from>
    <xdr:ext cx="469744" cy="259045"/>
    <xdr:sp macro="" textlink="">
      <xdr:nvSpPr>
        <xdr:cNvPr id="249" name="【体育館・プール】&#10;一人当たり面積該当値テキスト">
          <a:extLst>
            <a:ext uri="{FF2B5EF4-FFF2-40B4-BE49-F238E27FC236}">
              <a16:creationId xmlns:a16="http://schemas.microsoft.com/office/drawing/2014/main" id="{00000000-0008-0000-0200-0000F9000000}"/>
            </a:ext>
          </a:extLst>
        </xdr:cNvPr>
        <xdr:cNvSpPr txBox="1"/>
      </xdr:nvSpPr>
      <xdr:spPr>
        <a:xfrm>
          <a:off x="10515600" y="1079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16147</xdr:rowOff>
    </xdr:from>
    <xdr:to>
      <xdr:col>50</xdr:col>
      <xdr:colOff>165100</xdr:colOff>
      <xdr:row>63</xdr:row>
      <xdr:rowOff>117747</xdr:rowOff>
    </xdr:to>
    <xdr:sp macro="" textlink="">
      <xdr:nvSpPr>
        <xdr:cNvPr id="250" name="楕円 249">
          <a:extLst>
            <a:ext uri="{FF2B5EF4-FFF2-40B4-BE49-F238E27FC236}">
              <a16:creationId xmlns:a16="http://schemas.microsoft.com/office/drawing/2014/main" id="{00000000-0008-0000-0200-0000FA000000}"/>
            </a:ext>
          </a:extLst>
        </xdr:cNvPr>
        <xdr:cNvSpPr/>
      </xdr:nvSpPr>
      <xdr:spPr>
        <a:xfrm>
          <a:off x="9588500" y="1081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63681</xdr:rowOff>
    </xdr:from>
    <xdr:to>
      <xdr:col>55</xdr:col>
      <xdr:colOff>0</xdr:colOff>
      <xdr:row>63</xdr:row>
      <xdr:rowOff>66947</xdr:rowOff>
    </xdr:to>
    <xdr:cxnSp macro="">
      <xdr:nvCxnSpPr>
        <xdr:cNvPr id="251" name="直線コネクタ 250">
          <a:extLst>
            <a:ext uri="{FF2B5EF4-FFF2-40B4-BE49-F238E27FC236}">
              <a16:creationId xmlns:a16="http://schemas.microsoft.com/office/drawing/2014/main" id="{00000000-0008-0000-0200-0000FB000000}"/>
            </a:ext>
          </a:extLst>
        </xdr:cNvPr>
        <xdr:cNvCxnSpPr/>
      </xdr:nvCxnSpPr>
      <xdr:spPr>
        <a:xfrm flipV="1">
          <a:off x="9639300" y="10865031"/>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17780</xdr:rowOff>
    </xdr:from>
    <xdr:to>
      <xdr:col>46</xdr:col>
      <xdr:colOff>38100</xdr:colOff>
      <xdr:row>63</xdr:row>
      <xdr:rowOff>119380</xdr:rowOff>
    </xdr:to>
    <xdr:sp macro="" textlink="">
      <xdr:nvSpPr>
        <xdr:cNvPr id="252" name="楕円 251">
          <a:extLst>
            <a:ext uri="{FF2B5EF4-FFF2-40B4-BE49-F238E27FC236}">
              <a16:creationId xmlns:a16="http://schemas.microsoft.com/office/drawing/2014/main" id="{00000000-0008-0000-0200-0000FC000000}"/>
            </a:ext>
          </a:extLst>
        </xdr:cNvPr>
        <xdr:cNvSpPr/>
      </xdr:nvSpPr>
      <xdr:spPr>
        <a:xfrm>
          <a:off x="8699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66947</xdr:rowOff>
    </xdr:from>
    <xdr:to>
      <xdr:col>50</xdr:col>
      <xdr:colOff>114300</xdr:colOff>
      <xdr:row>63</xdr:row>
      <xdr:rowOff>68580</xdr:rowOff>
    </xdr:to>
    <xdr:cxnSp macro="">
      <xdr:nvCxnSpPr>
        <xdr:cNvPr id="253" name="直線コネクタ 252">
          <a:extLst>
            <a:ext uri="{FF2B5EF4-FFF2-40B4-BE49-F238E27FC236}">
              <a16:creationId xmlns:a16="http://schemas.microsoft.com/office/drawing/2014/main" id="{00000000-0008-0000-0200-0000FD000000}"/>
            </a:ext>
          </a:extLst>
        </xdr:cNvPr>
        <xdr:cNvCxnSpPr/>
      </xdr:nvCxnSpPr>
      <xdr:spPr>
        <a:xfrm flipV="1">
          <a:off x="8750300" y="1086829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19413</xdr:rowOff>
    </xdr:from>
    <xdr:to>
      <xdr:col>41</xdr:col>
      <xdr:colOff>101600</xdr:colOff>
      <xdr:row>63</xdr:row>
      <xdr:rowOff>121013</xdr:rowOff>
    </xdr:to>
    <xdr:sp macro="" textlink="">
      <xdr:nvSpPr>
        <xdr:cNvPr id="254" name="楕円 253">
          <a:extLst>
            <a:ext uri="{FF2B5EF4-FFF2-40B4-BE49-F238E27FC236}">
              <a16:creationId xmlns:a16="http://schemas.microsoft.com/office/drawing/2014/main" id="{00000000-0008-0000-0200-0000FE000000}"/>
            </a:ext>
          </a:extLst>
        </xdr:cNvPr>
        <xdr:cNvSpPr/>
      </xdr:nvSpPr>
      <xdr:spPr>
        <a:xfrm>
          <a:off x="7810500" y="1082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68580</xdr:rowOff>
    </xdr:from>
    <xdr:to>
      <xdr:col>45</xdr:col>
      <xdr:colOff>177800</xdr:colOff>
      <xdr:row>63</xdr:row>
      <xdr:rowOff>70213</xdr:rowOff>
    </xdr:to>
    <xdr:cxnSp macro="">
      <xdr:nvCxnSpPr>
        <xdr:cNvPr id="255" name="直線コネクタ 254">
          <a:extLst>
            <a:ext uri="{FF2B5EF4-FFF2-40B4-BE49-F238E27FC236}">
              <a16:creationId xmlns:a16="http://schemas.microsoft.com/office/drawing/2014/main" id="{00000000-0008-0000-0200-0000FF000000}"/>
            </a:ext>
          </a:extLst>
        </xdr:cNvPr>
        <xdr:cNvCxnSpPr/>
      </xdr:nvCxnSpPr>
      <xdr:spPr>
        <a:xfrm flipV="1">
          <a:off x="7861300" y="1086993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19413</xdr:rowOff>
    </xdr:from>
    <xdr:to>
      <xdr:col>36</xdr:col>
      <xdr:colOff>165100</xdr:colOff>
      <xdr:row>63</xdr:row>
      <xdr:rowOff>121013</xdr:rowOff>
    </xdr:to>
    <xdr:sp macro="" textlink="">
      <xdr:nvSpPr>
        <xdr:cNvPr id="256" name="楕円 255">
          <a:extLst>
            <a:ext uri="{FF2B5EF4-FFF2-40B4-BE49-F238E27FC236}">
              <a16:creationId xmlns:a16="http://schemas.microsoft.com/office/drawing/2014/main" id="{00000000-0008-0000-0200-000000010000}"/>
            </a:ext>
          </a:extLst>
        </xdr:cNvPr>
        <xdr:cNvSpPr/>
      </xdr:nvSpPr>
      <xdr:spPr>
        <a:xfrm>
          <a:off x="6921500" y="1082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70213</xdr:rowOff>
    </xdr:from>
    <xdr:to>
      <xdr:col>41</xdr:col>
      <xdr:colOff>50800</xdr:colOff>
      <xdr:row>63</xdr:row>
      <xdr:rowOff>70213</xdr:rowOff>
    </xdr:to>
    <xdr:cxnSp macro="">
      <xdr:nvCxnSpPr>
        <xdr:cNvPr id="257" name="直線コネクタ 256">
          <a:extLst>
            <a:ext uri="{FF2B5EF4-FFF2-40B4-BE49-F238E27FC236}">
              <a16:creationId xmlns:a16="http://schemas.microsoft.com/office/drawing/2014/main" id="{00000000-0008-0000-0200-000001010000}"/>
            </a:ext>
          </a:extLst>
        </xdr:cNvPr>
        <xdr:cNvCxnSpPr/>
      </xdr:nvCxnSpPr>
      <xdr:spPr>
        <a:xfrm>
          <a:off x="6972300" y="108715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3646</xdr:rowOff>
    </xdr:from>
    <xdr:ext cx="469744" cy="259045"/>
    <xdr:sp macro="" textlink="">
      <xdr:nvSpPr>
        <xdr:cNvPr id="258" name="n_1aveValue【体育館・プール】&#10;一人当たり面積">
          <a:extLst>
            <a:ext uri="{FF2B5EF4-FFF2-40B4-BE49-F238E27FC236}">
              <a16:creationId xmlns:a16="http://schemas.microsoft.com/office/drawing/2014/main" id="{00000000-0008-0000-0200-000002010000}"/>
            </a:ext>
          </a:extLst>
        </xdr:cNvPr>
        <xdr:cNvSpPr txBox="1"/>
      </xdr:nvSpPr>
      <xdr:spPr>
        <a:xfrm>
          <a:off x="9391727" y="1029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170197</xdr:rowOff>
    </xdr:from>
    <xdr:ext cx="469744" cy="259045"/>
    <xdr:sp macro="" textlink="">
      <xdr:nvSpPr>
        <xdr:cNvPr id="259" name="n_2aveValue【体育館・プール】&#10;一人当たり面積">
          <a:extLst>
            <a:ext uri="{FF2B5EF4-FFF2-40B4-BE49-F238E27FC236}">
              <a16:creationId xmlns:a16="http://schemas.microsoft.com/office/drawing/2014/main" id="{00000000-0008-0000-0200-000003010000}"/>
            </a:ext>
          </a:extLst>
        </xdr:cNvPr>
        <xdr:cNvSpPr txBox="1"/>
      </xdr:nvSpPr>
      <xdr:spPr>
        <a:xfrm>
          <a:off x="85154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33037</xdr:rowOff>
    </xdr:from>
    <xdr:ext cx="469744" cy="259045"/>
    <xdr:sp macro="" textlink="">
      <xdr:nvSpPr>
        <xdr:cNvPr id="260" name="n_3aveValue【体育館・プール】&#10;一人当たり面積">
          <a:extLst>
            <a:ext uri="{FF2B5EF4-FFF2-40B4-BE49-F238E27FC236}">
              <a16:creationId xmlns:a16="http://schemas.microsoft.com/office/drawing/2014/main" id="{00000000-0008-0000-0200-000004010000}"/>
            </a:ext>
          </a:extLst>
        </xdr:cNvPr>
        <xdr:cNvSpPr txBox="1"/>
      </xdr:nvSpPr>
      <xdr:spPr>
        <a:xfrm>
          <a:off x="76264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73858</xdr:rowOff>
    </xdr:from>
    <xdr:ext cx="469744" cy="259045"/>
    <xdr:sp macro="" textlink="">
      <xdr:nvSpPr>
        <xdr:cNvPr id="261" name="n_4aveValue【体育館・プール】&#10;一人当たり面積">
          <a:extLst>
            <a:ext uri="{FF2B5EF4-FFF2-40B4-BE49-F238E27FC236}">
              <a16:creationId xmlns:a16="http://schemas.microsoft.com/office/drawing/2014/main" id="{00000000-0008-0000-0200-000005010000}"/>
            </a:ext>
          </a:extLst>
        </xdr:cNvPr>
        <xdr:cNvSpPr txBox="1"/>
      </xdr:nvSpPr>
      <xdr:spPr>
        <a:xfrm>
          <a:off x="6737427" y="10189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108874</xdr:rowOff>
    </xdr:from>
    <xdr:ext cx="469744" cy="259045"/>
    <xdr:sp macro="" textlink="">
      <xdr:nvSpPr>
        <xdr:cNvPr id="262" name="n_1mainValue【体育館・プール】&#10;一人当たり面積">
          <a:extLst>
            <a:ext uri="{FF2B5EF4-FFF2-40B4-BE49-F238E27FC236}">
              <a16:creationId xmlns:a16="http://schemas.microsoft.com/office/drawing/2014/main" id="{00000000-0008-0000-0200-000006010000}"/>
            </a:ext>
          </a:extLst>
        </xdr:cNvPr>
        <xdr:cNvSpPr txBox="1"/>
      </xdr:nvSpPr>
      <xdr:spPr>
        <a:xfrm>
          <a:off x="9391727" y="10910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110507</xdr:rowOff>
    </xdr:from>
    <xdr:ext cx="469744" cy="259045"/>
    <xdr:sp macro="" textlink="">
      <xdr:nvSpPr>
        <xdr:cNvPr id="263" name="n_2mainValue【体育館・プール】&#10;一人当たり面積">
          <a:extLst>
            <a:ext uri="{FF2B5EF4-FFF2-40B4-BE49-F238E27FC236}">
              <a16:creationId xmlns:a16="http://schemas.microsoft.com/office/drawing/2014/main" id="{00000000-0008-0000-0200-000007010000}"/>
            </a:ext>
          </a:extLst>
        </xdr:cNvPr>
        <xdr:cNvSpPr txBox="1"/>
      </xdr:nvSpPr>
      <xdr:spPr>
        <a:xfrm>
          <a:off x="85154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112140</xdr:rowOff>
    </xdr:from>
    <xdr:ext cx="469744" cy="259045"/>
    <xdr:sp macro="" textlink="">
      <xdr:nvSpPr>
        <xdr:cNvPr id="264" name="n_3mainValue【体育館・プール】&#10;一人当たり面積">
          <a:extLst>
            <a:ext uri="{FF2B5EF4-FFF2-40B4-BE49-F238E27FC236}">
              <a16:creationId xmlns:a16="http://schemas.microsoft.com/office/drawing/2014/main" id="{00000000-0008-0000-0200-000008010000}"/>
            </a:ext>
          </a:extLst>
        </xdr:cNvPr>
        <xdr:cNvSpPr txBox="1"/>
      </xdr:nvSpPr>
      <xdr:spPr>
        <a:xfrm>
          <a:off x="7626427" y="1091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112140</xdr:rowOff>
    </xdr:from>
    <xdr:ext cx="469744" cy="259045"/>
    <xdr:sp macro="" textlink="">
      <xdr:nvSpPr>
        <xdr:cNvPr id="265" name="n_4mainValue【体育館・プール】&#10;一人当たり面積">
          <a:extLst>
            <a:ext uri="{FF2B5EF4-FFF2-40B4-BE49-F238E27FC236}">
              <a16:creationId xmlns:a16="http://schemas.microsoft.com/office/drawing/2014/main" id="{00000000-0008-0000-0200-000009010000}"/>
            </a:ext>
          </a:extLst>
        </xdr:cNvPr>
        <xdr:cNvSpPr txBox="1"/>
      </xdr:nvSpPr>
      <xdr:spPr>
        <a:xfrm>
          <a:off x="6737427" y="1091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00000000-0008-0000-0200-000011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00000000-0008-0000-0200-000012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00000000-0008-0000-0200-000013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00000000-0008-0000-0200-000017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00000000-0008-0000-0200-00001B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00000000-0008-0000-0200-00001D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0000000-0008-0000-0200-00001F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a:extLst>
            <a:ext uri="{FF2B5EF4-FFF2-40B4-BE49-F238E27FC236}">
              <a16:creationId xmlns:a16="http://schemas.microsoft.com/office/drawing/2014/main" id="{00000000-0008-0000-0200-000020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id="{00000000-0008-0000-0200-000021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165736</xdr:rowOff>
    </xdr:from>
    <xdr:to>
      <xdr:col>24</xdr:col>
      <xdr:colOff>62865</xdr:colOff>
      <xdr:row>86</xdr:row>
      <xdr:rowOff>76200</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flipV="1">
          <a:off x="4634865" y="13367386"/>
          <a:ext cx="0" cy="1453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80027</xdr:rowOff>
    </xdr:from>
    <xdr:ext cx="405111" cy="259045"/>
    <xdr:sp macro="" textlink="">
      <xdr:nvSpPr>
        <xdr:cNvPr id="291" name="【福祉施設】&#10;有形固定資産減価償却率最小値テキスト">
          <a:extLst>
            <a:ext uri="{FF2B5EF4-FFF2-40B4-BE49-F238E27FC236}">
              <a16:creationId xmlns:a16="http://schemas.microsoft.com/office/drawing/2014/main" id="{00000000-0008-0000-0200-000023010000}"/>
            </a:ext>
          </a:extLst>
        </xdr:cNvPr>
        <xdr:cNvSpPr txBox="1"/>
      </xdr:nvSpPr>
      <xdr:spPr>
        <a:xfrm>
          <a:off x="4673600" y="1482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76200</xdr:rowOff>
    </xdr:from>
    <xdr:to>
      <xdr:col>24</xdr:col>
      <xdr:colOff>152400</xdr:colOff>
      <xdr:row>86</xdr:row>
      <xdr:rowOff>76200</xdr:rowOff>
    </xdr:to>
    <xdr:cxnSp macro="">
      <xdr:nvCxnSpPr>
        <xdr:cNvPr id="292" name="直線コネクタ 291">
          <a:extLst>
            <a:ext uri="{FF2B5EF4-FFF2-40B4-BE49-F238E27FC236}">
              <a16:creationId xmlns:a16="http://schemas.microsoft.com/office/drawing/2014/main" id="{00000000-0008-0000-0200-000024010000}"/>
            </a:ext>
          </a:extLst>
        </xdr:cNvPr>
        <xdr:cNvCxnSpPr/>
      </xdr:nvCxnSpPr>
      <xdr:spPr>
        <a:xfrm>
          <a:off x="4546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112413</xdr:rowOff>
    </xdr:from>
    <xdr:ext cx="405111" cy="259045"/>
    <xdr:sp macro="" textlink="">
      <xdr:nvSpPr>
        <xdr:cNvPr id="293" name="【福祉施設】&#10;有形固定資産減価償却率最大値テキスト">
          <a:extLst>
            <a:ext uri="{FF2B5EF4-FFF2-40B4-BE49-F238E27FC236}">
              <a16:creationId xmlns:a16="http://schemas.microsoft.com/office/drawing/2014/main" id="{00000000-0008-0000-0200-000025010000}"/>
            </a:ext>
          </a:extLst>
        </xdr:cNvPr>
        <xdr:cNvSpPr txBox="1"/>
      </xdr:nvSpPr>
      <xdr:spPr>
        <a:xfrm>
          <a:off x="4673600" y="13142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165736</xdr:rowOff>
    </xdr:from>
    <xdr:to>
      <xdr:col>24</xdr:col>
      <xdr:colOff>152400</xdr:colOff>
      <xdr:row>77</xdr:row>
      <xdr:rowOff>165736</xdr:rowOff>
    </xdr:to>
    <xdr:cxnSp macro="">
      <xdr:nvCxnSpPr>
        <xdr:cNvPr id="294" name="直線コネクタ 293">
          <a:extLst>
            <a:ext uri="{FF2B5EF4-FFF2-40B4-BE49-F238E27FC236}">
              <a16:creationId xmlns:a16="http://schemas.microsoft.com/office/drawing/2014/main" id="{00000000-0008-0000-0200-000026010000}"/>
            </a:ext>
          </a:extLst>
        </xdr:cNvPr>
        <xdr:cNvCxnSpPr/>
      </xdr:nvCxnSpPr>
      <xdr:spPr>
        <a:xfrm>
          <a:off x="4546600" y="1336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125747</xdr:rowOff>
    </xdr:from>
    <xdr:ext cx="405111" cy="259045"/>
    <xdr:sp macro="" textlink="">
      <xdr:nvSpPr>
        <xdr:cNvPr id="295" name="【福祉施設】&#10;有形固定資産減価償却率平均値テキスト">
          <a:extLst>
            <a:ext uri="{FF2B5EF4-FFF2-40B4-BE49-F238E27FC236}">
              <a16:creationId xmlns:a16="http://schemas.microsoft.com/office/drawing/2014/main" id="{00000000-0008-0000-0200-000027010000}"/>
            </a:ext>
          </a:extLst>
        </xdr:cNvPr>
        <xdr:cNvSpPr txBox="1"/>
      </xdr:nvSpPr>
      <xdr:spPr>
        <a:xfrm>
          <a:off x="4673600" y="1401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147320</xdr:rowOff>
    </xdr:from>
    <xdr:to>
      <xdr:col>24</xdr:col>
      <xdr:colOff>114300</xdr:colOff>
      <xdr:row>82</xdr:row>
      <xdr:rowOff>77470</xdr:rowOff>
    </xdr:to>
    <xdr:sp macro="" textlink="">
      <xdr:nvSpPr>
        <xdr:cNvPr id="296" name="フローチャート: 判断 295">
          <a:extLst>
            <a:ext uri="{FF2B5EF4-FFF2-40B4-BE49-F238E27FC236}">
              <a16:creationId xmlns:a16="http://schemas.microsoft.com/office/drawing/2014/main" id="{00000000-0008-0000-0200-000028010000}"/>
            </a:ext>
          </a:extLst>
        </xdr:cNvPr>
        <xdr:cNvSpPr/>
      </xdr:nvSpPr>
      <xdr:spPr>
        <a:xfrm>
          <a:off x="45847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297" name="フローチャート: 判断 296">
          <a:extLst>
            <a:ext uri="{FF2B5EF4-FFF2-40B4-BE49-F238E27FC236}">
              <a16:creationId xmlns:a16="http://schemas.microsoft.com/office/drawing/2014/main" id="{00000000-0008-0000-0200-000029010000}"/>
            </a:ext>
          </a:extLst>
        </xdr:cNvPr>
        <xdr:cNvSpPr/>
      </xdr:nvSpPr>
      <xdr:spPr>
        <a:xfrm>
          <a:off x="3746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50164</xdr:rowOff>
    </xdr:from>
    <xdr:to>
      <xdr:col>15</xdr:col>
      <xdr:colOff>101600</xdr:colOff>
      <xdr:row>81</xdr:row>
      <xdr:rowOff>151764</xdr:rowOff>
    </xdr:to>
    <xdr:sp macro="" textlink="">
      <xdr:nvSpPr>
        <xdr:cNvPr id="298" name="フローチャート: 判断 297">
          <a:extLst>
            <a:ext uri="{FF2B5EF4-FFF2-40B4-BE49-F238E27FC236}">
              <a16:creationId xmlns:a16="http://schemas.microsoft.com/office/drawing/2014/main" id="{00000000-0008-0000-0200-00002A010000}"/>
            </a:ext>
          </a:extLst>
        </xdr:cNvPr>
        <xdr:cNvSpPr/>
      </xdr:nvSpPr>
      <xdr:spPr>
        <a:xfrm>
          <a:off x="2857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21589</xdr:rowOff>
    </xdr:from>
    <xdr:to>
      <xdr:col>10</xdr:col>
      <xdr:colOff>165100</xdr:colOff>
      <xdr:row>81</xdr:row>
      <xdr:rowOff>123189</xdr:rowOff>
    </xdr:to>
    <xdr:sp macro="" textlink="">
      <xdr:nvSpPr>
        <xdr:cNvPr id="299" name="フローチャート: 判断 298">
          <a:extLst>
            <a:ext uri="{FF2B5EF4-FFF2-40B4-BE49-F238E27FC236}">
              <a16:creationId xmlns:a16="http://schemas.microsoft.com/office/drawing/2014/main" id="{00000000-0008-0000-0200-00002B010000}"/>
            </a:ext>
          </a:extLst>
        </xdr:cNvPr>
        <xdr:cNvSpPr/>
      </xdr:nvSpPr>
      <xdr:spPr>
        <a:xfrm>
          <a:off x="19685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122555</xdr:rowOff>
    </xdr:from>
    <xdr:to>
      <xdr:col>6</xdr:col>
      <xdr:colOff>38100</xdr:colOff>
      <xdr:row>81</xdr:row>
      <xdr:rowOff>52705</xdr:rowOff>
    </xdr:to>
    <xdr:sp macro="" textlink="">
      <xdr:nvSpPr>
        <xdr:cNvPr id="300" name="フローチャート: 判断 299">
          <a:extLst>
            <a:ext uri="{FF2B5EF4-FFF2-40B4-BE49-F238E27FC236}">
              <a16:creationId xmlns:a16="http://schemas.microsoft.com/office/drawing/2014/main" id="{00000000-0008-0000-0200-00002C010000}"/>
            </a:ext>
          </a:extLst>
        </xdr:cNvPr>
        <xdr:cNvSpPr/>
      </xdr:nvSpPr>
      <xdr:spPr>
        <a:xfrm>
          <a:off x="1079500" y="1383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200-000031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59689</xdr:rowOff>
    </xdr:from>
    <xdr:to>
      <xdr:col>24</xdr:col>
      <xdr:colOff>114300</xdr:colOff>
      <xdr:row>80</xdr:row>
      <xdr:rowOff>161289</xdr:rowOff>
    </xdr:to>
    <xdr:sp macro="" textlink="">
      <xdr:nvSpPr>
        <xdr:cNvPr id="306" name="楕円 305">
          <a:extLst>
            <a:ext uri="{FF2B5EF4-FFF2-40B4-BE49-F238E27FC236}">
              <a16:creationId xmlns:a16="http://schemas.microsoft.com/office/drawing/2014/main" id="{00000000-0008-0000-0200-000032010000}"/>
            </a:ext>
          </a:extLst>
        </xdr:cNvPr>
        <xdr:cNvSpPr/>
      </xdr:nvSpPr>
      <xdr:spPr>
        <a:xfrm>
          <a:off x="4584700" y="1377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82566</xdr:rowOff>
    </xdr:from>
    <xdr:ext cx="405111" cy="259045"/>
    <xdr:sp macro="" textlink="">
      <xdr:nvSpPr>
        <xdr:cNvPr id="307" name="【福祉施設】&#10;有形固定資産減価償却率該当値テキスト">
          <a:extLst>
            <a:ext uri="{FF2B5EF4-FFF2-40B4-BE49-F238E27FC236}">
              <a16:creationId xmlns:a16="http://schemas.microsoft.com/office/drawing/2014/main" id="{00000000-0008-0000-0200-000033010000}"/>
            </a:ext>
          </a:extLst>
        </xdr:cNvPr>
        <xdr:cNvSpPr txBox="1"/>
      </xdr:nvSpPr>
      <xdr:spPr>
        <a:xfrm>
          <a:off x="4673600"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55880</xdr:rowOff>
    </xdr:from>
    <xdr:to>
      <xdr:col>20</xdr:col>
      <xdr:colOff>38100</xdr:colOff>
      <xdr:row>80</xdr:row>
      <xdr:rowOff>157480</xdr:rowOff>
    </xdr:to>
    <xdr:sp macro="" textlink="">
      <xdr:nvSpPr>
        <xdr:cNvPr id="308" name="楕円 307">
          <a:extLst>
            <a:ext uri="{FF2B5EF4-FFF2-40B4-BE49-F238E27FC236}">
              <a16:creationId xmlns:a16="http://schemas.microsoft.com/office/drawing/2014/main" id="{00000000-0008-0000-0200-000034010000}"/>
            </a:ext>
          </a:extLst>
        </xdr:cNvPr>
        <xdr:cNvSpPr/>
      </xdr:nvSpPr>
      <xdr:spPr>
        <a:xfrm>
          <a:off x="37465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106680</xdr:rowOff>
    </xdr:from>
    <xdr:to>
      <xdr:col>24</xdr:col>
      <xdr:colOff>63500</xdr:colOff>
      <xdr:row>80</xdr:row>
      <xdr:rowOff>110489</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a:off x="3797300" y="1382268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55880</xdr:rowOff>
    </xdr:from>
    <xdr:to>
      <xdr:col>15</xdr:col>
      <xdr:colOff>101600</xdr:colOff>
      <xdr:row>80</xdr:row>
      <xdr:rowOff>157480</xdr:rowOff>
    </xdr:to>
    <xdr:sp macro="" textlink="">
      <xdr:nvSpPr>
        <xdr:cNvPr id="310" name="楕円 309">
          <a:extLst>
            <a:ext uri="{FF2B5EF4-FFF2-40B4-BE49-F238E27FC236}">
              <a16:creationId xmlns:a16="http://schemas.microsoft.com/office/drawing/2014/main" id="{00000000-0008-0000-0200-000036010000}"/>
            </a:ext>
          </a:extLst>
        </xdr:cNvPr>
        <xdr:cNvSpPr/>
      </xdr:nvSpPr>
      <xdr:spPr>
        <a:xfrm>
          <a:off x="28575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106680</xdr:rowOff>
    </xdr:from>
    <xdr:to>
      <xdr:col>19</xdr:col>
      <xdr:colOff>177800</xdr:colOff>
      <xdr:row>80</xdr:row>
      <xdr:rowOff>106680</xdr:rowOff>
    </xdr:to>
    <xdr:cxnSp macro="">
      <xdr:nvCxnSpPr>
        <xdr:cNvPr id="311" name="直線コネクタ 310">
          <a:extLst>
            <a:ext uri="{FF2B5EF4-FFF2-40B4-BE49-F238E27FC236}">
              <a16:creationId xmlns:a16="http://schemas.microsoft.com/office/drawing/2014/main" id="{00000000-0008-0000-0200-000037010000}"/>
            </a:ext>
          </a:extLst>
        </xdr:cNvPr>
        <xdr:cNvCxnSpPr/>
      </xdr:nvCxnSpPr>
      <xdr:spPr>
        <a:xfrm>
          <a:off x="2908300" y="13822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130175</xdr:rowOff>
    </xdr:from>
    <xdr:to>
      <xdr:col>10</xdr:col>
      <xdr:colOff>165100</xdr:colOff>
      <xdr:row>80</xdr:row>
      <xdr:rowOff>60325</xdr:rowOff>
    </xdr:to>
    <xdr:sp macro="" textlink="">
      <xdr:nvSpPr>
        <xdr:cNvPr id="312" name="楕円 311">
          <a:extLst>
            <a:ext uri="{FF2B5EF4-FFF2-40B4-BE49-F238E27FC236}">
              <a16:creationId xmlns:a16="http://schemas.microsoft.com/office/drawing/2014/main" id="{00000000-0008-0000-0200-000038010000}"/>
            </a:ext>
          </a:extLst>
        </xdr:cNvPr>
        <xdr:cNvSpPr/>
      </xdr:nvSpPr>
      <xdr:spPr>
        <a:xfrm>
          <a:off x="1968500" y="1367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9525</xdr:rowOff>
    </xdr:from>
    <xdr:to>
      <xdr:col>15</xdr:col>
      <xdr:colOff>50800</xdr:colOff>
      <xdr:row>80</xdr:row>
      <xdr:rowOff>106680</xdr:rowOff>
    </xdr:to>
    <xdr:cxnSp macro="">
      <xdr:nvCxnSpPr>
        <xdr:cNvPr id="313" name="直線コネクタ 312">
          <a:extLst>
            <a:ext uri="{FF2B5EF4-FFF2-40B4-BE49-F238E27FC236}">
              <a16:creationId xmlns:a16="http://schemas.microsoft.com/office/drawing/2014/main" id="{00000000-0008-0000-0200-000039010000}"/>
            </a:ext>
          </a:extLst>
        </xdr:cNvPr>
        <xdr:cNvCxnSpPr/>
      </xdr:nvCxnSpPr>
      <xdr:spPr>
        <a:xfrm>
          <a:off x="2019300" y="13725525"/>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154939</xdr:rowOff>
    </xdr:from>
    <xdr:to>
      <xdr:col>6</xdr:col>
      <xdr:colOff>38100</xdr:colOff>
      <xdr:row>80</xdr:row>
      <xdr:rowOff>85089</xdr:rowOff>
    </xdr:to>
    <xdr:sp macro="" textlink="">
      <xdr:nvSpPr>
        <xdr:cNvPr id="314" name="楕円 313">
          <a:extLst>
            <a:ext uri="{FF2B5EF4-FFF2-40B4-BE49-F238E27FC236}">
              <a16:creationId xmlns:a16="http://schemas.microsoft.com/office/drawing/2014/main" id="{00000000-0008-0000-0200-00003A010000}"/>
            </a:ext>
          </a:extLst>
        </xdr:cNvPr>
        <xdr:cNvSpPr/>
      </xdr:nvSpPr>
      <xdr:spPr>
        <a:xfrm>
          <a:off x="1079500" y="1369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9525</xdr:rowOff>
    </xdr:from>
    <xdr:to>
      <xdr:col>10</xdr:col>
      <xdr:colOff>114300</xdr:colOff>
      <xdr:row>80</xdr:row>
      <xdr:rowOff>34289</xdr:rowOff>
    </xdr:to>
    <xdr:cxnSp macro="">
      <xdr:nvCxnSpPr>
        <xdr:cNvPr id="315" name="直線コネクタ 314">
          <a:extLst>
            <a:ext uri="{FF2B5EF4-FFF2-40B4-BE49-F238E27FC236}">
              <a16:creationId xmlns:a16="http://schemas.microsoft.com/office/drawing/2014/main" id="{00000000-0008-0000-0200-00003B010000}"/>
            </a:ext>
          </a:extLst>
        </xdr:cNvPr>
        <xdr:cNvCxnSpPr/>
      </xdr:nvCxnSpPr>
      <xdr:spPr>
        <a:xfrm flipV="1">
          <a:off x="1130300" y="13725525"/>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1922</xdr:rowOff>
    </xdr:from>
    <xdr:ext cx="405111" cy="259045"/>
    <xdr:sp macro="" textlink="">
      <xdr:nvSpPr>
        <xdr:cNvPr id="316" name="n_1aveValue【福祉施設】&#10;有形固定資産減価償却率">
          <a:extLst>
            <a:ext uri="{FF2B5EF4-FFF2-40B4-BE49-F238E27FC236}">
              <a16:creationId xmlns:a16="http://schemas.microsoft.com/office/drawing/2014/main" id="{00000000-0008-0000-0200-00003C010000}"/>
            </a:ext>
          </a:extLst>
        </xdr:cNvPr>
        <xdr:cNvSpPr txBox="1"/>
      </xdr:nvSpPr>
      <xdr:spPr>
        <a:xfrm>
          <a:off x="35820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142891</xdr:rowOff>
    </xdr:from>
    <xdr:ext cx="405111" cy="259045"/>
    <xdr:sp macro="" textlink="">
      <xdr:nvSpPr>
        <xdr:cNvPr id="317" name="n_2aveValue【福祉施設】&#10;有形固定資産減価償却率">
          <a:extLst>
            <a:ext uri="{FF2B5EF4-FFF2-40B4-BE49-F238E27FC236}">
              <a16:creationId xmlns:a16="http://schemas.microsoft.com/office/drawing/2014/main" id="{00000000-0008-0000-0200-00003D010000}"/>
            </a:ext>
          </a:extLst>
        </xdr:cNvPr>
        <xdr:cNvSpPr txBox="1"/>
      </xdr:nvSpPr>
      <xdr:spPr>
        <a:xfrm>
          <a:off x="2705744" y="1403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114316</xdr:rowOff>
    </xdr:from>
    <xdr:ext cx="405111" cy="259045"/>
    <xdr:sp macro="" textlink="">
      <xdr:nvSpPr>
        <xdr:cNvPr id="318" name="n_3aveValue【福祉施設】&#10;有形固定資産減価償却率">
          <a:extLst>
            <a:ext uri="{FF2B5EF4-FFF2-40B4-BE49-F238E27FC236}">
              <a16:creationId xmlns:a16="http://schemas.microsoft.com/office/drawing/2014/main" id="{00000000-0008-0000-0200-00003E010000}"/>
            </a:ext>
          </a:extLst>
        </xdr:cNvPr>
        <xdr:cNvSpPr txBox="1"/>
      </xdr:nvSpPr>
      <xdr:spPr>
        <a:xfrm>
          <a:off x="1816744" y="1400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43832</xdr:rowOff>
    </xdr:from>
    <xdr:ext cx="405111" cy="259045"/>
    <xdr:sp macro="" textlink="">
      <xdr:nvSpPr>
        <xdr:cNvPr id="319" name="n_4aveValue【福祉施設】&#10;有形固定資産減価償却率">
          <a:extLst>
            <a:ext uri="{FF2B5EF4-FFF2-40B4-BE49-F238E27FC236}">
              <a16:creationId xmlns:a16="http://schemas.microsoft.com/office/drawing/2014/main" id="{00000000-0008-0000-0200-00003F010000}"/>
            </a:ext>
          </a:extLst>
        </xdr:cNvPr>
        <xdr:cNvSpPr txBox="1"/>
      </xdr:nvSpPr>
      <xdr:spPr>
        <a:xfrm>
          <a:off x="927744" y="13931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2557</xdr:rowOff>
    </xdr:from>
    <xdr:ext cx="405111" cy="259045"/>
    <xdr:sp macro="" textlink="">
      <xdr:nvSpPr>
        <xdr:cNvPr id="320" name="n_1mainValue【福祉施設】&#10;有形固定資産減価償却率">
          <a:extLst>
            <a:ext uri="{FF2B5EF4-FFF2-40B4-BE49-F238E27FC236}">
              <a16:creationId xmlns:a16="http://schemas.microsoft.com/office/drawing/2014/main" id="{00000000-0008-0000-0200-000040010000}"/>
            </a:ext>
          </a:extLst>
        </xdr:cNvPr>
        <xdr:cNvSpPr txBox="1"/>
      </xdr:nvSpPr>
      <xdr:spPr>
        <a:xfrm>
          <a:off x="35820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2557</xdr:rowOff>
    </xdr:from>
    <xdr:ext cx="405111" cy="259045"/>
    <xdr:sp macro="" textlink="">
      <xdr:nvSpPr>
        <xdr:cNvPr id="321" name="n_2mainValue【福祉施設】&#10;有形固定資産減価償却率">
          <a:extLst>
            <a:ext uri="{FF2B5EF4-FFF2-40B4-BE49-F238E27FC236}">
              <a16:creationId xmlns:a16="http://schemas.microsoft.com/office/drawing/2014/main" id="{00000000-0008-0000-0200-000041010000}"/>
            </a:ext>
          </a:extLst>
        </xdr:cNvPr>
        <xdr:cNvSpPr txBox="1"/>
      </xdr:nvSpPr>
      <xdr:spPr>
        <a:xfrm>
          <a:off x="27057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76852</xdr:rowOff>
    </xdr:from>
    <xdr:ext cx="405111" cy="259045"/>
    <xdr:sp macro="" textlink="">
      <xdr:nvSpPr>
        <xdr:cNvPr id="322" name="n_3mainValue【福祉施設】&#10;有形固定資産減価償却率">
          <a:extLst>
            <a:ext uri="{FF2B5EF4-FFF2-40B4-BE49-F238E27FC236}">
              <a16:creationId xmlns:a16="http://schemas.microsoft.com/office/drawing/2014/main" id="{00000000-0008-0000-0200-000042010000}"/>
            </a:ext>
          </a:extLst>
        </xdr:cNvPr>
        <xdr:cNvSpPr txBox="1"/>
      </xdr:nvSpPr>
      <xdr:spPr>
        <a:xfrm>
          <a:off x="1816744" y="1344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101616</xdr:rowOff>
    </xdr:from>
    <xdr:ext cx="405111" cy="259045"/>
    <xdr:sp macro="" textlink="">
      <xdr:nvSpPr>
        <xdr:cNvPr id="323" name="n_4mainValue【福祉施設】&#10;有形固定資産減価償却率">
          <a:extLst>
            <a:ext uri="{FF2B5EF4-FFF2-40B4-BE49-F238E27FC236}">
              <a16:creationId xmlns:a16="http://schemas.microsoft.com/office/drawing/2014/main" id="{00000000-0008-0000-0200-000043010000}"/>
            </a:ext>
          </a:extLst>
        </xdr:cNvPr>
        <xdr:cNvSpPr txBox="1"/>
      </xdr:nvSpPr>
      <xdr:spPr>
        <a:xfrm>
          <a:off x="927744" y="1347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200-00004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0000000-0008-0000-0200-00004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00000000-0008-0000-0200-00004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00000000-0008-0000-0200-00004E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id="{00000000-0008-0000-0200-000055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00000000-0008-0000-0200-000057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00000000-0008-0000-0200-00005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81535</xdr:rowOff>
    </xdr:from>
    <xdr:to>
      <xdr:col>54</xdr:col>
      <xdr:colOff>189865</xdr:colOff>
      <xdr:row>85</xdr:row>
      <xdr:rowOff>161544</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flipV="1">
          <a:off x="10476865" y="13283185"/>
          <a:ext cx="0" cy="145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165371</xdr:rowOff>
    </xdr:from>
    <xdr:ext cx="469744" cy="259045"/>
    <xdr:sp macro="" textlink="">
      <xdr:nvSpPr>
        <xdr:cNvPr id="346" name="【福祉施設】&#10;一人当たり面積最小値テキスト">
          <a:extLst>
            <a:ext uri="{FF2B5EF4-FFF2-40B4-BE49-F238E27FC236}">
              <a16:creationId xmlns:a16="http://schemas.microsoft.com/office/drawing/2014/main" id="{00000000-0008-0000-0200-00005A010000}"/>
            </a:ext>
          </a:extLst>
        </xdr:cNvPr>
        <xdr:cNvSpPr txBox="1"/>
      </xdr:nvSpPr>
      <xdr:spPr>
        <a:xfrm>
          <a:off x="10515600" y="1473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161544</xdr:rowOff>
    </xdr:from>
    <xdr:to>
      <xdr:col>55</xdr:col>
      <xdr:colOff>88900</xdr:colOff>
      <xdr:row>85</xdr:row>
      <xdr:rowOff>161544</xdr:rowOff>
    </xdr:to>
    <xdr:cxnSp macro="">
      <xdr:nvCxnSpPr>
        <xdr:cNvPr id="347" name="直線コネクタ 346">
          <a:extLst>
            <a:ext uri="{FF2B5EF4-FFF2-40B4-BE49-F238E27FC236}">
              <a16:creationId xmlns:a16="http://schemas.microsoft.com/office/drawing/2014/main" id="{00000000-0008-0000-0200-00005B010000}"/>
            </a:ext>
          </a:extLst>
        </xdr:cNvPr>
        <xdr:cNvCxnSpPr/>
      </xdr:nvCxnSpPr>
      <xdr:spPr>
        <a:xfrm>
          <a:off x="10388600" y="1473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28212</xdr:rowOff>
    </xdr:from>
    <xdr:ext cx="469744" cy="259045"/>
    <xdr:sp macro="" textlink="">
      <xdr:nvSpPr>
        <xdr:cNvPr id="348" name="【福祉施設】&#10;一人当たり面積最大値テキスト">
          <a:extLst>
            <a:ext uri="{FF2B5EF4-FFF2-40B4-BE49-F238E27FC236}">
              <a16:creationId xmlns:a16="http://schemas.microsoft.com/office/drawing/2014/main" id="{00000000-0008-0000-0200-00005C010000}"/>
            </a:ext>
          </a:extLst>
        </xdr:cNvPr>
        <xdr:cNvSpPr txBox="1"/>
      </xdr:nvSpPr>
      <xdr:spPr>
        <a:xfrm>
          <a:off x="10515600" y="130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81535</xdr:rowOff>
    </xdr:from>
    <xdr:to>
      <xdr:col>55</xdr:col>
      <xdr:colOff>88900</xdr:colOff>
      <xdr:row>77</xdr:row>
      <xdr:rowOff>81535</xdr:rowOff>
    </xdr:to>
    <xdr:cxnSp macro="">
      <xdr:nvCxnSpPr>
        <xdr:cNvPr id="349" name="直線コネクタ 348">
          <a:extLst>
            <a:ext uri="{FF2B5EF4-FFF2-40B4-BE49-F238E27FC236}">
              <a16:creationId xmlns:a16="http://schemas.microsoft.com/office/drawing/2014/main" id="{00000000-0008-0000-0200-00005D010000}"/>
            </a:ext>
          </a:extLst>
        </xdr:cNvPr>
        <xdr:cNvCxnSpPr/>
      </xdr:nvCxnSpPr>
      <xdr:spPr>
        <a:xfrm>
          <a:off x="10388600" y="132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101616</xdr:rowOff>
    </xdr:from>
    <xdr:ext cx="469744" cy="259045"/>
    <xdr:sp macro="" textlink="">
      <xdr:nvSpPr>
        <xdr:cNvPr id="350" name="【福祉施設】&#10;一人当たり面積平均値テキスト">
          <a:extLst>
            <a:ext uri="{FF2B5EF4-FFF2-40B4-BE49-F238E27FC236}">
              <a16:creationId xmlns:a16="http://schemas.microsoft.com/office/drawing/2014/main" id="{00000000-0008-0000-0200-00005E010000}"/>
            </a:ext>
          </a:extLst>
        </xdr:cNvPr>
        <xdr:cNvSpPr txBox="1"/>
      </xdr:nvSpPr>
      <xdr:spPr>
        <a:xfrm>
          <a:off x="10515600" y="14160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78739</xdr:rowOff>
    </xdr:from>
    <xdr:to>
      <xdr:col>55</xdr:col>
      <xdr:colOff>50800</xdr:colOff>
      <xdr:row>84</xdr:row>
      <xdr:rowOff>8889</xdr:rowOff>
    </xdr:to>
    <xdr:sp macro="" textlink="">
      <xdr:nvSpPr>
        <xdr:cNvPr id="351" name="フローチャート: 判断 350">
          <a:extLst>
            <a:ext uri="{FF2B5EF4-FFF2-40B4-BE49-F238E27FC236}">
              <a16:creationId xmlns:a16="http://schemas.microsoft.com/office/drawing/2014/main" id="{00000000-0008-0000-0200-00005F010000}"/>
            </a:ext>
          </a:extLst>
        </xdr:cNvPr>
        <xdr:cNvSpPr/>
      </xdr:nvSpPr>
      <xdr:spPr>
        <a:xfrm>
          <a:off x="104267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69596</xdr:rowOff>
    </xdr:from>
    <xdr:to>
      <xdr:col>50</xdr:col>
      <xdr:colOff>165100</xdr:colOff>
      <xdr:row>83</xdr:row>
      <xdr:rowOff>171196</xdr:rowOff>
    </xdr:to>
    <xdr:sp macro="" textlink="">
      <xdr:nvSpPr>
        <xdr:cNvPr id="352" name="フローチャート: 判断 351">
          <a:extLst>
            <a:ext uri="{FF2B5EF4-FFF2-40B4-BE49-F238E27FC236}">
              <a16:creationId xmlns:a16="http://schemas.microsoft.com/office/drawing/2014/main" id="{00000000-0008-0000-0200-000060010000}"/>
            </a:ext>
          </a:extLst>
        </xdr:cNvPr>
        <xdr:cNvSpPr/>
      </xdr:nvSpPr>
      <xdr:spPr>
        <a:xfrm>
          <a:off x="9588500" y="1429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58165</xdr:rowOff>
    </xdr:from>
    <xdr:to>
      <xdr:col>46</xdr:col>
      <xdr:colOff>38100</xdr:colOff>
      <xdr:row>83</xdr:row>
      <xdr:rowOff>159765</xdr:rowOff>
    </xdr:to>
    <xdr:sp macro="" textlink="">
      <xdr:nvSpPr>
        <xdr:cNvPr id="353" name="フローチャート: 判断 352">
          <a:extLst>
            <a:ext uri="{FF2B5EF4-FFF2-40B4-BE49-F238E27FC236}">
              <a16:creationId xmlns:a16="http://schemas.microsoft.com/office/drawing/2014/main" id="{00000000-0008-0000-0200-000061010000}"/>
            </a:ext>
          </a:extLst>
        </xdr:cNvPr>
        <xdr:cNvSpPr/>
      </xdr:nvSpPr>
      <xdr:spPr>
        <a:xfrm>
          <a:off x="8699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67311</xdr:rowOff>
    </xdr:from>
    <xdr:to>
      <xdr:col>41</xdr:col>
      <xdr:colOff>101600</xdr:colOff>
      <xdr:row>83</xdr:row>
      <xdr:rowOff>168911</xdr:rowOff>
    </xdr:to>
    <xdr:sp macro="" textlink="">
      <xdr:nvSpPr>
        <xdr:cNvPr id="354" name="フローチャート: 判断 353">
          <a:extLst>
            <a:ext uri="{FF2B5EF4-FFF2-40B4-BE49-F238E27FC236}">
              <a16:creationId xmlns:a16="http://schemas.microsoft.com/office/drawing/2014/main" id="{00000000-0008-0000-0200-000062010000}"/>
            </a:ext>
          </a:extLst>
        </xdr:cNvPr>
        <xdr:cNvSpPr/>
      </xdr:nvSpPr>
      <xdr:spPr>
        <a:xfrm>
          <a:off x="7810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55880</xdr:rowOff>
    </xdr:from>
    <xdr:to>
      <xdr:col>36</xdr:col>
      <xdr:colOff>165100</xdr:colOff>
      <xdr:row>83</xdr:row>
      <xdr:rowOff>157480</xdr:rowOff>
    </xdr:to>
    <xdr:sp macro="" textlink="">
      <xdr:nvSpPr>
        <xdr:cNvPr id="355" name="フローチャート: 判断 354">
          <a:extLst>
            <a:ext uri="{FF2B5EF4-FFF2-40B4-BE49-F238E27FC236}">
              <a16:creationId xmlns:a16="http://schemas.microsoft.com/office/drawing/2014/main" id="{00000000-0008-0000-0200-000063010000}"/>
            </a:ext>
          </a:extLst>
        </xdr:cNvPr>
        <xdr:cNvSpPr/>
      </xdr:nvSpPr>
      <xdr:spPr>
        <a:xfrm>
          <a:off x="6921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200-000066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200-000068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161037</xdr:rowOff>
    </xdr:from>
    <xdr:to>
      <xdr:col>55</xdr:col>
      <xdr:colOff>50800</xdr:colOff>
      <xdr:row>85</xdr:row>
      <xdr:rowOff>91187</xdr:rowOff>
    </xdr:to>
    <xdr:sp macro="" textlink="">
      <xdr:nvSpPr>
        <xdr:cNvPr id="361" name="楕円 360">
          <a:extLst>
            <a:ext uri="{FF2B5EF4-FFF2-40B4-BE49-F238E27FC236}">
              <a16:creationId xmlns:a16="http://schemas.microsoft.com/office/drawing/2014/main" id="{00000000-0008-0000-0200-000069010000}"/>
            </a:ext>
          </a:extLst>
        </xdr:cNvPr>
        <xdr:cNvSpPr/>
      </xdr:nvSpPr>
      <xdr:spPr>
        <a:xfrm>
          <a:off x="10426700" y="145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75964</xdr:rowOff>
    </xdr:from>
    <xdr:ext cx="469744" cy="259045"/>
    <xdr:sp macro="" textlink="">
      <xdr:nvSpPr>
        <xdr:cNvPr id="362" name="【福祉施設】&#10;一人当たり面積該当値テキスト">
          <a:extLst>
            <a:ext uri="{FF2B5EF4-FFF2-40B4-BE49-F238E27FC236}">
              <a16:creationId xmlns:a16="http://schemas.microsoft.com/office/drawing/2014/main" id="{00000000-0008-0000-0200-00006A010000}"/>
            </a:ext>
          </a:extLst>
        </xdr:cNvPr>
        <xdr:cNvSpPr txBox="1"/>
      </xdr:nvSpPr>
      <xdr:spPr>
        <a:xfrm>
          <a:off x="10515600" y="1447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161037</xdr:rowOff>
    </xdr:from>
    <xdr:to>
      <xdr:col>50</xdr:col>
      <xdr:colOff>165100</xdr:colOff>
      <xdr:row>85</xdr:row>
      <xdr:rowOff>91187</xdr:rowOff>
    </xdr:to>
    <xdr:sp macro="" textlink="">
      <xdr:nvSpPr>
        <xdr:cNvPr id="363" name="楕円 362">
          <a:extLst>
            <a:ext uri="{FF2B5EF4-FFF2-40B4-BE49-F238E27FC236}">
              <a16:creationId xmlns:a16="http://schemas.microsoft.com/office/drawing/2014/main" id="{00000000-0008-0000-0200-00006B010000}"/>
            </a:ext>
          </a:extLst>
        </xdr:cNvPr>
        <xdr:cNvSpPr/>
      </xdr:nvSpPr>
      <xdr:spPr>
        <a:xfrm>
          <a:off x="9588500" y="145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40387</xdr:rowOff>
    </xdr:from>
    <xdr:to>
      <xdr:col>55</xdr:col>
      <xdr:colOff>0</xdr:colOff>
      <xdr:row>85</xdr:row>
      <xdr:rowOff>40387</xdr:rowOff>
    </xdr:to>
    <xdr:cxnSp macro="">
      <xdr:nvCxnSpPr>
        <xdr:cNvPr id="364" name="直線コネクタ 363">
          <a:extLst>
            <a:ext uri="{FF2B5EF4-FFF2-40B4-BE49-F238E27FC236}">
              <a16:creationId xmlns:a16="http://schemas.microsoft.com/office/drawing/2014/main" id="{00000000-0008-0000-0200-00006C010000}"/>
            </a:ext>
          </a:extLst>
        </xdr:cNvPr>
        <xdr:cNvCxnSpPr/>
      </xdr:nvCxnSpPr>
      <xdr:spPr>
        <a:xfrm>
          <a:off x="9639300" y="146136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163322</xdr:rowOff>
    </xdr:from>
    <xdr:to>
      <xdr:col>46</xdr:col>
      <xdr:colOff>38100</xdr:colOff>
      <xdr:row>85</xdr:row>
      <xdr:rowOff>93472</xdr:rowOff>
    </xdr:to>
    <xdr:sp macro="" textlink="">
      <xdr:nvSpPr>
        <xdr:cNvPr id="365" name="楕円 364">
          <a:extLst>
            <a:ext uri="{FF2B5EF4-FFF2-40B4-BE49-F238E27FC236}">
              <a16:creationId xmlns:a16="http://schemas.microsoft.com/office/drawing/2014/main" id="{00000000-0008-0000-0200-00006D010000}"/>
            </a:ext>
          </a:extLst>
        </xdr:cNvPr>
        <xdr:cNvSpPr/>
      </xdr:nvSpPr>
      <xdr:spPr>
        <a:xfrm>
          <a:off x="8699500" y="1456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40387</xdr:rowOff>
    </xdr:from>
    <xdr:to>
      <xdr:col>50</xdr:col>
      <xdr:colOff>114300</xdr:colOff>
      <xdr:row>85</xdr:row>
      <xdr:rowOff>42672</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flipV="1">
          <a:off x="8750300" y="14613637"/>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163322</xdr:rowOff>
    </xdr:from>
    <xdr:to>
      <xdr:col>41</xdr:col>
      <xdr:colOff>101600</xdr:colOff>
      <xdr:row>85</xdr:row>
      <xdr:rowOff>93472</xdr:rowOff>
    </xdr:to>
    <xdr:sp macro="" textlink="">
      <xdr:nvSpPr>
        <xdr:cNvPr id="367" name="楕円 366">
          <a:extLst>
            <a:ext uri="{FF2B5EF4-FFF2-40B4-BE49-F238E27FC236}">
              <a16:creationId xmlns:a16="http://schemas.microsoft.com/office/drawing/2014/main" id="{00000000-0008-0000-0200-00006F010000}"/>
            </a:ext>
          </a:extLst>
        </xdr:cNvPr>
        <xdr:cNvSpPr/>
      </xdr:nvSpPr>
      <xdr:spPr>
        <a:xfrm>
          <a:off x="7810500" y="1456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42672</xdr:rowOff>
    </xdr:from>
    <xdr:to>
      <xdr:col>45</xdr:col>
      <xdr:colOff>177800</xdr:colOff>
      <xdr:row>85</xdr:row>
      <xdr:rowOff>42672</xdr:rowOff>
    </xdr:to>
    <xdr:cxnSp macro="">
      <xdr:nvCxnSpPr>
        <xdr:cNvPr id="368" name="直線コネクタ 367">
          <a:extLst>
            <a:ext uri="{FF2B5EF4-FFF2-40B4-BE49-F238E27FC236}">
              <a16:creationId xmlns:a16="http://schemas.microsoft.com/office/drawing/2014/main" id="{00000000-0008-0000-0200-000070010000}"/>
            </a:ext>
          </a:extLst>
        </xdr:cNvPr>
        <xdr:cNvCxnSpPr/>
      </xdr:nvCxnSpPr>
      <xdr:spPr>
        <a:xfrm>
          <a:off x="7861300" y="146159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165608</xdr:rowOff>
    </xdr:from>
    <xdr:to>
      <xdr:col>36</xdr:col>
      <xdr:colOff>165100</xdr:colOff>
      <xdr:row>85</xdr:row>
      <xdr:rowOff>95758</xdr:rowOff>
    </xdr:to>
    <xdr:sp macro="" textlink="">
      <xdr:nvSpPr>
        <xdr:cNvPr id="369" name="楕円 368">
          <a:extLst>
            <a:ext uri="{FF2B5EF4-FFF2-40B4-BE49-F238E27FC236}">
              <a16:creationId xmlns:a16="http://schemas.microsoft.com/office/drawing/2014/main" id="{00000000-0008-0000-0200-000071010000}"/>
            </a:ext>
          </a:extLst>
        </xdr:cNvPr>
        <xdr:cNvSpPr/>
      </xdr:nvSpPr>
      <xdr:spPr>
        <a:xfrm>
          <a:off x="69215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42672</xdr:rowOff>
    </xdr:from>
    <xdr:to>
      <xdr:col>41</xdr:col>
      <xdr:colOff>50800</xdr:colOff>
      <xdr:row>85</xdr:row>
      <xdr:rowOff>44958</xdr:rowOff>
    </xdr:to>
    <xdr:cxnSp macro="">
      <xdr:nvCxnSpPr>
        <xdr:cNvPr id="370" name="直線コネクタ 369">
          <a:extLst>
            <a:ext uri="{FF2B5EF4-FFF2-40B4-BE49-F238E27FC236}">
              <a16:creationId xmlns:a16="http://schemas.microsoft.com/office/drawing/2014/main" id="{00000000-0008-0000-0200-000072010000}"/>
            </a:ext>
          </a:extLst>
        </xdr:cNvPr>
        <xdr:cNvCxnSpPr/>
      </xdr:nvCxnSpPr>
      <xdr:spPr>
        <a:xfrm flipV="1">
          <a:off x="6972300" y="1461592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16273</xdr:rowOff>
    </xdr:from>
    <xdr:ext cx="469744" cy="259045"/>
    <xdr:sp macro="" textlink="">
      <xdr:nvSpPr>
        <xdr:cNvPr id="371" name="n_1aveValue【福祉施設】&#10;一人当たり面積">
          <a:extLst>
            <a:ext uri="{FF2B5EF4-FFF2-40B4-BE49-F238E27FC236}">
              <a16:creationId xmlns:a16="http://schemas.microsoft.com/office/drawing/2014/main" id="{00000000-0008-0000-0200-000073010000}"/>
            </a:ext>
          </a:extLst>
        </xdr:cNvPr>
        <xdr:cNvSpPr txBox="1"/>
      </xdr:nvSpPr>
      <xdr:spPr>
        <a:xfrm>
          <a:off x="9391727" y="1407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4842</xdr:rowOff>
    </xdr:from>
    <xdr:ext cx="469744" cy="259045"/>
    <xdr:sp macro="" textlink="">
      <xdr:nvSpPr>
        <xdr:cNvPr id="372" name="n_2aveValue【福祉施設】&#10;一人当たり面積">
          <a:extLst>
            <a:ext uri="{FF2B5EF4-FFF2-40B4-BE49-F238E27FC236}">
              <a16:creationId xmlns:a16="http://schemas.microsoft.com/office/drawing/2014/main" id="{00000000-0008-0000-0200-000074010000}"/>
            </a:ext>
          </a:extLst>
        </xdr:cNvPr>
        <xdr:cNvSpPr txBox="1"/>
      </xdr:nvSpPr>
      <xdr:spPr>
        <a:xfrm>
          <a:off x="85154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13988</xdr:rowOff>
    </xdr:from>
    <xdr:ext cx="469744" cy="259045"/>
    <xdr:sp macro="" textlink="">
      <xdr:nvSpPr>
        <xdr:cNvPr id="373" name="n_3aveValue【福祉施設】&#10;一人当たり面積">
          <a:extLst>
            <a:ext uri="{FF2B5EF4-FFF2-40B4-BE49-F238E27FC236}">
              <a16:creationId xmlns:a16="http://schemas.microsoft.com/office/drawing/2014/main" id="{00000000-0008-0000-0200-000075010000}"/>
            </a:ext>
          </a:extLst>
        </xdr:cNvPr>
        <xdr:cNvSpPr txBox="1"/>
      </xdr:nvSpPr>
      <xdr:spPr>
        <a:xfrm>
          <a:off x="7626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2557</xdr:rowOff>
    </xdr:from>
    <xdr:ext cx="469744" cy="259045"/>
    <xdr:sp macro="" textlink="">
      <xdr:nvSpPr>
        <xdr:cNvPr id="374" name="n_4aveValue【福祉施設】&#10;一人当たり面積">
          <a:extLst>
            <a:ext uri="{FF2B5EF4-FFF2-40B4-BE49-F238E27FC236}">
              <a16:creationId xmlns:a16="http://schemas.microsoft.com/office/drawing/2014/main" id="{00000000-0008-0000-0200-000076010000}"/>
            </a:ext>
          </a:extLst>
        </xdr:cNvPr>
        <xdr:cNvSpPr txBox="1"/>
      </xdr:nvSpPr>
      <xdr:spPr>
        <a:xfrm>
          <a:off x="67374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82314</xdr:rowOff>
    </xdr:from>
    <xdr:ext cx="469744" cy="259045"/>
    <xdr:sp macro="" textlink="">
      <xdr:nvSpPr>
        <xdr:cNvPr id="375" name="n_1mainValue【福祉施設】&#10;一人当たり面積">
          <a:extLst>
            <a:ext uri="{FF2B5EF4-FFF2-40B4-BE49-F238E27FC236}">
              <a16:creationId xmlns:a16="http://schemas.microsoft.com/office/drawing/2014/main" id="{00000000-0008-0000-0200-000077010000}"/>
            </a:ext>
          </a:extLst>
        </xdr:cNvPr>
        <xdr:cNvSpPr txBox="1"/>
      </xdr:nvSpPr>
      <xdr:spPr>
        <a:xfrm>
          <a:off x="9391727" y="1465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84599</xdr:rowOff>
    </xdr:from>
    <xdr:ext cx="469744" cy="259045"/>
    <xdr:sp macro="" textlink="">
      <xdr:nvSpPr>
        <xdr:cNvPr id="376" name="n_2mainValue【福祉施設】&#10;一人当たり面積">
          <a:extLst>
            <a:ext uri="{FF2B5EF4-FFF2-40B4-BE49-F238E27FC236}">
              <a16:creationId xmlns:a16="http://schemas.microsoft.com/office/drawing/2014/main" id="{00000000-0008-0000-0200-000078010000}"/>
            </a:ext>
          </a:extLst>
        </xdr:cNvPr>
        <xdr:cNvSpPr txBox="1"/>
      </xdr:nvSpPr>
      <xdr:spPr>
        <a:xfrm>
          <a:off x="8515427" y="1465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84599</xdr:rowOff>
    </xdr:from>
    <xdr:ext cx="469744" cy="259045"/>
    <xdr:sp macro="" textlink="">
      <xdr:nvSpPr>
        <xdr:cNvPr id="377" name="n_3mainValue【福祉施設】&#10;一人当たり面積">
          <a:extLst>
            <a:ext uri="{FF2B5EF4-FFF2-40B4-BE49-F238E27FC236}">
              <a16:creationId xmlns:a16="http://schemas.microsoft.com/office/drawing/2014/main" id="{00000000-0008-0000-0200-000079010000}"/>
            </a:ext>
          </a:extLst>
        </xdr:cNvPr>
        <xdr:cNvSpPr txBox="1"/>
      </xdr:nvSpPr>
      <xdr:spPr>
        <a:xfrm>
          <a:off x="7626427" y="1465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86885</xdr:rowOff>
    </xdr:from>
    <xdr:ext cx="469744" cy="259045"/>
    <xdr:sp macro="" textlink="">
      <xdr:nvSpPr>
        <xdr:cNvPr id="378" name="n_4mainValue【福祉施設】&#10;一人当たり面積">
          <a:extLst>
            <a:ext uri="{FF2B5EF4-FFF2-40B4-BE49-F238E27FC236}">
              <a16:creationId xmlns:a16="http://schemas.microsoft.com/office/drawing/2014/main" id="{00000000-0008-0000-0200-00007A010000}"/>
            </a:ext>
          </a:extLst>
        </xdr:cNvPr>
        <xdr:cNvSpPr txBox="1"/>
      </xdr:nvSpPr>
      <xdr:spPr>
        <a:xfrm>
          <a:off x="67374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0000000-0008-0000-0200-00007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00000000-0008-0000-0200-00008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00000000-0008-0000-0200-00008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00000000-0008-0000-0200-00008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00000000-0008-0000-0200-00008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00000000-0008-0000-0200-00008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00000000-0008-0000-0200-00008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00000000-0008-0000-0200-00008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00000000-0008-0000-0200-00008A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00000000-0008-0000-0200-00008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00000000-0008-0000-0200-00008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00000000-0008-0000-0200-00008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200-00008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200-00008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200-00009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200-00009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00000000-0008-0000-0200-000092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3" name="正方形/長方形 402">
          <a:extLst>
            <a:ext uri="{FF2B5EF4-FFF2-40B4-BE49-F238E27FC236}">
              <a16:creationId xmlns:a16="http://schemas.microsoft.com/office/drawing/2014/main" id="{00000000-0008-0000-0200-000093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4" name="正方形/長方形 403">
          <a:extLst>
            <a:ext uri="{FF2B5EF4-FFF2-40B4-BE49-F238E27FC236}">
              <a16:creationId xmlns:a16="http://schemas.microsoft.com/office/drawing/2014/main" id="{00000000-0008-0000-0200-000094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5" name="正方形/長方形 404">
          <a:extLst>
            <a:ext uri="{FF2B5EF4-FFF2-40B4-BE49-F238E27FC236}">
              <a16:creationId xmlns:a16="http://schemas.microsoft.com/office/drawing/2014/main" id="{00000000-0008-0000-0200-000095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6" name="正方形/長方形 405">
          <a:extLst>
            <a:ext uri="{FF2B5EF4-FFF2-40B4-BE49-F238E27FC236}">
              <a16:creationId xmlns:a16="http://schemas.microsoft.com/office/drawing/2014/main" id="{00000000-0008-0000-0200-000096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7" name="正方形/長方形 406">
          <a:extLst>
            <a:ext uri="{FF2B5EF4-FFF2-40B4-BE49-F238E27FC236}">
              <a16:creationId xmlns:a16="http://schemas.microsoft.com/office/drawing/2014/main" id="{00000000-0008-0000-0200-000097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8" name="正方形/長方形 407">
          <a:extLst>
            <a:ext uri="{FF2B5EF4-FFF2-40B4-BE49-F238E27FC236}">
              <a16:creationId xmlns:a16="http://schemas.microsoft.com/office/drawing/2014/main" id="{00000000-0008-0000-0200-000098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9" name="正方形/長方形 408">
          <a:extLst>
            <a:ext uri="{FF2B5EF4-FFF2-40B4-BE49-F238E27FC236}">
              <a16:creationId xmlns:a16="http://schemas.microsoft.com/office/drawing/2014/main" id="{00000000-0008-0000-0200-000099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0" name="正方形/長方形 409">
          <a:extLst>
            <a:ext uri="{FF2B5EF4-FFF2-40B4-BE49-F238E27FC236}">
              <a16:creationId xmlns:a16="http://schemas.microsoft.com/office/drawing/2014/main" id="{00000000-0008-0000-0200-00009A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1" name="正方形/長方形 410">
          <a:extLst>
            <a:ext uri="{FF2B5EF4-FFF2-40B4-BE49-F238E27FC236}">
              <a16:creationId xmlns:a16="http://schemas.microsoft.com/office/drawing/2014/main" id="{00000000-0008-0000-0200-00009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2" name="正方形/長方形 411">
          <a:extLst>
            <a:ext uri="{FF2B5EF4-FFF2-40B4-BE49-F238E27FC236}">
              <a16:creationId xmlns:a16="http://schemas.microsoft.com/office/drawing/2014/main" id="{00000000-0008-0000-0200-00009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3" name="正方形/長方形 412">
          <a:extLst>
            <a:ext uri="{FF2B5EF4-FFF2-40B4-BE49-F238E27FC236}">
              <a16:creationId xmlns:a16="http://schemas.microsoft.com/office/drawing/2014/main" id="{00000000-0008-0000-0200-00009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4" name="正方形/長方形 413">
          <a:extLst>
            <a:ext uri="{FF2B5EF4-FFF2-40B4-BE49-F238E27FC236}">
              <a16:creationId xmlns:a16="http://schemas.microsoft.com/office/drawing/2014/main" id="{00000000-0008-0000-0200-00009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5" name="正方形/長方形 414">
          <a:extLst>
            <a:ext uri="{FF2B5EF4-FFF2-40B4-BE49-F238E27FC236}">
              <a16:creationId xmlns:a16="http://schemas.microsoft.com/office/drawing/2014/main" id="{00000000-0008-0000-0200-00009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6" name="正方形/長方形 415">
          <a:extLst>
            <a:ext uri="{FF2B5EF4-FFF2-40B4-BE49-F238E27FC236}">
              <a16:creationId xmlns:a16="http://schemas.microsoft.com/office/drawing/2014/main" id="{00000000-0008-0000-0200-0000A0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7" name="正方形/長方形 416">
          <a:extLst>
            <a:ext uri="{FF2B5EF4-FFF2-40B4-BE49-F238E27FC236}">
              <a16:creationId xmlns:a16="http://schemas.microsoft.com/office/drawing/2014/main" id="{00000000-0008-0000-0200-0000A1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8" name="正方形/長方形 417">
          <a:extLst>
            <a:ext uri="{FF2B5EF4-FFF2-40B4-BE49-F238E27FC236}">
              <a16:creationId xmlns:a16="http://schemas.microsoft.com/office/drawing/2014/main" id="{00000000-0008-0000-0200-0000A2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0" name="直線コネクタ 419">
          <a:extLst>
            <a:ext uri="{FF2B5EF4-FFF2-40B4-BE49-F238E27FC236}">
              <a16:creationId xmlns:a16="http://schemas.microsoft.com/office/drawing/2014/main" id="{00000000-0008-0000-0200-0000A4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21" name="テキスト ボックス 420">
          <a:extLst>
            <a:ext uri="{FF2B5EF4-FFF2-40B4-BE49-F238E27FC236}">
              <a16:creationId xmlns:a16="http://schemas.microsoft.com/office/drawing/2014/main" id="{00000000-0008-0000-0200-0000A501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2" name="直線コネクタ 421">
          <a:extLst>
            <a:ext uri="{FF2B5EF4-FFF2-40B4-BE49-F238E27FC236}">
              <a16:creationId xmlns:a16="http://schemas.microsoft.com/office/drawing/2014/main" id="{00000000-0008-0000-0200-0000A6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23" name="テキスト ボックス 422">
          <a:extLst>
            <a:ext uri="{FF2B5EF4-FFF2-40B4-BE49-F238E27FC236}">
              <a16:creationId xmlns:a16="http://schemas.microsoft.com/office/drawing/2014/main" id="{00000000-0008-0000-0200-0000A701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4" name="直線コネクタ 423">
          <a:extLst>
            <a:ext uri="{FF2B5EF4-FFF2-40B4-BE49-F238E27FC236}">
              <a16:creationId xmlns:a16="http://schemas.microsoft.com/office/drawing/2014/main" id="{00000000-0008-0000-0200-0000A8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5" name="テキスト ボックス 424">
          <a:extLst>
            <a:ext uri="{FF2B5EF4-FFF2-40B4-BE49-F238E27FC236}">
              <a16:creationId xmlns:a16="http://schemas.microsoft.com/office/drawing/2014/main" id="{00000000-0008-0000-0200-0000A9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6" name="直線コネクタ 425">
          <a:extLst>
            <a:ext uri="{FF2B5EF4-FFF2-40B4-BE49-F238E27FC236}">
              <a16:creationId xmlns:a16="http://schemas.microsoft.com/office/drawing/2014/main" id="{00000000-0008-0000-0200-0000AA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7" name="テキスト ボックス 426">
          <a:extLst>
            <a:ext uri="{FF2B5EF4-FFF2-40B4-BE49-F238E27FC236}">
              <a16:creationId xmlns:a16="http://schemas.microsoft.com/office/drawing/2014/main" id="{00000000-0008-0000-0200-0000AB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8" name="直線コネクタ 427">
          <a:extLst>
            <a:ext uri="{FF2B5EF4-FFF2-40B4-BE49-F238E27FC236}">
              <a16:creationId xmlns:a16="http://schemas.microsoft.com/office/drawing/2014/main" id="{00000000-0008-0000-0200-0000AC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9" name="テキスト ボックス 428">
          <a:extLst>
            <a:ext uri="{FF2B5EF4-FFF2-40B4-BE49-F238E27FC236}">
              <a16:creationId xmlns:a16="http://schemas.microsoft.com/office/drawing/2014/main" id="{00000000-0008-0000-0200-0000AD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0" name="直線コネクタ 429">
          <a:extLst>
            <a:ext uri="{FF2B5EF4-FFF2-40B4-BE49-F238E27FC236}">
              <a16:creationId xmlns:a16="http://schemas.microsoft.com/office/drawing/2014/main" id="{00000000-0008-0000-0200-0000AE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1" name="テキスト ボックス 430">
          <a:extLst>
            <a:ext uri="{FF2B5EF4-FFF2-40B4-BE49-F238E27FC236}">
              <a16:creationId xmlns:a16="http://schemas.microsoft.com/office/drawing/2014/main" id="{00000000-0008-0000-0200-0000AF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2" name="直線コネクタ 431">
          <a:extLst>
            <a:ext uri="{FF2B5EF4-FFF2-40B4-BE49-F238E27FC236}">
              <a16:creationId xmlns:a16="http://schemas.microsoft.com/office/drawing/2014/main" id="{00000000-0008-0000-0200-0000B0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33" name="テキスト ボックス 432">
          <a:extLst>
            <a:ext uri="{FF2B5EF4-FFF2-40B4-BE49-F238E27FC236}">
              <a16:creationId xmlns:a16="http://schemas.microsoft.com/office/drawing/2014/main" id="{00000000-0008-0000-0200-0000B101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4" name="直線コネクタ 433">
          <a:extLst>
            <a:ext uri="{FF2B5EF4-FFF2-40B4-BE49-F238E27FC236}">
              <a16:creationId xmlns:a16="http://schemas.microsoft.com/office/drawing/2014/main" id="{00000000-0008-0000-0200-0000B2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35" name="テキスト ボックス 434">
          <a:extLst>
            <a:ext uri="{FF2B5EF4-FFF2-40B4-BE49-F238E27FC236}">
              <a16:creationId xmlns:a16="http://schemas.microsoft.com/office/drawing/2014/main" id="{00000000-0008-0000-0200-0000B301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6" name="【保健センター・保健所】&#10;有形固定資産減価償却率グラフ枠">
          <a:extLst>
            <a:ext uri="{FF2B5EF4-FFF2-40B4-BE49-F238E27FC236}">
              <a16:creationId xmlns:a16="http://schemas.microsoft.com/office/drawing/2014/main" id="{00000000-0008-0000-0200-0000B4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145324</xdr:rowOff>
    </xdr:to>
    <xdr:cxnSp macro="">
      <xdr:nvCxnSpPr>
        <xdr:cNvPr id="437" name="直線コネクタ 436">
          <a:extLst>
            <a:ext uri="{FF2B5EF4-FFF2-40B4-BE49-F238E27FC236}">
              <a16:creationId xmlns:a16="http://schemas.microsoft.com/office/drawing/2014/main" id="{00000000-0008-0000-0200-0000B5010000}"/>
            </a:ext>
          </a:extLst>
        </xdr:cNvPr>
        <xdr:cNvCxnSpPr/>
      </xdr:nvCxnSpPr>
      <xdr:spPr>
        <a:xfrm flipV="1">
          <a:off x="16318864" y="9470572"/>
          <a:ext cx="0" cy="1476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149151</xdr:rowOff>
    </xdr:from>
    <xdr:ext cx="405111" cy="259045"/>
    <xdr:sp macro="" textlink="">
      <xdr:nvSpPr>
        <xdr:cNvPr id="438" name="【保健センター・保健所】&#10;有形固定資産減価償却率最小値テキスト">
          <a:extLst>
            <a:ext uri="{FF2B5EF4-FFF2-40B4-BE49-F238E27FC236}">
              <a16:creationId xmlns:a16="http://schemas.microsoft.com/office/drawing/2014/main" id="{00000000-0008-0000-0200-0000B6010000}"/>
            </a:ext>
          </a:extLst>
        </xdr:cNvPr>
        <xdr:cNvSpPr txBox="1"/>
      </xdr:nvSpPr>
      <xdr:spPr>
        <a:xfrm>
          <a:off x="16357600" y="10950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145324</xdr:rowOff>
    </xdr:from>
    <xdr:to>
      <xdr:col>86</xdr:col>
      <xdr:colOff>25400</xdr:colOff>
      <xdr:row>63</xdr:row>
      <xdr:rowOff>145324</xdr:rowOff>
    </xdr:to>
    <xdr:cxnSp macro="">
      <xdr:nvCxnSpPr>
        <xdr:cNvPr id="439" name="直線コネクタ 438">
          <a:extLst>
            <a:ext uri="{FF2B5EF4-FFF2-40B4-BE49-F238E27FC236}">
              <a16:creationId xmlns:a16="http://schemas.microsoft.com/office/drawing/2014/main" id="{00000000-0008-0000-0200-0000B7010000}"/>
            </a:ext>
          </a:extLst>
        </xdr:cNvPr>
        <xdr:cNvCxnSpPr/>
      </xdr:nvCxnSpPr>
      <xdr:spPr>
        <a:xfrm>
          <a:off x="16230600" y="1094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05111" cy="259045"/>
    <xdr:sp macro="" textlink="">
      <xdr:nvSpPr>
        <xdr:cNvPr id="440" name="【保健センター・保健所】&#10;有形固定資産減価償却率最大値テキスト">
          <a:extLst>
            <a:ext uri="{FF2B5EF4-FFF2-40B4-BE49-F238E27FC236}">
              <a16:creationId xmlns:a16="http://schemas.microsoft.com/office/drawing/2014/main" id="{00000000-0008-0000-0200-0000B8010000}"/>
            </a:ext>
          </a:extLst>
        </xdr:cNvPr>
        <xdr:cNvSpPr txBox="1"/>
      </xdr:nvSpPr>
      <xdr:spPr>
        <a:xfrm>
          <a:off x="16357600" y="9245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41" name="直線コネクタ 440">
          <a:extLst>
            <a:ext uri="{FF2B5EF4-FFF2-40B4-BE49-F238E27FC236}">
              <a16:creationId xmlns:a16="http://schemas.microsoft.com/office/drawing/2014/main" id="{00000000-0008-0000-0200-0000B9010000}"/>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109237</xdr:rowOff>
    </xdr:from>
    <xdr:ext cx="405111" cy="259045"/>
    <xdr:sp macro="" textlink="">
      <xdr:nvSpPr>
        <xdr:cNvPr id="442" name="【保健センター・保健所】&#10;有形固定資産減価償却率平均値テキスト">
          <a:extLst>
            <a:ext uri="{FF2B5EF4-FFF2-40B4-BE49-F238E27FC236}">
              <a16:creationId xmlns:a16="http://schemas.microsoft.com/office/drawing/2014/main" id="{00000000-0008-0000-0200-0000BA010000}"/>
            </a:ext>
          </a:extLst>
        </xdr:cNvPr>
        <xdr:cNvSpPr txBox="1"/>
      </xdr:nvSpPr>
      <xdr:spPr>
        <a:xfrm>
          <a:off x="16357600" y="98818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86360</xdr:rowOff>
    </xdr:from>
    <xdr:to>
      <xdr:col>85</xdr:col>
      <xdr:colOff>177800</xdr:colOff>
      <xdr:row>59</xdr:row>
      <xdr:rowOff>16510</xdr:rowOff>
    </xdr:to>
    <xdr:sp macro="" textlink="">
      <xdr:nvSpPr>
        <xdr:cNvPr id="443" name="フローチャート: 判断 442">
          <a:extLst>
            <a:ext uri="{FF2B5EF4-FFF2-40B4-BE49-F238E27FC236}">
              <a16:creationId xmlns:a16="http://schemas.microsoft.com/office/drawing/2014/main" id="{00000000-0008-0000-0200-0000BB010000}"/>
            </a:ext>
          </a:extLst>
        </xdr:cNvPr>
        <xdr:cNvSpPr/>
      </xdr:nvSpPr>
      <xdr:spPr>
        <a:xfrm>
          <a:off x="162687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43906</xdr:rowOff>
    </xdr:from>
    <xdr:to>
      <xdr:col>81</xdr:col>
      <xdr:colOff>101600</xdr:colOff>
      <xdr:row>58</xdr:row>
      <xdr:rowOff>145506</xdr:rowOff>
    </xdr:to>
    <xdr:sp macro="" textlink="">
      <xdr:nvSpPr>
        <xdr:cNvPr id="444" name="フローチャート: 判断 443">
          <a:extLst>
            <a:ext uri="{FF2B5EF4-FFF2-40B4-BE49-F238E27FC236}">
              <a16:creationId xmlns:a16="http://schemas.microsoft.com/office/drawing/2014/main" id="{00000000-0008-0000-0200-0000BC010000}"/>
            </a:ext>
          </a:extLst>
        </xdr:cNvPr>
        <xdr:cNvSpPr/>
      </xdr:nvSpPr>
      <xdr:spPr>
        <a:xfrm>
          <a:off x="15430500" y="998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127181</xdr:rowOff>
    </xdr:from>
    <xdr:to>
      <xdr:col>76</xdr:col>
      <xdr:colOff>165100</xdr:colOff>
      <xdr:row>58</xdr:row>
      <xdr:rowOff>57331</xdr:rowOff>
    </xdr:to>
    <xdr:sp macro="" textlink="">
      <xdr:nvSpPr>
        <xdr:cNvPr id="445" name="フローチャート: 判断 444">
          <a:extLst>
            <a:ext uri="{FF2B5EF4-FFF2-40B4-BE49-F238E27FC236}">
              <a16:creationId xmlns:a16="http://schemas.microsoft.com/office/drawing/2014/main" id="{00000000-0008-0000-0200-0000BD010000}"/>
            </a:ext>
          </a:extLst>
        </xdr:cNvPr>
        <xdr:cNvSpPr/>
      </xdr:nvSpPr>
      <xdr:spPr>
        <a:xfrm>
          <a:off x="14541500" y="989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104322</xdr:rowOff>
    </xdr:from>
    <xdr:to>
      <xdr:col>72</xdr:col>
      <xdr:colOff>38100</xdr:colOff>
      <xdr:row>58</xdr:row>
      <xdr:rowOff>34472</xdr:rowOff>
    </xdr:to>
    <xdr:sp macro="" textlink="">
      <xdr:nvSpPr>
        <xdr:cNvPr id="446" name="フローチャート: 判断 445">
          <a:extLst>
            <a:ext uri="{FF2B5EF4-FFF2-40B4-BE49-F238E27FC236}">
              <a16:creationId xmlns:a16="http://schemas.microsoft.com/office/drawing/2014/main" id="{00000000-0008-0000-0200-0000BE010000}"/>
            </a:ext>
          </a:extLst>
        </xdr:cNvPr>
        <xdr:cNvSpPr/>
      </xdr:nvSpPr>
      <xdr:spPr>
        <a:xfrm>
          <a:off x="13652500" y="987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74930</xdr:rowOff>
    </xdr:from>
    <xdr:to>
      <xdr:col>67</xdr:col>
      <xdr:colOff>101600</xdr:colOff>
      <xdr:row>58</xdr:row>
      <xdr:rowOff>5080</xdr:rowOff>
    </xdr:to>
    <xdr:sp macro="" textlink="">
      <xdr:nvSpPr>
        <xdr:cNvPr id="447" name="フローチャート: 判断 446">
          <a:extLst>
            <a:ext uri="{FF2B5EF4-FFF2-40B4-BE49-F238E27FC236}">
              <a16:creationId xmlns:a16="http://schemas.microsoft.com/office/drawing/2014/main" id="{00000000-0008-0000-0200-0000BF010000}"/>
            </a:ext>
          </a:extLst>
        </xdr:cNvPr>
        <xdr:cNvSpPr/>
      </xdr:nvSpPr>
      <xdr:spPr>
        <a:xfrm>
          <a:off x="12763500" y="984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00000000-0008-0000-0200-0000C0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00000000-0008-0000-0200-0000C2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id="{00000000-0008-0000-0200-0000C3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2" name="テキスト ボックス 451">
          <a:extLst>
            <a:ext uri="{FF2B5EF4-FFF2-40B4-BE49-F238E27FC236}">
              <a16:creationId xmlns:a16="http://schemas.microsoft.com/office/drawing/2014/main" id="{00000000-0008-0000-0200-0000C4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74930</xdr:rowOff>
    </xdr:from>
    <xdr:to>
      <xdr:col>85</xdr:col>
      <xdr:colOff>177800</xdr:colOff>
      <xdr:row>60</xdr:row>
      <xdr:rowOff>5080</xdr:rowOff>
    </xdr:to>
    <xdr:sp macro="" textlink="">
      <xdr:nvSpPr>
        <xdr:cNvPr id="453" name="楕円 452">
          <a:extLst>
            <a:ext uri="{FF2B5EF4-FFF2-40B4-BE49-F238E27FC236}">
              <a16:creationId xmlns:a16="http://schemas.microsoft.com/office/drawing/2014/main" id="{00000000-0008-0000-0200-0000C5010000}"/>
            </a:ext>
          </a:extLst>
        </xdr:cNvPr>
        <xdr:cNvSpPr/>
      </xdr:nvSpPr>
      <xdr:spPr>
        <a:xfrm>
          <a:off x="162687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53357</xdr:rowOff>
    </xdr:from>
    <xdr:ext cx="405111" cy="259045"/>
    <xdr:sp macro="" textlink="">
      <xdr:nvSpPr>
        <xdr:cNvPr id="454" name="【保健センター・保健所】&#10;有形固定資産減価償却率該当値テキスト">
          <a:extLst>
            <a:ext uri="{FF2B5EF4-FFF2-40B4-BE49-F238E27FC236}">
              <a16:creationId xmlns:a16="http://schemas.microsoft.com/office/drawing/2014/main" id="{00000000-0008-0000-0200-0000C6010000}"/>
            </a:ext>
          </a:extLst>
        </xdr:cNvPr>
        <xdr:cNvSpPr txBox="1"/>
      </xdr:nvSpPr>
      <xdr:spPr>
        <a:xfrm>
          <a:off x="16357600"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81462</xdr:rowOff>
    </xdr:from>
    <xdr:to>
      <xdr:col>81</xdr:col>
      <xdr:colOff>101600</xdr:colOff>
      <xdr:row>60</xdr:row>
      <xdr:rowOff>11612</xdr:rowOff>
    </xdr:to>
    <xdr:sp macro="" textlink="">
      <xdr:nvSpPr>
        <xdr:cNvPr id="455" name="楕円 454">
          <a:extLst>
            <a:ext uri="{FF2B5EF4-FFF2-40B4-BE49-F238E27FC236}">
              <a16:creationId xmlns:a16="http://schemas.microsoft.com/office/drawing/2014/main" id="{00000000-0008-0000-0200-0000C7010000}"/>
            </a:ext>
          </a:extLst>
        </xdr:cNvPr>
        <xdr:cNvSpPr/>
      </xdr:nvSpPr>
      <xdr:spPr>
        <a:xfrm>
          <a:off x="15430500" y="1019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125730</xdr:rowOff>
    </xdr:from>
    <xdr:to>
      <xdr:col>85</xdr:col>
      <xdr:colOff>127000</xdr:colOff>
      <xdr:row>59</xdr:row>
      <xdr:rowOff>132262</xdr:rowOff>
    </xdr:to>
    <xdr:cxnSp macro="">
      <xdr:nvCxnSpPr>
        <xdr:cNvPr id="456" name="直線コネクタ 455">
          <a:extLst>
            <a:ext uri="{FF2B5EF4-FFF2-40B4-BE49-F238E27FC236}">
              <a16:creationId xmlns:a16="http://schemas.microsoft.com/office/drawing/2014/main" id="{00000000-0008-0000-0200-0000C8010000}"/>
            </a:ext>
          </a:extLst>
        </xdr:cNvPr>
        <xdr:cNvCxnSpPr/>
      </xdr:nvCxnSpPr>
      <xdr:spPr>
        <a:xfrm flipV="1">
          <a:off x="15481300" y="10241280"/>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101056</xdr:rowOff>
    </xdr:from>
    <xdr:to>
      <xdr:col>76</xdr:col>
      <xdr:colOff>165100</xdr:colOff>
      <xdr:row>60</xdr:row>
      <xdr:rowOff>31206</xdr:rowOff>
    </xdr:to>
    <xdr:sp macro="" textlink="">
      <xdr:nvSpPr>
        <xdr:cNvPr id="457" name="楕円 456">
          <a:extLst>
            <a:ext uri="{FF2B5EF4-FFF2-40B4-BE49-F238E27FC236}">
              <a16:creationId xmlns:a16="http://schemas.microsoft.com/office/drawing/2014/main" id="{00000000-0008-0000-0200-0000C9010000}"/>
            </a:ext>
          </a:extLst>
        </xdr:cNvPr>
        <xdr:cNvSpPr/>
      </xdr:nvSpPr>
      <xdr:spPr>
        <a:xfrm>
          <a:off x="14541500" y="1021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132262</xdr:rowOff>
    </xdr:from>
    <xdr:to>
      <xdr:col>81</xdr:col>
      <xdr:colOff>50800</xdr:colOff>
      <xdr:row>59</xdr:row>
      <xdr:rowOff>151856</xdr:rowOff>
    </xdr:to>
    <xdr:cxnSp macro="">
      <xdr:nvCxnSpPr>
        <xdr:cNvPr id="458" name="直線コネクタ 457">
          <a:extLst>
            <a:ext uri="{FF2B5EF4-FFF2-40B4-BE49-F238E27FC236}">
              <a16:creationId xmlns:a16="http://schemas.microsoft.com/office/drawing/2014/main" id="{00000000-0008-0000-0200-0000CA010000}"/>
            </a:ext>
          </a:extLst>
        </xdr:cNvPr>
        <xdr:cNvCxnSpPr/>
      </xdr:nvCxnSpPr>
      <xdr:spPr>
        <a:xfrm flipV="1">
          <a:off x="14592300" y="1024781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148409</xdr:rowOff>
    </xdr:from>
    <xdr:to>
      <xdr:col>72</xdr:col>
      <xdr:colOff>38100</xdr:colOff>
      <xdr:row>59</xdr:row>
      <xdr:rowOff>78559</xdr:rowOff>
    </xdr:to>
    <xdr:sp macro="" textlink="">
      <xdr:nvSpPr>
        <xdr:cNvPr id="459" name="楕円 458">
          <a:extLst>
            <a:ext uri="{FF2B5EF4-FFF2-40B4-BE49-F238E27FC236}">
              <a16:creationId xmlns:a16="http://schemas.microsoft.com/office/drawing/2014/main" id="{00000000-0008-0000-0200-0000CB010000}"/>
            </a:ext>
          </a:extLst>
        </xdr:cNvPr>
        <xdr:cNvSpPr/>
      </xdr:nvSpPr>
      <xdr:spPr>
        <a:xfrm>
          <a:off x="13652500" y="1009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27759</xdr:rowOff>
    </xdr:from>
    <xdr:to>
      <xdr:col>76</xdr:col>
      <xdr:colOff>114300</xdr:colOff>
      <xdr:row>59</xdr:row>
      <xdr:rowOff>151856</xdr:rowOff>
    </xdr:to>
    <xdr:cxnSp macro="">
      <xdr:nvCxnSpPr>
        <xdr:cNvPr id="460" name="直線コネクタ 459">
          <a:extLst>
            <a:ext uri="{FF2B5EF4-FFF2-40B4-BE49-F238E27FC236}">
              <a16:creationId xmlns:a16="http://schemas.microsoft.com/office/drawing/2014/main" id="{00000000-0008-0000-0200-0000CC010000}"/>
            </a:ext>
          </a:extLst>
        </xdr:cNvPr>
        <xdr:cNvCxnSpPr/>
      </xdr:nvCxnSpPr>
      <xdr:spPr>
        <a:xfrm>
          <a:off x="13703300" y="10143309"/>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76563</xdr:rowOff>
    </xdr:from>
    <xdr:to>
      <xdr:col>67</xdr:col>
      <xdr:colOff>101600</xdr:colOff>
      <xdr:row>59</xdr:row>
      <xdr:rowOff>6713</xdr:rowOff>
    </xdr:to>
    <xdr:sp macro="" textlink="">
      <xdr:nvSpPr>
        <xdr:cNvPr id="461" name="楕円 460">
          <a:extLst>
            <a:ext uri="{FF2B5EF4-FFF2-40B4-BE49-F238E27FC236}">
              <a16:creationId xmlns:a16="http://schemas.microsoft.com/office/drawing/2014/main" id="{00000000-0008-0000-0200-0000CD010000}"/>
            </a:ext>
          </a:extLst>
        </xdr:cNvPr>
        <xdr:cNvSpPr/>
      </xdr:nvSpPr>
      <xdr:spPr>
        <a:xfrm>
          <a:off x="12763500" y="1002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127363</xdr:rowOff>
    </xdr:from>
    <xdr:to>
      <xdr:col>71</xdr:col>
      <xdr:colOff>177800</xdr:colOff>
      <xdr:row>59</xdr:row>
      <xdr:rowOff>27759</xdr:rowOff>
    </xdr:to>
    <xdr:cxnSp macro="">
      <xdr:nvCxnSpPr>
        <xdr:cNvPr id="462" name="直線コネクタ 461">
          <a:extLst>
            <a:ext uri="{FF2B5EF4-FFF2-40B4-BE49-F238E27FC236}">
              <a16:creationId xmlns:a16="http://schemas.microsoft.com/office/drawing/2014/main" id="{00000000-0008-0000-0200-0000CE010000}"/>
            </a:ext>
          </a:extLst>
        </xdr:cNvPr>
        <xdr:cNvCxnSpPr/>
      </xdr:nvCxnSpPr>
      <xdr:spPr>
        <a:xfrm>
          <a:off x="12814300" y="10071463"/>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162033</xdr:rowOff>
    </xdr:from>
    <xdr:ext cx="405111" cy="259045"/>
    <xdr:sp macro="" textlink="">
      <xdr:nvSpPr>
        <xdr:cNvPr id="463" name="n_1aveValue【保健センター・保健所】&#10;有形固定資産減価償却率">
          <a:extLst>
            <a:ext uri="{FF2B5EF4-FFF2-40B4-BE49-F238E27FC236}">
              <a16:creationId xmlns:a16="http://schemas.microsoft.com/office/drawing/2014/main" id="{00000000-0008-0000-0200-0000CF010000}"/>
            </a:ext>
          </a:extLst>
        </xdr:cNvPr>
        <xdr:cNvSpPr txBox="1"/>
      </xdr:nvSpPr>
      <xdr:spPr>
        <a:xfrm>
          <a:off x="15266044" y="976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73858</xdr:rowOff>
    </xdr:from>
    <xdr:ext cx="405111" cy="259045"/>
    <xdr:sp macro="" textlink="">
      <xdr:nvSpPr>
        <xdr:cNvPr id="464" name="n_2aveValue【保健センター・保健所】&#10;有形固定資産減価償却率">
          <a:extLst>
            <a:ext uri="{FF2B5EF4-FFF2-40B4-BE49-F238E27FC236}">
              <a16:creationId xmlns:a16="http://schemas.microsoft.com/office/drawing/2014/main" id="{00000000-0008-0000-0200-0000D0010000}"/>
            </a:ext>
          </a:extLst>
        </xdr:cNvPr>
        <xdr:cNvSpPr txBox="1"/>
      </xdr:nvSpPr>
      <xdr:spPr>
        <a:xfrm>
          <a:off x="14389744" y="9675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50999</xdr:rowOff>
    </xdr:from>
    <xdr:ext cx="405111" cy="259045"/>
    <xdr:sp macro="" textlink="">
      <xdr:nvSpPr>
        <xdr:cNvPr id="465" name="n_3aveValue【保健センター・保健所】&#10;有形固定資産減価償却率">
          <a:extLst>
            <a:ext uri="{FF2B5EF4-FFF2-40B4-BE49-F238E27FC236}">
              <a16:creationId xmlns:a16="http://schemas.microsoft.com/office/drawing/2014/main" id="{00000000-0008-0000-0200-0000D1010000}"/>
            </a:ext>
          </a:extLst>
        </xdr:cNvPr>
        <xdr:cNvSpPr txBox="1"/>
      </xdr:nvSpPr>
      <xdr:spPr>
        <a:xfrm>
          <a:off x="13500744" y="965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21607</xdr:rowOff>
    </xdr:from>
    <xdr:ext cx="405111" cy="259045"/>
    <xdr:sp macro="" textlink="">
      <xdr:nvSpPr>
        <xdr:cNvPr id="466" name="n_4aveValue【保健センター・保健所】&#10;有形固定資産減価償却率">
          <a:extLst>
            <a:ext uri="{FF2B5EF4-FFF2-40B4-BE49-F238E27FC236}">
              <a16:creationId xmlns:a16="http://schemas.microsoft.com/office/drawing/2014/main" id="{00000000-0008-0000-0200-0000D2010000}"/>
            </a:ext>
          </a:extLst>
        </xdr:cNvPr>
        <xdr:cNvSpPr txBox="1"/>
      </xdr:nvSpPr>
      <xdr:spPr>
        <a:xfrm>
          <a:off x="12611744"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2739</xdr:rowOff>
    </xdr:from>
    <xdr:ext cx="405111" cy="259045"/>
    <xdr:sp macro="" textlink="">
      <xdr:nvSpPr>
        <xdr:cNvPr id="467" name="n_1mainValue【保健センター・保健所】&#10;有形固定資産減価償却率">
          <a:extLst>
            <a:ext uri="{FF2B5EF4-FFF2-40B4-BE49-F238E27FC236}">
              <a16:creationId xmlns:a16="http://schemas.microsoft.com/office/drawing/2014/main" id="{00000000-0008-0000-0200-0000D3010000}"/>
            </a:ext>
          </a:extLst>
        </xdr:cNvPr>
        <xdr:cNvSpPr txBox="1"/>
      </xdr:nvSpPr>
      <xdr:spPr>
        <a:xfrm>
          <a:off x="15266044" y="1028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22333</xdr:rowOff>
    </xdr:from>
    <xdr:ext cx="405111" cy="259045"/>
    <xdr:sp macro="" textlink="">
      <xdr:nvSpPr>
        <xdr:cNvPr id="468" name="n_2mainValue【保健センター・保健所】&#10;有形固定資産減価償却率">
          <a:extLst>
            <a:ext uri="{FF2B5EF4-FFF2-40B4-BE49-F238E27FC236}">
              <a16:creationId xmlns:a16="http://schemas.microsoft.com/office/drawing/2014/main" id="{00000000-0008-0000-0200-0000D4010000}"/>
            </a:ext>
          </a:extLst>
        </xdr:cNvPr>
        <xdr:cNvSpPr txBox="1"/>
      </xdr:nvSpPr>
      <xdr:spPr>
        <a:xfrm>
          <a:off x="14389744" y="1030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69686</xdr:rowOff>
    </xdr:from>
    <xdr:ext cx="405111" cy="259045"/>
    <xdr:sp macro="" textlink="">
      <xdr:nvSpPr>
        <xdr:cNvPr id="469" name="n_3mainValue【保健センター・保健所】&#10;有形固定資産減価償却率">
          <a:extLst>
            <a:ext uri="{FF2B5EF4-FFF2-40B4-BE49-F238E27FC236}">
              <a16:creationId xmlns:a16="http://schemas.microsoft.com/office/drawing/2014/main" id="{00000000-0008-0000-0200-0000D5010000}"/>
            </a:ext>
          </a:extLst>
        </xdr:cNvPr>
        <xdr:cNvSpPr txBox="1"/>
      </xdr:nvSpPr>
      <xdr:spPr>
        <a:xfrm>
          <a:off x="13500744" y="10185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169290</xdr:rowOff>
    </xdr:from>
    <xdr:ext cx="405111" cy="259045"/>
    <xdr:sp macro="" textlink="">
      <xdr:nvSpPr>
        <xdr:cNvPr id="470" name="n_4mainValue【保健センター・保健所】&#10;有形固定資産減価償却率">
          <a:extLst>
            <a:ext uri="{FF2B5EF4-FFF2-40B4-BE49-F238E27FC236}">
              <a16:creationId xmlns:a16="http://schemas.microsoft.com/office/drawing/2014/main" id="{00000000-0008-0000-0200-0000D6010000}"/>
            </a:ext>
          </a:extLst>
        </xdr:cNvPr>
        <xdr:cNvSpPr txBox="1"/>
      </xdr:nvSpPr>
      <xdr:spPr>
        <a:xfrm>
          <a:off x="12611744" y="1011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1" name="正方形/長方形 470">
          <a:extLst>
            <a:ext uri="{FF2B5EF4-FFF2-40B4-BE49-F238E27FC236}">
              <a16:creationId xmlns:a16="http://schemas.microsoft.com/office/drawing/2014/main" id="{00000000-0008-0000-0200-0000D7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2" name="正方形/長方形 471">
          <a:extLst>
            <a:ext uri="{FF2B5EF4-FFF2-40B4-BE49-F238E27FC236}">
              <a16:creationId xmlns:a16="http://schemas.microsoft.com/office/drawing/2014/main" id="{00000000-0008-0000-0200-0000D8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3" name="正方形/長方形 472">
          <a:extLst>
            <a:ext uri="{FF2B5EF4-FFF2-40B4-BE49-F238E27FC236}">
              <a16:creationId xmlns:a16="http://schemas.microsoft.com/office/drawing/2014/main" id="{00000000-0008-0000-0200-0000D9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4" name="正方形/長方形 473">
          <a:extLst>
            <a:ext uri="{FF2B5EF4-FFF2-40B4-BE49-F238E27FC236}">
              <a16:creationId xmlns:a16="http://schemas.microsoft.com/office/drawing/2014/main" id="{00000000-0008-0000-0200-0000DA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5" name="正方形/長方形 474">
          <a:extLst>
            <a:ext uri="{FF2B5EF4-FFF2-40B4-BE49-F238E27FC236}">
              <a16:creationId xmlns:a16="http://schemas.microsoft.com/office/drawing/2014/main" id="{00000000-0008-0000-0200-0000DB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6" name="正方形/長方形 475">
          <a:extLst>
            <a:ext uri="{FF2B5EF4-FFF2-40B4-BE49-F238E27FC236}">
              <a16:creationId xmlns:a16="http://schemas.microsoft.com/office/drawing/2014/main" id="{00000000-0008-0000-0200-0000DC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7" name="正方形/長方形 476">
          <a:extLst>
            <a:ext uri="{FF2B5EF4-FFF2-40B4-BE49-F238E27FC236}">
              <a16:creationId xmlns:a16="http://schemas.microsoft.com/office/drawing/2014/main" id="{00000000-0008-0000-0200-0000DD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8" name="正方形/長方形 477">
          <a:extLst>
            <a:ext uri="{FF2B5EF4-FFF2-40B4-BE49-F238E27FC236}">
              <a16:creationId xmlns:a16="http://schemas.microsoft.com/office/drawing/2014/main" id="{00000000-0008-0000-0200-0000DE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9" name="テキスト ボックス 478">
          <a:extLst>
            <a:ext uri="{FF2B5EF4-FFF2-40B4-BE49-F238E27FC236}">
              <a16:creationId xmlns:a16="http://schemas.microsoft.com/office/drawing/2014/main" id="{00000000-0008-0000-0200-0000DF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0" name="直線コネクタ 479">
          <a:extLst>
            <a:ext uri="{FF2B5EF4-FFF2-40B4-BE49-F238E27FC236}">
              <a16:creationId xmlns:a16="http://schemas.microsoft.com/office/drawing/2014/main" id="{00000000-0008-0000-0200-0000E0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81" name="直線コネクタ 480">
          <a:extLst>
            <a:ext uri="{FF2B5EF4-FFF2-40B4-BE49-F238E27FC236}">
              <a16:creationId xmlns:a16="http://schemas.microsoft.com/office/drawing/2014/main" id="{00000000-0008-0000-0200-0000E1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2" name="テキスト ボックス 481">
          <a:extLst>
            <a:ext uri="{FF2B5EF4-FFF2-40B4-BE49-F238E27FC236}">
              <a16:creationId xmlns:a16="http://schemas.microsoft.com/office/drawing/2014/main" id="{00000000-0008-0000-0200-0000E2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3" name="直線コネクタ 482">
          <a:extLst>
            <a:ext uri="{FF2B5EF4-FFF2-40B4-BE49-F238E27FC236}">
              <a16:creationId xmlns:a16="http://schemas.microsoft.com/office/drawing/2014/main" id="{00000000-0008-0000-0200-0000E3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4" name="テキスト ボックス 483">
          <a:extLst>
            <a:ext uri="{FF2B5EF4-FFF2-40B4-BE49-F238E27FC236}">
              <a16:creationId xmlns:a16="http://schemas.microsoft.com/office/drawing/2014/main" id="{00000000-0008-0000-0200-0000E4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5" name="直線コネクタ 484">
          <a:extLst>
            <a:ext uri="{FF2B5EF4-FFF2-40B4-BE49-F238E27FC236}">
              <a16:creationId xmlns:a16="http://schemas.microsoft.com/office/drawing/2014/main" id="{00000000-0008-0000-0200-0000E5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6" name="テキスト ボックス 485">
          <a:extLst>
            <a:ext uri="{FF2B5EF4-FFF2-40B4-BE49-F238E27FC236}">
              <a16:creationId xmlns:a16="http://schemas.microsoft.com/office/drawing/2014/main" id="{00000000-0008-0000-0200-0000E6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7" name="直線コネクタ 486">
          <a:extLst>
            <a:ext uri="{FF2B5EF4-FFF2-40B4-BE49-F238E27FC236}">
              <a16:creationId xmlns:a16="http://schemas.microsoft.com/office/drawing/2014/main" id="{00000000-0008-0000-0200-0000E7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8" name="テキスト ボックス 487">
          <a:extLst>
            <a:ext uri="{FF2B5EF4-FFF2-40B4-BE49-F238E27FC236}">
              <a16:creationId xmlns:a16="http://schemas.microsoft.com/office/drawing/2014/main" id="{00000000-0008-0000-0200-0000E8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9" name="直線コネクタ 488">
          <a:extLst>
            <a:ext uri="{FF2B5EF4-FFF2-40B4-BE49-F238E27FC236}">
              <a16:creationId xmlns:a16="http://schemas.microsoft.com/office/drawing/2014/main" id="{00000000-0008-0000-0200-0000E9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90" name="テキスト ボックス 489">
          <a:extLst>
            <a:ext uri="{FF2B5EF4-FFF2-40B4-BE49-F238E27FC236}">
              <a16:creationId xmlns:a16="http://schemas.microsoft.com/office/drawing/2014/main" id="{00000000-0008-0000-0200-0000EA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1" name="直線コネクタ 490">
          <a:extLst>
            <a:ext uri="{FF2B5EF4-FFF2-40B4-BE49-F238E27FC236}">
              <a16:creationId xmlns:a16="http://schemas.microsoft.com/office/drawing/2014/main" id="{00000000-0008-0000-0200-0000EB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2" name="テキスト ボックス 491">
          <a:extLst>
            <a:ext uri="{FF2B5EF4-FFF2-40B4-BE49-F238E27FC236}">
              <a16:creationId xmlns:a16="http://schemas.microsoft.com/office/drawing/2014/main" id="{00000000-0008-0000-0200-0000EC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3" name="【保健センター・保健所】&#10;一人当たり面積グラフ枠">
          <a:extLst>
            <a:ext uri="{FF2B5EF4-FFF2-40B4-BE49-F238E27FC236}">
              <a16:creationId xmlns:a16="http://schemas.microsoft.com/office/drawing/2014/main" id="{00000000-0008-0000-0200-0000ED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0</xdr:rowOff>
    </xdr:to>
    <xdr:cxnSp macro="">
      <xdr:nvCxnSpPr>
        <xdr:cNvPr id="494" name="直線コネクタ 493">
          <a:extLst>
            <a:ext uri="{FF2B5EF4-FFF2-40B4-BE49-F238E27FC236}">
              <a16:creationId xmlns:a16="http://schemas.microsoft.com/office/drawing/2014/main" id="{00000000-0008-0000-0200-0000EE010000}"/>
            </a:ext>
          </a:extLst>
        </xdr:cNvPr>
        <xdr:cNvCxnSpPr/>
      </xdr:nvCxnSpPr>
      <xdr:spPr>
        <a:xfrm flipV="1">
          <a:off x="22160864" y="9601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495" name="【保健センター・保健所】&#10;一人当たり面積最小値テキスト">
          <a:extLst>
            <a:ext uri="{FF2B5EF4-FFF2-40B4-BE49-F238E27FC236}">
              <a16:creationId xmlns:a16="http://schemas.microsoft.com/office/drawing/2014/main" id="{00000000-0008-0000-0200-0000EF010000}"/>
            </a:ext>
          </a:extLst>
        </xdr:cNvPr>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496" name="直線コネクタ 495">
          <a:extLst>
            <a:ext uri="{FF2B5EF4-FFF2-40B4-BE49-F238E27FC236}">
              <a16:creationId xmlns:a16="http://schemas.microsoft.com/office/drawing/2014/main" id="{00000000-0008-0000-0200-0000F0010000}"/>
            </a:ext>
          </a:extLst>
        </xdr:cNvPr>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497" name="【保健センター・保健所】&#10;一人当たり面積最大値テキスト">
          <a:extLst>
            <a:ext uri="{FF2B5EF4-FFF2-40B4-BE49-F238E27FC236}">
              <a16:creationId xmlns:a16="http://schemas.microsoft.com/office/drawing/2014/main" id="{00000000-0008-0000-0200-0000F1010000}"/>
            </a:ext>
          </a:extLst>
        </xdr:cNvPr>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498" name="直線コネクタ 497">
          <a:extLst>
            <a:ext uri="{FF2B5EF4-FFF2-40B4-BE49-F238E27FC236}">
              <a16:creationId xmlns:a16="http://schemas.microsoft.com/office/drawing/2014/main" id="{00000000-0008-0000-0200-0000F2010000}"/>
            </a:ext>
          </a:extLst>
        </xdr:cNvPr>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21607</xdr:rowOff>
    </xdr:from>
    <xdr:ext cx="469744" cy="259045"/>
    <xdr:sp macro="" textlink="">
      <xdr:nvSpPr>
        <xdr:cNvPr id="499" name="【保健センター・保健所】&#10;一人当たり面積平均値テキスト">
          <a:extLst>
            <a:ext uri="{FF2B5EF4-FFF2-40B4-BE49-F238E27FC236}">
              <a16:creationId xmlns:a16="http://schemas.microsoft.com/office/drawing/2014/main" id="{00000000-0008-0000-0200-0000F3010000}"/>
            </a:ext>
          </a:extLst>
        </xdr:cNvPr>
        <xdr:cNvSpPr txBox="1"/>
      </xdr:nvSpPr>
      <xdr:spPr>
        <a:xfrm>
          <a:off x="22199600" y="10480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170180</xdr:rowOff>
    </xdr:from>
    <xdr:to>
      <xdr:col>116</xdr:col>
      <xdr:colOff>114300</xdr:colOff>
      <xdr:row>62</xdr:row>
      <xdr:rowOff>100330</xdr:rowOff>
    </xdr:to>
    <xdr:sp macro="" textlink="">
      <xdr:nvSpPr>
        <xdr:cNvPr id="500" name="フローチャート: 判断 499">
          <a:extLst>
            <a:ext uri="{FF2B5EF4-FFF2-40B4-BE49-F238E27FC236}">
              <a16:creationId xmlns:a16="http://schemas.microsoft.com/office/drawing/2014/main" id="{00000000-0008-0000-0200-0000F4010000}"/>
            </a:ext>
          </a:extLst>
        </xdr:cNvPr>
        <xdr:cNvSpPr/>
      </xdr:nvSpPr>
      <xdr:spPr>
        <a:xfrm>
          <a:off x="22110700" y="1062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2540</xdr:rowOff>
    </xdr:from>
    <xdr:to>
      <xdr:col>112</xdr:col>
      <xdr:colOff>38100</xdr:colOff>
      <xdr:row>62</xdr:row>
      <xdr:rowOff>104140</xdr:rowOff>
    </xdr:to>
    <xdr:sp macro="" textlink="">
      <xdr:nvSpPr>
        <xdr:cNvPr id="501" name="フローチャート: 判断 500">
          <a:extLst>
            <a:ext uri="{FF2B5EF4-FFF2-40B4-BE49-F238E27FC236}">
              <a16:creationId xmlns:a16="http://schemas.microsoft.com/office/drawing/2014/main" id="{00000000-0008-0000-0200-0000F5010000}"/>
            </a:ext>
          </a:extLst>
        </xdr:cNvPr>
        <xdr:cNvSpPr/>
      </xdr:nvSpPr>
      <xdr:spPr>
        <a:xfrm>
          <a:off x="21272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147320</xdr:rowOff>
    </xdr:from>
    <xdr:to>
      <xdr:col>107</xdr:col>
      <xdr:colOff>101600</xdr:colOff>
      <xdr:row>62</xdr:row>
      <xdr:rowOff>77470</xdr:rowOff>
    </xdr:to>
    <xdr:sp macro="" textlink="">
      <xdr:nvSpPr>
        <xdr:cNvPr id="502" name="フローチャート: 判断 501">
          <a:extLst>
            <a:ext uri="{FF2B5EF4-FFF2-40B4-BE49-F238E27FC236}">
              <a16:creationId xmlns:a16="http://schemas.microsoft.com/office/drawing/2014/main" id="{00000000-0008-0000-0200-0000F6010000}"/>
            </a:ext>
          </a:extLst>
        </xdr:cNvPr>
        <xdr:cNvSpPr/>
      </xdr:nvSpPr>
      <xdr:spPr>
        <a:xfrm>
          <a:off x="203835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44450</xdr:rowOff>
    </xdr:from>
    <xdr:to>
      <xdr:col>102</xdr:col>
      <xdr:colOff>165100</xdr:colOff>
      <xdr:row>62</xdr:row>
      <xdr:rowOff>146050</xdr:rowOff>
    </xdr:to>
    <xdr:sp macro="" textlink="">
      <xdr:nvSpPr>
        <xdr:cNvPr id="503" name="フローチャート: 判断 502">
          <a:extLst>
            <a:ext uri="{FF2B5EF4-FFF2-40B4-BE49-F238E27FC236}">
              <a16:creationId xmlns:a16="http://schemas.microsoft.com/office/drawing/2014/main" id="{00000000-0008-0000-0200-0000F7010000}"/>
            </a:ext>
          </a:extLst>
        </xdr:cNvPr>
        <xdr:cNvSpPr/>
      </xdr:nvSpPr>
      <xdr:spPr>
        <a:xfrm>
          <a:off x="19494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59690</xdr:rowOff>
    </xdr:from>
    <xdr:to>
      <xdr:col>98</xdr:col>
      <xdr:colOff>38100</xdr:colOff>
      <xdr:row>62</xdr:row>
      <xdr:rowOff>161290</xdr:rowOff>
    </xdr:to>
    <xdr:sp macro="" textlink="">
      <xdr:nvSpPr>
        <xdr:cNvPr id="504" name="フローチャート: 判断 503">
          <a:extLst>
            <a:ext uri="{FF2B5EF4-FFF2-40B4-BE49-F238E27FC236}">
              <a16:creationId xmlns:a16="http://schemas.microsoft.com/office/drawing/2014/main" id="{00000000-0008-0000-0200-0000F8010000}"/>
            </a:ext>
          </a:extLst>
        </xdr:cNvPr>
        <xdr:cNvSpPr/>
      </xdr:nvSpPr>
      <xdr:spPr>
        <a:xfrm>
          <a:off x="18605500" y="1068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00000000-0008-0000-0200-0000F9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00000000-0008-0000-0200-0000FA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00000000-0008-0000-0200-0000FC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00000000-0008-0000-0200-0000FD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13970</xdr:rowOff>
    </xdr:from>
    <xdr:to>
      <xdr:col>116</xdr:col>
      <xdr:colOff>114300</xdr:colOff>
      <xdr:row>63</xdr:row>
      <xdr:rowOff>115570</xdr:rowOff>
    </xdr:to>
    <xdr:sp macro="" textlink="">
      <xdr:nvSpPr>
        <xdr:cNvPr id="510" name="楕円 509">
          <a:extLst>
            <a:ext uri="{FF2B5EF4-FFF2-40B4-BE49-F238E27FC236}">
              <a16:creationId xmlns:a16="http://schemas.microsoft.com/office/drawing/2014/main" id="{00000000-0008-0000-0200-0000FE010000}"/>
            </a:ext>
          </a:extLst>
        </xdr:cNvPr>
        <xdr:cNvSpPr/>
      </xdr:nvSpPr>
      <xdr:spPr>
        <a:xfrm>
          <a:off x="22110700" y="1081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100347</xdr:rowOff>
    </xdr:from>
    <xdr:ext cx="469744" cy="259045"/>
    <xdr:sp macro="" textlink="">
      <xdr:nvSpPr>
        <xdr:cNvPr id="511" name="【保健センター・保健所】&#10;一人当たり面積該当値テキスト">
          <a:extLst>
            <a:ext uri="{FF2B5EF4-FFF2-40B4-BE49-F238E27FC236}">
              <a16:creationId xmlns:a16="http://schemas.microsoft.com/office/drawing/2014/main" id="{00000000-0008-0000-0200-0000FF010000}"/>
            </a:ext>
          </a:extLst>
        </xdr:cNvPr>
        <xdr:cNvSpPr txBox="1"/>
      </xdr:nvSpPr>
      <xdr:spPr>
        <a:xfrm>
          <a:off x="22199600" y="1073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17780</xdr:rowOff>
    </xdr:from>
    <xdr:to>
      <xdr:col>112</xdr:col>
      <xdr:colOff>38100</xdr:colOff>
      <xdr:row>63</xdr:row>
      <xdr:rowOff>119380</xdr:rowOff>
    </xdr:to>
    <xdr:sp macro="" textlink="">
      <xdr:nvSpPr>
        <xdr:cNvPr id="512" name="楕円 511">
          <a:extLst>
            <a:ext uri="{FF2B5EF4-FFF2-40B4-BE49-F238E27FC236}">
              <a16:creationId xmlns:a16="http://schemas.microsoft.com/office/drawing/2014/main" id="{00000000-0008-0000-0200-000000020000}"/>
            </a:ext>
          </a:extLst>
        </xdr:cNvPr>
        <xdr:cNvSpPr/>
      </xdr:nvSpPr>
      <xdr:spPr>
        <a:xfrm>
          <a:off x="21272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64770</xdr:rowOff>
    </xdr:from>
    <xdr:to>
      <xdr:col>116</xdr:col>
      <xdr:colOff>63500</xdr:colOff>
      <xdr:row>63</xdr:row>
      <xdr:rowOff>68580</xdr:rowOff>
    </xdr:to>
    <xdr:cxnSp macro="">
      <xdr:nvCxnSpPr>
        <xdr:cNvPr id="513" name="直線コネクタ 512">
          <a:extLst>
            <a:ext uri="{FF2B5EF4-FFF2-40B4-BE49-F238E27FC236}">
              <a16:creationId xmlns:a16="http://schemas.microsoft.com/office/drawing/2014/main" id="{00000000-0008-0000-0200-000001020000}"/>
            </a:ext>
          </a:extLst>
        </xdr:cNvPr>
        <xdr:cNvCxnSpPr/>
      </xdr:nvCxnSpPr>
      <xdr:spPr>
        <a:xfrm flipV="1">
          <a:off x="21323300" y="108661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17780</xdr:rowOff>
    </xdr:from>
    <xdr:to>
      <xdr:col>107</xdr:col>
      <xdr:colOff>101600</xdr:colOff>
      <xdr:row>63</xdr:row>
      <xdr:rowOff>119380</xdr:rowOff>
    </xdr:to>
    <xdr:sp macro="" textlink="">
      <xdr:nvSpPr>
        <xdr:cNvPr id="514" name="楕円 513">
          <a:extLst>
            <a:ext uri="{FF2B5EF4-FFF2-40B4-BE49-F238E27FC236}">
              <a16:creationId xmlns:a16="http://schemas.microsoft.com/office/drawing/2014/main" id="{00000000-0008-0000-0200-000002020000}"/>
            </a:ext>
          </a:extLst>
        </xdr:cNvPr>
        <xdr:cNvSpPr/>
      </xdr:nvSpPr>
      <xdr:spPr>
        <a:xfrm>
          <a:off x="20383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68580</xdr:rowOff>
    </xdr:from>
    <xdr:to>
      <xdr:col>111</xdr:col>
      <xdr:colOff>177800</xdr:colOff>
      <xdr:row>63</xdr:row>
      <xdr:rowOff>68580</xdr:rowOff>
    </xdr:to>
    <xdr:cxnSp macro="">
      <xdr:nvCxnSpPr>
        <xdr:cNvPr id="515" name="直線コネクタ 514">
          <a:extLst>
            <a:ext uri="{FF2B5EF4-FFF2-40B4-BE49-F238E27FC236}">
              <a16:creationId xmlns:a16="http://schemas.microsoft.com/office/drawing/2014/main" id="{00000000-0008-0000-0200-000003020000}"/>
            </a:ext>
          </a:extLst>
        </xdr:cNvPr>
        <xdr:cNvCxnSpPr/>
      </xdr:nvCxnSpPr>
      <xdr:spPr>
        <a:xfrm>
          <a:off x="20434300" y="108699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17780</xdr:rowOff>
    </xdr:from>
    <xdr:to>
      <xdr:col>102</xdr:col>
      <xdr:colOff>165100</xdr:colOff>
      <xdr:row>63</xdr:row>
      <xdr:rowOff>119380</xdr:rowOff>
    </xdr:to>
    <xdr:sp macro="" textlink="">
      <xdr:nvSpPr>
        <xdr:cNvPr id="516" name="楕円 515">
          <a:extLst>
            <a:ext uri="{FF2B5EF4-FFF2-40B4-BE49-F238E27FC236}">
              <a16:creationId xmlns:a16="http://schemas.microsoft.com/office/drawing/2014/main" id="{00000000-0008-0000-0200-000004020000}"/>
            </a:ext>
          </a:extLst>
        </xdr:cNvPr>
        <xdr:cNvSpPr/>
      </xdr:nvSpPr>
      <xdr:spPr>
        <a:xfrm>
          <a:off x="19494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68580</xdr:rowOff>
    </xdr:from>
    <xdr:to>
      <xdr:col>107</xdr:col>
      <xdr:colOff>50800</xdr:colOff>
      <xdr:row>63</xdr:row>
      <xdr:rowOff>68580</xdr:rowOff>
    </xdr:to>
    <xdr:cxnSp macro="">
      <xdr:nvCxnSpPr>
        <xdr:cNvPr id="517" name="直線コネクタ 516">
          <a:extLst>
            <a:ext uri="{FF2B5EF4-FFF2-40B4-BE49-F238E27FC236}">
              <a16:creationId xmlns:a16="http://schemas.microsoft.com/office/drawing/2014/main" id="{00000000-0008-0000-0200-000005020000}"/>
            </a:ext>
          </a:extLst>
        </xdr:cNvPr>
        <xdr:cNvCxnSpPr/>
      </xdr:nvCxnSpPr>
      <xdr:spPr>
        <a:xfrm>
          <a:off x="19545300" y="108699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21590</xdr:rowOff>
    </xdr:from>
    <xdr:to>
      <xdr:col>98</xdr:col>
      <xdr:colOff>38100</xdr:colOff>
      <xdr:row>63</xdr:row>
      <xdr:rowOff>123190</xdr:rowOff>
    </xdr:to>
    <xdr:sp macro="" textlink="">
      <xdr:nvSpPr>
        <xdr:cNvPr id="518" name="楕円 517">
          <a:extLst>
            <a:ext uri="{FF2B5EF4-FFF2-40B4-BE49-F238E27FC236}">
              <a16:creationId xmlns:a16="http://schemas.microsoft.com/office/drawing/2014/main" id="{00000000-0008-0000-0200-000006020000}"/>
            </a:ext>
          </a:extLst>
        </xdr:cNvPr>
        <xdr:cNvSpPr/>
      </xdr:nvSpPr>
      <xdr:spPr>
        <a:xfrm>
          <a:off x="18605500" y="1082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68580</xdr:rowOff>
    </xdr:from>
    <xdr:to>
      <xdr:col>102</xdr:col>
      <xdr:colOff>114300</xdr:colOff>
      <xdr:row>63</xdr:row>
      <xdr:rowOff>72390</xdr:rowOff>
    </xdr:to>
    <xdr:cxnSp macro="">
      <xdr:nvCxnSpPr>
        <xdr:cNvPr id="519" name="直線コネクタ 518">
          <a:extLst>
            <a:ext uri="{FF2B5EF4-FFF2-40B4-BE49-F238E27FC236}">
              <a16:creationId xmlns:a16="http://schemas.microsoft.com/office/drawing/2014/main" id="{00000000-0008-0000-0200-000007020000}"/>
            </a:ext>
          </a:extLst>
        </xdr:cNvPr>
        <xdr:cNvCxnSpPr/>
      </xdr:nvCxnSpPr>
      <xdr:spPr>
        <a:xfrm flipV="1">
          <a:off x="18656300" y="108699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120667</xdr:rowOff>
    </xdr:from>
    <xdr:ext cx="469744" cy="259045"/>
    <xdr:sp macro="" textlink="">
      <xdr:nvSpPr>
        <xdr:cNvPr id="520" name="n_1aveValue【保健センター・保健所】&#10;一人当たり面積">
          <a:extLst>
            <a:ext uri="{FF2B5EF4-FFF2-40B4-BE49-F238E27FC236}">
              <a16:creationId xmlns:a16="http://schemas.microsoft.com/office/drawing/2014/main" id="{00000000-0008-0000-0200-000008020000}"/>
            </a:ext>
          </a:extLst>
        </xdr:cNvPr>
        <xdr:cNvSpPr txBox="1"/>
      </xdr:nvSpPr>
      <xdr:spPr>
        <a:xfrm>
          <a:off x="21075727" y="1040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93997</xdr:rowOff>
    </xdr:from>
    <xdr:ext cx="469744" cy="259045"/>
    <xdr:sp macro="" textlink="">
      <xdr:nvSpPr>
        <xdr:cNvPr id="521" name="n_2aveValue【保健センター・保健所】&#10;一人当たり面積">
          <a:extLst>
            <a:ext uri="{FF2B5EF4-FFF2-40B4-BE49-F238E27FC236}">
              <a16:creationId xmlns:a16="http://schemas.microsoft.com/office/drawing/2014/main" id="{00000000-0008-0000-0200-000009020000}"/>
            </a:ext>
          </a:extLst>
        </xdr:cNvPr>
        <xdr:cNvSpPr txBox="1"/>
      </xdr:nvSpPr>
      <xdr:spPr>
        <a:xfrm>
          <a:off x="20199427" y="1038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162577</xdr:rowOff>
    </xdr:from>
    <xdr:ext cx="469744" cy="259045"/>
    <xdr:sp macro="" textlink="">
      <xdr:nvSpPr>
        <xdr:cNvPr id="522" name="n_3aveValue【保健センター・保健所】&#10;一人当たり面積">
          <a:extLst>
            <a:ext uri="{FF2B5EF4-FFF2-40B4-BE49-F238E27FC236}">
              <a16:creationId xmlns:a16="http://schemas.microsoft.com/office/drawing/2014/main" id="{00000000-0008-0000-0200-00000A020000}"/>
            </a:ext>
          </a:extLst>
        </xdr:cNvPr>
        <xdr:cNvSpPr txBox="1"/>
      </xdr:nvSpPr>
      <xdr:spPr>
        <a:xfrm>
          <a:off x="19310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6367</xdr:rowOff>
    </xdr:from>
    <xdr:ext cx="469744" cy="259045"/>
    <xdr:sp macro="" textlink="">
      <xdr:nvSpPr>
        <xdr:cNvPr id="523" name="n_4aveValue【保健センター・保健所】&#10;一人当たり面積">
          <a:extLst>
            <a:ext uri="{FF2B5EF4-FFF2-40B4-BE49-F238E27FC236}">
              <a16:creationId xmlns:a16="http://schemas.microsoft.com/office/drawing/2014/main" id="{00000000-0008-0000-0200-00000B020000}"/>
            </a:ext>
          </a:extLst>
        </xdr:cNvPr>
        <xdr:cNvSpPr txBox="1"/>
      </xdr:nvSpPr>
      <xdr:spPr>
        <a:xfrm>
          <a:off x="18421427" y="1046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110507</xdr:rowOff>
    </xdr:from>
    <xdr:ext cx="469744" cy="259045"/>
    <xdr:sp macro="" textlink="">
      <xdr:nvSpPr>
        <xdr:cNvPr id="524" name="n_1mainValue【保健センター・保健所】&#10;一人当たり面積">
          <a:extLst>
            <a:ext uri="{FF2B5EF4-FFF2-40B4-BE49-F238E27FC236}">
              <a16:creationId xmlns:a16="http://schemas.microsoft.com/office/drawing/2014/main" id="{00000000-0008-0000-0200-00000C020000}"/>
            </a:ext>
          </a:extLst>
        </xdr:cNvPr>
        <xdr:cNvSpPr txBox="1"/>
      </xdr:nvSpPr>
      <xdr:spPr>
        <a:xfrm>
          <a:off x="210757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110507</xdr:rowOff>
    </xdr:from>
    <xdr:ext cx="469744" cy="259045"/>
    <xdr:sp macro="" textlink="">
      <xdr:nvSpPr>
        <xdr:cNvPr id="525" name="n_2mainValue【保健センター・保健所】&#10;一人当たり面積">
          <a:extLst>
            <a:ext uri="{FF2B5EF4-FFF2-40B4-BE49-F238E27FC236}">
              <a16:creationId xmlns:a16="http://schemas.microsoft.com/office/drawing/2014/main" id="{00000000-0008-0000-0200-00000D020000}"/>
            </a:ext>
          </a:extLst>
        </xdr:cNvPr>
        <xdr:cNvSpPr txBox="1"/>
      </xdr:nvSpPr>
      <xdr:spPr>
        <a:xfrm>
          <a:off x="201994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110507</xdr:rowOff>
    </xdr:from>
    <xdr:ext cx="469744" cy="259045"/>
    <xdr:sp macro="" textlink="">
      <xdr:nvSpPr>
        <xdr:cNvPr id="526" name="n_3mainValue【保健センター・保健所】&#10;一人当たり面積">
          <a:extLst>
            <a:ext uri="{FF2B5EF4-FFF2-40B4-BE49-F238E27FC236}">
              <a16:creationId xmlns:a16="http://schemas.microsoft.com/office/drawing/2014/main" id="{00000000-0008-0000-0200-00000E020000}"/>
            </a:ext>
          </a:extLst>
        </xdr:cNvPr>
        <xdr:cNvSpPr txBox="1"/>
      </xdr:nvSpPr>
      <xdr:spPr>
        <a:xfrm>
          <a:off x="193104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114317</xdr:rowOff>
    </xdr:from>
    <xdr:ext cx="469744" cy="259045"/>
    <xdr:sp macro="" textlink="">
      <xdr:nvSpPr>
        <xdr:cNvPr id="527" name="n_4mainValue【保健センター・保健所】&#10;一人当たり面積">
          <a:extLst>
            <a:ext uri="{FF2B5EF4-FFF2-40B4-BE49-F238E27FC236}">
              <a16:creationId xmlns:a16="http://schemas.microsoft.com/office/drawing/2014/main" id="{00000000-0008-0000-0200-00000F020000}"/>
            </a:ext>
          </a:extLst>
        </xdr:cNvPr>
        <xdr:cNvSpPr txBox="1"/>
      </xdr:nvSpPr>
      <xdr:spPr>
        <a:xfrm>
          <a:off x="18421427" y="1091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8" name="正方形/長方形 527">
          <a:extLst>
            <a:ext uri="{FF2B5EF4-FFF2-40B4-BE49-F238E27FC236}">
              <a16:creationId xmlns:a16="http://schemas.microsoft.com/office/drawing/2014/main" id="{00000000-0008-0000-0200-000010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9" name="正方形/長方形 528">
          <a:extLst>
            <a:ext uri="{FF2B5EF4-FFF2-40B4-BE49-F238E27FC236}">
              <a16:creationId xmlns:a16="http://schemas.microsoft.com/office/drawing/2014/main" id="{00000000-0008-0000-0200-000011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0" name="正方形/長方形 529">
          <a:extLst>
            <a:ext uri="{FF2B5EF4-FFF2-40B4-BE49-F238E27FC236}">
              <a16:creationId xmlns:a16="http://schemas.microsoft.com/office/drawing/2014/main" id="{00000000-0008-0000-0200-000012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1" name="正方形/長方形 530">
          <a:extLst>
            <a:ext uri="{FF2B5EF4-FFF2-40B4-BE49-F238E27FC236}">
              <a16:creationId xmlns:a16="http://schemas.microsoft.com/office/drawing/2014/main" id="{00000000-0008-0000-0200-000013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2" name="正方形/長方形 531">
          <a:extLst>
            <a:ext uri="{FF2B5EF4-FFF2-40B4-BE49-F238E27FC236}">
              <a16:creationId xmlns:a16="http://schemas.microsoft.com/office/drawing/2014/main" id="{00000000-0008-0000-0200-000014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3" name="正方形/長方形 532">
          <a:extLst>
            <a:ext uri="{FF2B5EF4-FFF2-40B4-BE49-F238E27FC236}">
              <a16:creationId xmlns:a16="http://schemas.microsoft.com/office/drawing/2014/main" id="{00000000-0008-0000-0200-000015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4" name="正方形/長方形 533">
          <a:extLst>
            <a:ext uri="{FF2B5EF4-FFF2-40B4-BE49-F238E27FC236}">
              <a16:creationId xmlns:a16="http://schemas.microsoft.com/office/drawing/2014/main" id="{00000000-0008-0000-0200-000016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5" name="正方形/長方形 534">
          <a:extLst>
            <a:ext uri="{FF2B5EF4-FFF2-40B4-BE49-F238E27FC236}">
              <a16:creationId xmlns:a16="http://schemas.microsoft.com/office/drawing/2014/main" id="{00000000-0008-0000-0200-000017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6" name="テキスト ボックス 535">
          <a:extLst>
            <a:ext uri="{FF2B5EF4-FFF2-40B4-BE49-F238E27FC236}">
              <a16:creationId xmlns:a16="http://schemas.microsoft.com/office/drawing/2014/main" id="{00000000-0008-0000-0200-000018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7" name="直線コネクタ 536">
          <a:extLst>
            <a:ext uri="{FF2B5EF4-FFF2-40B4-BE49-F238E27FC236}">
              <a16:creationId xmlns:a16="http://schemas.microsoft.com/office/drawing/2014/main" id="{00000000-0008-0000-0200-000019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8" name="テキスト ボックス 537">
          <a:extLst>
            <a:ext uri="{FF2B5EF4-FFF2-40B4-BE49-F238E27FC236}">
              <a16:creationId xmlns:a16="http://schemas.microsoft.com/office/drawing/2014/main" id="{00000000-0008-0000-0200-00001A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9" name="直線コネクタ 538">
          <a:extLst>
            <a:ext uri="{FF2B5EF4-FFF2-40B4-BE49-F238E27FC236}">
              <a16:creationId xmlns:a16="http://schemas.microsoft.com/office/drawing/2014/main" id="{00000000-0008-0000-0200-00001B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40" name="テキスト ボックス 539">
          <a:extLst>
            <a:ext uri="{FF2B5EF4-FFF2-40B4-BE49-F238E27FC236}">
              <a16:creationId xmlns:a16="http://schemas.microsoft.com/office/drawing/2014/main" id="{00000000-0008-0000-0200-00001C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1" name="直線コネクタ 540">
          <a:extLst>
            <a:ext uri="{FF2B5EF4-FFF2-40B4-BE49-F238E27FC236}">
              <a16:creationId xmlns:a16="http://schemas.microsoft.com/office/drawing/2014/main" id="{00000000-0008-0000-0200-00001D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2" name="テキスト ボックス 541">
          <a:extLst>
            <a:ext uri="{FF2B5EF4-FFF2-40B4-BE49-F238E27FC236}">
              <a16:creationId xmlns:a16="http://schemas.microsoft.com/office/drawing/2014/main" id="{00000000-0008-0000-0200-00001E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3" name="直線コネクタ 542">
          <a:extLst>
            <a:ext uri="{FF2B5EF4-FFF2-40B4-BE49-F238E27FC236}">
              <a16:creationId xmlns:a16="http://schemas.microsoft.com/office/drawing/2014/main" id="{00000000-0008-0000-0200-00001F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4" name="テキスト ボックス 543">
          <a:extLst>
            <a:ext uri="{FF2B5EF4-FFF2-40B4-BE49-F238E27FC236}">
              <a16:creationId xmlns:a16="http://schemas.microsoft.com/office/drawing/2014/main" id="{00000000-0008-0000-0200-000020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5" name="直線コネクタ 544">
          <a:extLst>
            <a:ext uri="{FF2B5EF4-FFF2-40B4-BE49-F238E27FC236}">
              <a16:creationId xmlns:a16="http://schemas.microsoft.com/office/drawing/2014/main" id="{00000000-0008-0000-0200-000021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6" name="テキスト ボックス 545">
          <a:extLst>
            <a:ext uri="{FF2B5EF4-FFF2-40B4-BE49-F238E27FC236}">
              <a16:creationId xmlns:a16="http://schemas.microsoft.com/office/drawing/2014/main" id="{00000000-0008-0000-0200-000022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7" name="直線コネクタ 546">
          <a:extLst>
            <a:ext uri="{FF2B5EF4-FFF2-40B4-BE49-F238E27FC236}">
              <a16:creationId xmlns:a16="http://schemas.microsoft.com/office/drawing/2014/main" id="{00000000-0008-0000-0200-000023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48" name="テキスト ボックス 547">
          <a:extLst>
            <a:ext uri="{FF2B5EF4-FFF2-40B4-BE49-F238E27FC236}">
              <a16:creationId xmlns:a16="http://schemas.microsoft.com/office/drawing/2014/main" id="{00000000-0008-0000-0200-000024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9" name="直線コネクタ 548">
          <a:extLst>
            <a:ext uri="{FF2B5EF4-FFF2-40B4-BE49-F238E27FC236}">
              <a16:creationId xmlns:a16="http://schemas.microsoft.com/office/drawing/2014/main" id="{00000000-0008-0000-0200-000025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50" name="テキスト ボックス 549">
          <a:extLst>
            <a:ext uri="{FF2B5EF4-FFF2-40B4-BE49-F238E27FC236}">
              <a16:creationId xmlns:a16="http://schemas.microsoft.com/office/drawing/2014/main" id="{00000000-0008-0000-0200-000026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1" name="【消防施設】&#10;有形固定資産減価償却率グラフ枠">
          <a:extLst>
            <a:ext uri="{FF2B5EF4-FFF2-40B4-BE49-F238E27FC236}">
              <a16:creationId xmlns:a16="http://schemas.microsoft.com/office/drawing/2014/main" id="{00000000-0008-0000-0200-000027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85725</xdr:rowOff>
    </xdr:from>
    <xdr:to>
      <xdr:col>85</xdr:col>
      <xdr:colOff>126364</xdr:colOff>
      <xdr:row>85</xdr:row>
      <xdr:rowOff>163830</xdr:rowOff>
    </xdr:to>
    <xdr:cxnSp macro="">
      <xdr:nvCxnSpPr>
        <xdr:cNvPr id="552" name="直線コネクタ 551">
          <a:extLst>
            <a:ext uri="{FF2B5EF4-FFF2-40B4-BE49-F238E27FC236}">
              <a16:creationId xmlns:a16="http://schemas.microsoft.com/office/drawing/2014/main" id="{00000000-0008-0000-0200-000028020000}"/>
            </a:ext>
          </a:extLst>
        </xdr:cNvPr>
        <xdr:cNvCxnSpPr/>
      </xdr:nvCxnSpPr>
      <xdr:spPr>
        <a:xfrm flipV="1">
          <a:off x="16318864" y="13287375"/>
          <a:ext cx="0" cy="1449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167657</xdr:rowOff>
    </xdr:from>
    <xdr:ext cx="405111" cy="259045"/>
    <xdr:sp macro="" textlink="">
      <xdr:nvSpPr>
        <xdr:cNvPr id="553" name="【消防施設】&#10;有形固定資産減価償却率最小値テキスト">
          <a:extLst>
            <a:ext uri="{FF2B5EF4-FFF2-40B4-BE49-F238E27FC236}">
              <a16:creationId xmlns:a16="http://schemas.microsoft.com/office/drawing/2014/main" id="{00000000-0008-0000-0200-000029020000}"/>
            </a:ext>
          </a:extLst>
        </xdr:cNvPr>
        <xdr:cNvSpPr txBox="1"/>
      </xdr:nvSpPr>
      <xdr:spPr>
        <a:xfrm>
          <a:off x="16357600"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163830</xdr:rowOff>
    </xdr:from>
    <xdr:to>
      <xdr:col>86</xdr:col>
      <xdr:colOff>25400</xdr:colOff>
      <xdr:row>85</xdr:row>
      <xdr:rowOff>163830</xdr:rowOff>
    </xdr:to>
    <xdr:cxnSp macro="">
      <xdr:nvCxnSpPr>
        <xdr:cNvPr id="554" name="直線コネクタ 553">
          <a:extLst>
            <a:ext uri="{FF2B5EF4-FFF2-40B4-BE49-F238E27FC236}">
              <a16:creationId xmlns:a16="http://schemas.microsoft.com/office/drawing/2014/main" id="{00000000-0008-0000-0200-00002A020000}"/>
            </a:ext>
          </a:extLst>
        </xdr:cNvPr>
        <xdr:cNvCxnSpPr/>
      </xdr:nvCxnSpPr>
      <xdr:spPr>
        <a:xfrm>
          <a:off x="16230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32402</xdr:rowOff>
    </xdr:from>
    <xdr:ext cx="405111" cy="259045"/>
    <xdr:sp macro="" textlink="">
      <xdr:nvSpPr>
        <xdr:cNvPr id="555" name="【消防施設】&#10;有形固定資産減価償却率最大値テキスト">
          <a:extLst>
            <a:ext uri="{FF2B5EF4-FFF2-40B4-BE49-F238E27FC236}">
              <a16:creationId xmlns:a16="http://schemas.microsoft.com/office/drawing/2014/main" id="{00000000-0008-0000-0200-00002B020000}"/>
            </a:ext>
          </a:extLst>
        </xdr:cNvPr>
        <xdr:cNvSpPr txBox="1"/>
      </xdr:nvSpPr>
      <xdr:spPr>
        <a:xfrm>
          <a:off x="16357600" y="1306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85725</xdr:rowOff>
    </xdr:from>
    <xdr:to>
      <xdr:col>86</xdr:col>
      <xdr:colOff>25400</xdr:colOff>
      <xdr:row>77</xdr:row>
      <xdr:rowOff>85725</xdr:rowOff>
    </xdr:to>
    <xdr:cxnSp macro="">
      <xdr:nvCxnSpPr>
        <xdr:cNvPr id="556" name="直線コネクタ 555">
          <a:extLst>
            <a:ext uri="{FF2B5EF4-FFF2-40B4-BE49-F238E27FC236}">
              <a16:creationId xmlns:a16="http://schemas.microsoft.com/office/drawing/2014/main" id="{00000000-0008-0000-0200-00002C020000}"/>
            </a:ext>
          </a:extLst>
        </xdr:cNvPr>
        <xdr:cNvCxnSpPr/>
      </xdr:nvCxnSpPr>
      <xdr:spPr>
        <a:xfrm>
          <a:off x="16230600" y="1328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11447</xdr:rowOff>
    </xdr:from>
    <xdr:ext cx="405111" cy="259045"/>
    <xdr:sp macro="" textlink="">
      <xdr:nvSpPr>
        <xdr:cNvPr id="557" name="【消防施設】&#10;有形固定資産減価償却率平均値テキスト">
          <a:extLst>
            <a:ext uri="{FF2B5EF4-FFF2-40B4-BE49-F238E27FC236}">
              <a16:creationId xmlns:a16="http://schemas.microsoft.com/office/drawing/2014/main" id="{00000000-0008-0000-0200-00002D020000}"/>
            </a:ext>
          </a:extLst>
        </xdr:cNvPr>
        <xdr:cNvSpPr txBox="1"/>
      </xdr:nvSpPr>
      <xdr:spPr>
        <a:xfrm>
          <a:off x="16357600" y="1424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33020</xdr:rowOff>
    </xdr:from>
    <xdr:to>
      <xdr:col>85</xdr:col>
      <xdr:colOff>177800</xdr:colOff>
      <xdr:row>83</xdr:row>
      <xdr:rowOff>134620</xdr:rowOff>
    </xdr:to>
    <xdr:sp macro="" textlink="">
      <xdr:nvSpPr>
        <xdr:cNvPr id="558" name="フローチャート: 判断 557">
          <a:extLst>
            <a:ext uri="{FF2B5EF4-FFF2-40B4-BE49-F238E27FC236}">
              <a16:creationId xmlns:a16="http://schemas.microsoft.com/office/drawing/2014/main" id="{00000000-0008-0000-0200-00002E020000}"/>
            </a:ext>
          </a:extLst>
        </xdr:cNvPr>
        <xdr:cNvSpPr/>
      </xdr:nvSpPr>
      <xdr:spPr>
        <a:xfrm>
          <a:off x="162687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42545</xdr:rowOff>
    </xdr:from>
    <xdr:to>
      <xdr:col>81</xdr:col>
      <xdr:colOff>101600</xdr:colOff>
      <xdr:row>83</xdr:row>
      <xdr:rowOff>144145</xdr:rowOff>
    </xdr:to>
    <xdr:sp macro="" textlink="">
      <xdr:nvSpPr>
        <xdr:cNvPr id="559" name="フローチャート: 判断 558">
          <a:extLst>
            <a:ext uri="{FF2B5EF4-FFF2-40B4-BE49-F238E27FC236}">
              <a16:creationId xmlns:a16="http://schemas.microsoft.com/office/drawing/2014/main" id="{00000000-0008-0000-0200-00002F020000}"/>
            </a:ext>
          </a:extLst>
        </xdr:cNvPr>
        <xdr:cNvSpPr/>
      </xdr:nvSpPr>
      <xdr:spPr>
        <a:xfrm>
          <a:off x="15430500" y="1427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27305</xdr:rowOff>
    </xdr:from>
    <xdr:to>
      <xdr:col>76</xdr:col>
      <xdr:colOff>165100</xdr:colOff>
      <xdr:row>83</xdr:row>
      <xdr:rowOff>128905</xdr:rowOff>
    </xdr:to>
    <xdr:sp macro="" textlink="">
      <xdr:nvSpPr>
        <xdr:cNvPr id="560" name="フローチャート: 判断 559">
          <a:extLst>
            <a:ext uri="{FF2B5EF4-FFF2-40B4-BE49-F238E27FC236}">
              <a16:creationId xmlns:a16="http://schemas.microsoft.com/office/drawing/2014/main" id="{00000000-0008-0000-0200-000030020000}"/>
            </a:ext>
          </a:extLst>
        </xdr:cNvPr>
        <xdr:cNvSpPr/>
      </xdr:nvSpPr>
      <xdr:spPr>
        <a:xfrm>
          <a:off x="14541500" y="1425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25400</xdr:rowOff>
    </xdr:from>
    <xdr:to>
      <xdr:col>72</xdr:col>
      <xdr:colOff>38100</xdr:colOff>
      <xdr:row>82</xdr:row>
      <xdr:rowOff>127000</xdr:rowOff>
    </xdr:to>
    <xdr:sp macro="" textlink="">
      <xdr:nvSpPr>
        <xdr:cNvPr id="561" name="フローチャート: 判断 560">
          <a:extLst>
            <a:ext uri="{FF2B5EF4-FFF2-40B4-BE49-F238E27FC236}">
              <a16:creationId xmlns:a16="http://schemas.microsoft.com/office/drawing/2014/main" id="{00000000-0008-0000-0200-000031020000}"/>
            </a:ext>
          </a:extLst>
        </xdr:cNvPr>
        <xdr:cNvSpPr/>
      </xdr:nvSpPr>
      <xdr:spPr>
        <a:xfrm>
          <a:off x="13652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52070</xdr:rowOff>
    </xdr:from>
    <xdr:to>
      <xdr:col>67</xdr:col>
      <xdr:colOff>101600</xdr:colOff>
      <xdr:row>82</xdr:row>
      <xdr:rowOff>153670</xdr:rowOff>
    </xdr:to>
    <xdr:sp macro="" textlink="">
      <xdr:nvSpPr>
        <xdr:cNvPr id="562" name="フローチャート: 判断 561">
          <a:extLst>
            <a:ext uri="{FF2B5EF4-FFF2-40B4-BE49-F238E27FC236}">
              <a16:creationId xmlns:a16="http://schemas.microsoft.com/office/drawing/2014/main" id="{00000000-0008-0000-0200-000032020000}"/>
            </a:ext>
          </a:extLst>
        </xdr:cNvPr>
        <xdr:cNvSpPr/>
      </xdr:nvSpPr>
      <xdr:spPr>
        <a:xfrm>
          <a:off x="127635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00000000-0008-0000-0200-000033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00000000-0008-0000-0200-000034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00000000-0008-0000-0200-000035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00000000-0008-0000-0200-000036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7" name="テキスト ボックス 566">
          <a:extLst>
            <a:ext uri="{FF2B5EF4-FFF2-40B4-BE49-F238E27FC236}">
              <a16:creationId xmlns:a16="http://schemas.microsoft.com/office/drawing/2014/main" id="{00000000-0008-0000-0200-000037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128270</xdr:rowOff>
    </xdr:from>
    <xdr:to>
      <xdr:col>85</xdr:col>
      <xdr:colOff>177800</xdr:colOff>
      <xdr:row>83</xdr:row>
      <xdr:rowOff>58420</xdr:rowOff>
    </xdr:to>
    <xdr:sp macro="" textlink="">
      <xdr:nvSpPr>
        <xdr:cNvPr id="568" name="楕円 567">
          <a:extLst>
            <a:ext uri="{FF2B5EF4-FFF2-40B4-BE49-F238E27FC236}">
              <a16:creationId xmlns:a16="http://schemas.microsoft.com/office/drawing/2014/main" id="{00000000-0008-0000-0200-000038020000}"/>
            </a:ext>
          </a:extLst>
        </xdr:cNvPr>
        <xdr:cNvSpPr/>
      </xdr:nvSpPr>
      <xdr:spPr>
        <a:xfrm>
          <a:off x="16268700" y="1418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151147</xdr:rowOff>
    </xdr:from>
    <xdr:ext cx="405111" cy="259045"/>
    <xdr:sp macro="" textlink="">
      <xdr:nvSpPr>
        <xdr:cNvPr id="569" name="【消防施設】&#10;有形固定資産減価償却率該当値テキスト">
          <a:extLst>
            <a:ext uri="{FF2B5EF4-FFF2-40B4-BE49-F238E27FC236}">
              <a16:creationId xmlns:a16="http://schemas.microsoft.com/office/drawing/2014/main" id="{00000000-0008-0000-0200-000039020000}"/>
            </a:ext>
          </a:extLst>
        </xdr:cNvPr>
        <xdr:cNvSpPr txBox="1"/>
      </xdr:nvSpPr>
      <xdr:spPr>
        <a:xfrm>
          <a:off x="16357600" y="1403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17780</xdr:rowOff>
    </xdr:from>
    <xdr:to>
      <xdr:col>81</xdr:col>
      <xdr:colOff>101600</xdr:colOff>
      <xdr:row>83</xdr:row>
      <xdr:rowOff>119380</xdr:rowOff>
    </xdr:to>
    <xdr:sp macro="" textlink="">
      <xdr:nvSpPr>
        <xdr:cNvPr id="570" name="楕円 569">
          <a:extLst>
            <a:ext uri="{FF2B5EF4-FFF2-40B4-BE49-F238E27FC236}">
              <a16:creationId xmlns:a16="http://schemas.microsoft.com/office/drawing/2014/main" id="{00000000-0008-0000-0200-00003A020000}"/>
            </a:ext>
          </a:extLst>
        </xdr:cNvPr>
        <xdr:cNvSpPr/>
      </xdr:nvSpPr>
      <xdr:spPr>
        <a:xfrm>
          <a:off x="15430500" y="1424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7620</xdr:rowOff>
    </xdr:from>
    <xdr:to>
      <xdr:col>85</xdr:col>
      <xdr:colOff>127000</xdr:colOff>
      <xdr:row>83</xdr:row>
      <xdr:rowOff>68580</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flipV="1">
          <a:off x="15481300" y="1423797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17780</xdr:rowOff>
    </xdr:from>
    <xdr:to>
      <xdr:col>76</xdr:col>
      <xdr:colOff>165100</xdr:colOff>
      <xdr:row>83</xdr:row>
      <xdr:rowOff>119380</xdr:rowOff>
    </xdr:to>
    <xdr:sp macro="" textlink="">
      <xdr:nvSpPr>
        <xdr:cNvPr id="572" name="楕円 571">
          <a:extLst>
            <a:ext uri="{FF2B5EF4-FFF2-40B4-BE49-F238E27FC236}">
              <a16:creationId xmlns:a16="http://schemas.microsoft.com/office/drawing/2014/main" id="{00000000-0008-0000-0200-00003C020000}"/>
            </a:ext>
          </a:extLst>
        </xdr:cNvPr>
        <xdr:cNvSpPr/>
      </xdr:nvSpPr>
      <xdr:spPr>
        <a:xfrm>
          <a:off x="14541500" y="1424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68580</xdr:rowOff>
    </xdr:from>
    <xdr:to>
      <xdr:col>81</xdr:col>
      <xdr:colOff>50800</xdr:colOff>
      <xdr:row>83</xdr:row>
      <xdr:rowOff>68580</xdr:rowOff>
    </xdr:to>
    <xdr:cxnSp macro="">
      <xdr:nvCxnSpPr>
        <xdr:cNvPr id="573" name="直線コネクタ 572">
          <a:extLst>
            <a:ext uri="{FF2B5EF4-FFF2-40B4-BE49-F238E27FC236}">
              <a16:creationId xmlns:a16="http://schemas.microsoft.com/office/drawing/2014/main" id="{00000000-0008-0000-0200-00003D020000}"/>
            </a:ext>
          </a:extLst>
        </xdr:cNvPr>
        <xdr:cNvCxnSpPr/>
      </xdr:nvCxnSpPr>
      <xdr:spPr>
        <a:xfrm>
          <a:off x="14592300" y="142989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135272</xdr:rowOff>
    </xdr:from>
    <xdr:ext cx="405111" cy="259045"/>
    <xdr:sp macro="" textlink="">
      <xdr:nvSpPr>
        <xdr:cNvPr id="574" name="n_1aveValue【消防施設】&#10;有形固定資産減価償却率">
          <a:extLst>
            <a:ext uri="{FF2B5EF4-FFF2-40B4-BE49-F238E27FC236}">
              <a16:creationId xmlns:a16="http://schemas.microsoft.com/office/drawing/2014/main" id="{00000000-0008-0000-0200-00003E020000}"/>
            </a:ext>
          </a:extLst>
        </xdr:cNvPr>
        <xdr:cNvSpPr txBox="1"/>
      </xdr:nvSpPr>
      <xdr:spPr>
        <a:xfrm>
          <a:off x="15266044" y="1436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120032</xdr:rowOff>
    </xdr:from>
    <xdr:ext cx="405111" cy="259045"/>
    <xdr:sp macro="" textlink="">
      <xdr:nvSpPr>
        <xdr:cNvPr id="575" name="n_2aveValue【消防施設】&#10;有形固定資産減価償却率">
          <a:extLst>
            <a:ext uri="{FF2B5EF4-FFF2-40B4-BE49-F238E27FC236}">
              <a16:creationId xmlns:a16="http://schemas.microsoft.com/office/drawing/2014/main" id="{00000000-0008-0000-0200-00003F020000}"/>
            </a:ext>
          </a:extLst>
        </xdr:cNvPr>
        <xdr:cNvSpPr txBox="1"/>
      </xdr:nvSpPr>
      <xdr:spPr>
        <a:xfrm>
          <a:off x="14389744" y="1435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143527</xdr:rowOff>
    </xdr:from>
    <xdr:ext cx="405111" cy="259045"/>
    <xdr:sp macro="" textlink="">
      <xdr:nvSpPr>
        <xdr:cNvPr id="576" name="n_3aveValue【消防施設】&#10;有形固定資産減価償却率">
          <a:extLst>
            <a:ext uri="{FF2B5EF4-FFF2-40B4-BE49-F238E27FC236}">
              <a16:creationId xmlns:a16="http://schemas.microsoft.com/office/drawing/2014/main" id="{00000000-0008-0000-0200-000040020000}"/>
            </a:ext>
          </a:extLst>
        </xdr:cNvPr>
        <xdr:cNvSpPr txBox="1"/>
      </xdr:nvSpPr>
      <xdr:spPr>
        <a:xfrm>
          <a:off x="13500744"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170197</xdr:rowOff>
    </xdr:from>
    <xdr:ext cx="405111" cy="259045"/>
    <xdr:sp macro="" textlink="">
      <xdr:nvSpPr>
        <xdr:cNvPr id="577" name="n_4aveValue【消防施設】&#10;有形固定資産減価償却率">
          <a:extLst>
            <a:ext uri="{FF2B5EF4-FFF2-40B4-BE49-F238E27FC236}">
              <a16:creationId xmlns:a16="http://schemas.microsoft.com/office/drawing/2014/main" id="{00000000-0008-0000-0200-000041020000}"/>
            </a:ext>
          </a:extLst>
        </xdr:cNvPr>
        <xdr:cNvSpPr txBox="1"/>
      </xdr:nvSpPr>
      <xdr:spPr>
        <a:xfrm>
          <a:off x="12611744" y="1388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135907</xdr:rowOff>
    </xdr:from>
    <xdr:ext cx="405111" cy="259045"/>
    <xdr:sp macro="" textlink="">
      <xdr:nvSpPr>
        <xdr:cNvPr id="578" name="n_1mainValue【消防施設】&#10;有形固定資産減価償却率">
          <a:extLst>
            <a:ext uri="{FF2B5EF4-FFF2-40B4-BE49-F238E27FC236}">
              <a16:creationId xmlns:a16="http://schemas.microsoft.com/office/drawing/2014/main" id="{00000000-0008-0000-0200-000042020000}"/>
            </a:ext>
          </a:extLst>
        </xdr:cNvPr>
        <xdr:cNvSpPr txBox="1"/>
      </xdr:nvSpPr>
      <xdr:spPr>
        <a:xfrm>
          <a:off x="15266044" y="1402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135907</xdr:rowOff>
    </xdr:from>
    <xdr:ext cx="405111" cy="259045"/>
    <xdr:sp macro="" textlink="">
      <xdr:nvSpPr>
        <xdr:cNvPr id="579" name="n_2mainValue【消防施設】&#10;有形固定資産減価償却率">
          <a:extLst>
            <a:ext uri="{FF2B5EF4-FFF2-40B4-BE49-F238E27FC236}">
              <a16:creationId xmlns:a16="http://schemas.microsoft.com/office/drawing/2014/main" id="{00000000-0008-0000-0200-000043020000}"/>
            </a:ext>
          </a:extLst>
        </xdr:cNvPr>
        <xdr:cNvSpPr txBox="1"/>
      </xdr:nvSpPr>
      <xdr:spPr>
        <a:xfrm>
          <a:off x="14389744" y="1402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0" name="正方形/長方形 579">
          <a:extLst>
            <a:ext uri="{FF2B5EF4-FFF2-40B4-BE49-F238E27FC236}">
              <a16:creationId xmlns:a16="http://schemas.microsoft.com/office/drawing/2014/main" id="{00000000-0008-0000-0200-000044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1" name="正方形/長方形 580">
          <a:extLst>
            <a:ext uri="{FF2B5EF4-FFF2-40B4-BE49-F238E27FC236}">
              <a16:creationId xmlns:a16="http://schemas.microsoft.com/office/drawing/2014/main" id="{00000000-0008-0000-0200-000045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2" name="正方形/長方形 581">
          <a:extLst>
            <a:ext uri="{FF2B5EF4-FFF2-40B4-BE49-F238E27FC236}">
              <a16:creationId xmlns:a16="http://schemas.microsoft.com/office/drawing/2014/main" id="{00000000-0008-0000-0200-000046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3" name="正方形/長方形 582">
          <a:extLst>
            <a:ext uri="{FF2B5EF4-FFF2-40B4-BE49-F238E27FC236}">
              <a16:creationId xmlns:a16="http://schemas.microsoft.com/office/drawing/2014/main" id="{00000000-0008-0000-0200-000047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4" name="正方形/長方形 583">
          <a:extLst>
            <a:ext uri="{FF2B5EF4-FFF2-40B4-BE49-F238E27FC236}">
              <a16:creationId xmlns:a16="http://schemas.microsoft.com/office/drawing/2014/main" id="{00000000-0008-0000-0200-000048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5" name="正方形/長方形 584">
          <a:extLst>
            <a:ext uri="{FF2B5EF4-FFF2-40B4-BE49-F238E27FC236}">
              <a16:creationId xmlns:a16="http://schemas.microsoft.com/office/drawing/2014/main" id="{00000000-0008-0000-0200-000049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6" name="正方形/長方形 585">
          <a:extLst>
            <a:ext uri="{FF2B5EF4-FFF2-40B4-BE49-F238E27FC236}">
              <a16:creationId xmlns:a16="http://schemas.microsoft.com/office/drawing/2014/main" id="{00000000-0008-0000-0200-00004A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7" name="正方形/長方形 586">
          <a:extLst>
            <a:ext uri="{FF2B5EF4-FFF2-40B4-BE49-F238E27FC236}">
              <a16:creationId xmlns:a16="http://schemas.microsoft.com/office/drawing/2014/main" id="{00000000-0008-0000-0200-00004B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8" name="テキスト ボックス 587">
          <a:extLst>
            <a:ext uri="{FF2B5EF4-FFF2-40B4-BE49-F238E27FC236}">
              <a16:creationId xmlns:a16="http://schemas.microsoft.com/office/drawing/2014/main" id="{00000000-0008-0000-0200-00004C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9" name="直線コネクタ 588">
          <a:extLst>
            <a:ext uri="{FF2B5EF4-FFF2-40B4-BE49-F238E27FC236}">
              <a16:creationId xmlns:a16="http://schemas.microsoft.com/office/drawing/2014/main" id="{00000000-0008-0000-0200-00004D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0" name="直線コネクタ 589">
          <a:extLst>
            <a:ext uri="{FF2B5EF4-FFF2-40B4-BE49-F238E27FC236}">
              <a16:creationId xmlns:a16="http://schemas.microsoft.com/office/drawing/2014/main" id="{00000000-0008-0000-0200-00004E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1" name="テキスト ボックス 590">
          <a:extLst>
            <a:ext uri="{FF2B5EF4-FFF2-40B4-BE49-F238E27FC236}">
              <a16:creationId xmlns:a16="http://schemas.microsoft.com/office/drawing/2014/main" id="{00000000-0008-0000-0200-00004F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2" name="直線コネクタ 591">
          <a:extLst>
            <a:ext uri="{FF2B5EF4-FFF2-40B4-BE49-F238E27FC236}">
              <a16:creationId xmlns:a16="http://schemas.microsoft.com/office/drawing/2014/main" id="{00000000-0008-0000-0200-000050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3" name="テキスト ボックス 592">
          <a:extLst>
            <a:ext uri="{FF2B5EF4-FFF2-40B4-BE49-F238E27FC236}">
              <a16:creationId xmlns:a16="http://schemas.microsoft.com/office/drawing/2014/main" id="{00000000-0008-0000-0200-000051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4" name="直線コネクタ 593">
          <a:extLst>
            <a:ext uri="{FF2B5EF4-FFF2-40B4-BE49-F238E27FC236}">
              <a16:creationId xmlns:a16="http://schemas.microsoft.com/office/drawing/2014/main" id="{00000000-0008-0000-0200-000052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5" name="テキスト ボックス 594">
          <a:extLst>
            <a:ext uri="{FF2B5EF4-FFF2-40B4-BE49-F238E27FC236}">
              <a16:creationId xmlns:a16="http://schemas.microsoft.com/office/drawing/2014/main" id="{00000000-0008-0000-0200-000053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6" name="直線コネクタ 595">
          <a:extLst>
            <a:ext uri="{FF2B5EF4-FFF2-40B4-BE49-F238E27FC236}">
              <a16:creationId xmlns:a16="http://schemas.microsoft.com/office/drawing/2014/main" id="{00000000-0008-0000-0200-000054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7" name="テキスト ボックス 596">
          <a:extLst>
            <a:ext uri="{FF2B5EF4-FFF2-40B4-BE49-F238E27FC236}">
              <a16:creationId xmlns:a16="http://schemas.microsoft.com/office/drawing/2014/main" id="{00000000-0008-0000-0200-000055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8" name="直線コネクタ 597">
          <a:extLst>
            <a:ext uri="{FF2B5EF4-FFF2-40B4-BE49-F238E27FC236}">
              <a16:creationId xmlns:a16="http://schemas.microsoft.com/office/drawing/2014/main" id="{00000000-0008-0000-0200-000056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9" name="テキスト ボックス 598">
          <a:extLst>
            <a:ext uri="{FF2B5EF4-FFF2-40B4-BE49-F238E27FC236}">
              <a16:creationId xmlns:a16="http://schemas.microsoft.com/office/drawing/2014/main" id="{00000000-0008-0000-0200-000057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0" name="【消防施設】&#10;一人当たり面積グラフ枠">
          <a:extLst>
            <a:ext uri="{FF2B5EF4-FFF2-40B4-BE49-F238E27FC236}">
              <a16:creationId xmlns:a16="http://schemas.microsoft.com/office/drawing/2014/main" id="{00000000-0008-0000-0200-000058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150113</xdr:rowOff>
    </xdr:from>
    <xdr:to>
      <xdr:col>116</xdr:col>
      <xdr:colOff>62864</xdr:colOff>
      <xdr:row>85</xdr:row>
      <xdr:rowOff>156972</xdr:rowOff>
    </xdr:to>
    <xdr:cxnSp macro="">
      <xdr:nvCxnSpPr>
        <xdr:cNvPr id="601" name="直線コネクタ 600">
          <a:extLst>
            <a:ext uri="{FF2B5EF4-FFF2-40B4-BE49-F238E27FC236}">
              <a16:creationId xmlns:a16="http://schemas.microsoft.com/office/drawing/2014/main" id="{00000000-0008-0000-0200-000059020000}"/>
            </a:ext>
          </a:extLst>
        </xdr:cNvPr>
        <xdr:cNvCxnSpPr/>
      </xdr:nvCxnSpPr>
      <xdr:spPr>
        <a:xfrm flipV="1">
          <a:off x="22160864" y="13351763"/>
          <a:ext cx="0" cy="1378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160799</xdr:rowOff>
    </xdr:from>
    <xdr:ext cx="469744" cy="259045"/>
    <xdr:sp macro="" textlink="">
      <xdr:nvSpPr>
        <xdr:cNvPr id="602" name="【消防施設】&#10;一人当たり面積最小値テキスト">
          <a:extLst>
            <a:ext uri="{FF2B5EF4-FFF2-40B4-BE49-F238E27FC236}">
              <a16:creationId xmlns:a16="http://schemas.microsoft.com/office/drawing/2014/main" id="{00000000-0008-0000-0200-00005A020000}"/>
            </a:ext>
          </a:extLst>
        </xdr:cNvPr>
        <xdr:cNvSpPr txBox="1"/>
      </xdr:nvSpPr>
      <xdr:spPr>
        <a:xfrm>
          <a:off x="22199600" y="1473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156972</xdr:rowOff>
    </xdr:from>
    <xdr:to>
      <xdr:col>116</xdr:col>
      <xdr:colOff>152400</xdr:colOff>
      <xdr:row>85</xdr:row>
      <xdr:rowOff>156972</xdr:rowOff>
    </xdr:to>
    <xdr:cxnSp macro="">
      <xdr:nvCxnSpPr>
        <xdr:cNvPr id="603" name="直線コネクタ 602">
          <a:extLst>
            <a:ext uri="{FF2B5EF4-FFF2-40B4-BE49-F238E27FC236}">
              <a16:creationId xmlns:a16="http://schemas.microsoft.com/office/drawing/2014/main" id="{00000000-0008-0000-0200-00005B020000}"/>
            </a:ext>
          </a:extLst>
        </xdr:cNvPr>
        <xdr:cNvCxnSpPr/>
      </xdr:nvCxnSpPr>
      <xdr:spPr>
        <a:xfrm>
          <a:off x="22072600" y="1473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96790</xdr:rowOff>
    </xdr:from>
    <xdr:ext cx="469744" cy="259045"/>
    <xdr:sp macro="" textlink="">
      <xdr:nvSpPr>
        <xdr:cNvPr id="604" name="【消防施設】&#10;一人当たり面積最大値テキスト">
          <a:extLst>
            <a:ext uri="{FF2B5EF4-FFF2-40B4-BE49-F238E27FC236}">
              <a16:creationId xmlns:a16="http://schemas.microsoft.com/office/drawing/2014/main" id="{00000000-0008-0000-0200-00005C020000}"/>
            </a:ext>
          </a:extLst>
        </xdr:cNvPr>
        <xdr:cNvSpPr txBox="1"/>
      </xdr:nvSpPr>
      <xdr:spPr>
        <a:xfrm>
          <a:off x="22199600" y="13126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150113</xdr:rowOff>
    </xdr:from>
    <xdr:to>
      <xdr:col>116</xdr:col>
      <xdr:colOff>152400</xdr:colOff>
      <xdr:row>77</xdr:row>
      <xdr:rowOff>150113</xdr:rowOff>
    </xdr:to>
    <xdr:cxnSp macro="">
      <xdr:nvCxnSpPr>
        <xdr:cNvPr id="605" name="直線コネクタ 604">
          <a:extLst>
            <a:ext uri="{FF2B5EF4-FFF2-40B4-BE49-F238E27FC236}">
              <a16:creationId xmlns:a16="http://schemas.microsoft.com/office/drawing/2014/main" id="{00000000-0008-0000-0200-00005D020000}"/>
            </a:ext>
          </a:extLst>
        </xdr:cNvPr>
        <xdr:cNvCxnSpPr/>
      </xdr:nvCxnSpPr>
      <xdr:spPr>
        <a:xfrm>
          <a:off x="22072600" y="133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135907</xdr:rowOff>
    </xdr:from>
    <xdr:ext cx="469744" cy="259045"/>
    <xdr:sp macro="" textlink="">
      <xdr:nvSpPr>
        <xdr:cNvPr id="606" name="【消防施設】&#10;一人当たり面積平均値テキスト">
          <a:extLst>
            <a:ext uri="{FF2B5EF4-FFF2-40B4-BE49-F238E27FC236}">
              <a16:creationId xmlns:a16="http://schemas.microsoft.com/office/drawing/2014/main" id="{00000000-0008-0000-0200-00005E020000}"/>
            </a:ext>
          </a:extLst>
        </xdr:cNvPr>
        <xdr:cNvSpPr txBox="1"/>
      </xdr:nvSpPr>
      <xdr:spPr>
        <a:xfrm>
          <a:off x="22199600" y="14194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113030</xdr:rowOff>
    </xdr:from>
    <xdr:to>
      <xdr:col>116</xdr:col>
      <xdr:colOff>114300</xdr:colOff>
      <xdr:row>84</xdr:row>
      <xdr:rowOff>43180</xdr:rowOff>
    </xdr:to>
    <xdr:sp macro="" textlink="">
      <xdr:nvSpPr>
        <xdr:cNvPr id="607" name="フローチャート: 判断 606">
          <a:extLst>
            <a:ext uri="{FF2B5EF4-FFF2-40B4-BE49-F238E27FC236}">
              <a16:creationId xmlns:a16="http://schemas.microsoft.com/office/drawing/2014/main" id="{00000000-0008-0000-0200-00005F020000}"/>
            </a:ext>
          </a:extLst>
        </xdr:cNvPr>
        <xdr:cNvSpPr/>
      </xdr:nvSpPr>
      <xdr:spPr>
        <a:xfrm>
          <a:off x="221107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94742</xdr:rowOff>
    </xdr:from>
    <xdr:to>
      <xdr:col>112</xdr:col>
      <xdr:colOff>38100</xdr:colOff>
      <xdr:row>84</xdr:row>
      <xdr:rowOff>24892</xdr:rowOff>
    </xdr:to>
    <xdr:sp macro="" textlink="">
      <xdr:nvSpPr>
        <xdr:cNvPr id="608" name="フローチャート: 判断 607">
          <a:extLst>
            <a:ext uri="{FF2B5EF4-FFF2-40B4-BE49-F238E27FC236}">
              <a16:creationId xmlns:a16="http://schemas.microsoft.com/office/drawing/2014/main" id="{00000000-0008-0000-0200-000060020000}"/>
            </a:ext>
          </a:extLst>
        </xdr:cNvPr>
        <xdr:cNvSpPr/>
      </xdr:nvSpPr>
      <xdr:spPr>
        <a:xfrm>
          <a:off x="212725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76454</xdr:rowOff>
    </xdr:from>
    <xdr:to>
      <xdr:col>107</xdr:col>
      <xdr:colOff>101600</xdr:colOff>
      <xdr:row>84</xdr:row>
      <xdr:rowOff>6604</xdr:rowOff>
    </xdr:to>
    <xdr:sp macro="" textlink="">
      <xdr:nvSpPr>
        <xdr:cNvPr id="609" name="フローチャート: 判断 608">
          <a:extLst>
            <a:ext uri="{FF2B5EF4-FFF2-40B4-BE49-F238E27FC236}">
              <a16:creationId xmlns:a16="http://schemas.microsoft.com/office/drawing/2014/main" id="{00000000-0008-0000-0200-000061020000}"/>
            </a:ext>
          </a:extLst>
        </xdr:cNvPr>
        <xdr:cNvSpPr/>
      </xdr:nvSpPr>
      <xdr:spPr>
        <a:xfrm>
          <a:off x="20383500" y="1430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17018</xdr:rowOff>
    </xdr:from>
    <xdr:to>
      <xdr:col>102</xdr:col>
      <xdr:colOff>165100</xdr:colOff>
      <xdr:row>84</xdr:row>
      <xdr:rowOff>118618</xdr:rowOff>
    </xdr:to>
    <xdr:sp macro="" textlink="">
      <xdr:nvSpPr>
        <xdr:cNvPr id="610" name="フローチャート: 判断 609">
          <a:extLst>
            <a:ext uri="{FF2B5EF4-FFF2-40B4-BE49-F238E27FC236}">
              <a16:creationId xmlns:a16="http://schemas.microsoft.com/office/drawing/2014/main" id="{00000000-0008-0000-0200-000062020000}"/>
            </a:ext>
          </a:extLst>
        </xdr:cNvPr>
        <xdr:cNvSpPr/>
      </xdr:nvSpPr>
      <xdr:spPr>
        <a:xfrm>
          <a:off x="19494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21589</xdr:rowOff>
    </xdr:from>
    <xdr:to>
      <xdr:col>98</xdr:col>
      <xdr:colOff>38100</xdr:colOff>
      <xdr:row>84</xdr:row>
      <xdr:rowOff>123189</xdr:rowOff>
    </xdr:to>
    <xdr:sp macro="" textlink="">
      <xdr:nvSpPr>
        <xdr:cNvPr id="611" name="フローチャート: 判断 610">
          <a:extLst>
            <a:ext uri="{FF2B5EF4-FFF2-40B4-BE49-F238E27FC236}">
              <a16:creationId xmlns:a16="http://schemas.microsoft.com/office/drawing/2014/main" id="{00000000-0008-0000-0200-000063020000}"/>
            </a:ext>
          </a:extLst>
        </xdr:cNvPr>
        <xdr:cNvSpPr/>
      </xdr:nvSpPr>
      <xdr:spPr>
        <a:xfrm>
          <a:off x="18605500" y="1442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2" name="テキスト ボックス 611">
          <a:extLst>
            <a:ext uri="{FF2B5EF4-FFF2-40B4-BE49-F238E27FC236}">
              <a16:creationId xmlns:a16="http://schemas.microsoft.com/office/drawing/2014/main" id="{00000000-0008-0000-0200-000064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id="{00000000-0008-0000-0200-000065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00000000-0008-0000-0200-000066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00000000-0008-0000-0200-000067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00000000-0008-0000-0200-000068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106172</xdr:rowOff>
    </xdr:from>
    <xdr:to>
      <xdr:col>116</xdr:col>
      <xdr:colOff>114300</xdr:colOff>
      <xdr:row>86</xdr:row>
      <xdr:rowOff>36322</xdr:rowOff>
    </xdr:to>
    <xdr:sp macro="" textlink="">
      <xdr:nvSpPr>
        <xdr:cNvPr id="617" name="楕円 616">
          <a:extLst>
            <a:ext uri="{FF2B5EF4-FFF2-40B4-BE49-F238E27FC236}">
              <a16:creationId xmlns:a16="http://schemas.microsoft.com/office/drawing/2014/main" id="{00000000-0008-0000-0200-000069020000}"/>
            </a:ext>
          </a:extLst>
        </xdr:cNvPr>
        <xdr:cNvSpPr/>
      </xdr:nvSpPr>
      <xdr:spPr>
        <a:xfrm>
          <a:off x="22110700" y="1467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21099</xdr:rowOff>
    </xdr:from>
    <xdr:ext cx="469744" cy="259045"/>
    <xdr:sp macro="" textlink="">
      <xdr:nvSpPr>
        <xdr:cNvPr id="618" name="【消防施設】&#10;一人当たり面積該当値テキスト">
          <a:extLst>
            <a:ext uri="{FF2B5EF4-FFF2-40B4-BE49-F238E27FC236}">
              <a16:creationId xmlns:a16="http://schemas.microsoft.com/office/drawing/2014/main" id="{00000000-0008-0000-0200-00006A020000}"/>
            </a:ext>
          </a:extLst>
        </xdr:cNvPr>
        <xdr:cNvSpPr txBox="1"/>
      </xdr:nvSpPr>
      <xdr:spPr>
        <a:xfrm>
          <a:off x="22199600" y="14594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108458</xdr:rowOff>
    </xdr:from>
    <xdr:to>
      <xdr:col>112</xdr:col>
      <xdr:colOff>38100</xdr:colOff>
      <xdr:row>86</xdr:row>
      <xdr:rowOff>38608</xdr:rowOff>
    </xdr:to>
    <xdr:sp macro="" textlink="">
      <xdr:nvSpPr>
        <xdr:cNvPr id="619" name="楕円 618">
          <a:extLst>
            <a:ext uri="{FF2B5EF4-FFF2-40B4-BE49-F238E27FC236}">
              <a16:creationId xmlns:a16="http://schemas.microsoft.com/office/drawing/2014/main" id="{00000000-0008-0000-0200-00006B020000}"/>
            </a:ext>
          </a:extLst>
        </xdr:cNvPr>
        <xdr:cNvSpPr/>
      </xdr:nvSpPr>
      <xdr:spPr>
        <a:xfrm>
          <a:off x="212725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156972</xdr:rowOff>
    </xdr:from>
    <xdr:to>
      <xdr:col>116</xdr:col>
      <xdr:colOff>63500</xdr:colOff>
      <xdr:row>85</xdr:row>
      <xdr:rowOff>159258</xdr:rowOff>
    </xdr:to>
    <xdr:cxnSp macro="">
      <xdr:nvCxnSpPr>
        <xdr:cNvPr id="620" name="直線コネクタ 619">
          <a:extLst>
            <a:ext uri="{FF2B5EF4-FFF2-40B4-BE49-F238E27FC236}">
              <a16:creationId xmlns:a16="http://schemas.microsoft.com/office/drawing/2014/main" id="{00000000-0008-0000-0200-00006C020000}"/>
            </a:ext>
          </a:extLst>
        </xdr:cNvPr>
        <xdr:cNvCxnSpPr/>
      </xdr:nvCxnSpPr>
      <xdr:spPr>
        <a:xfrm flipV="1">
          <a:off x="21323300" y="1473022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108458</xdr:rowOff>
    </xdr:from>
    <xdr:to>
      <xdr:col>107</xdr:col>
      <xdr:colOff>101600</xdr:colOff>
      <xdr:row>86</xdr:row>
      <xdr:rowOff>38608</xdr:rowOff>
    </xdr:to>
    <xdr:sp macro="" textlink="">
      <xdr:nvSpPr>
        <xdr:cNvPr id="621" name="楕円 620">
          <a:extLst>
            <a:ext uri="{FF2B5EF4-FFF2-40B4-BE49-F238E27FC236}">
              <a16:creationId xmlns:a16="http://schemas.microsoft.com/office/drawing/2014/main" id="{00000000-0008-0000-0200-00006D020000}"/>
            </a:ext>
          </a:extLst>
        </xdr:cNvPr>
        <xdr:cNvSpPr/>
      </xdr:nvSpPr>
      <xdr:spPr>
        <a:xfrm>
          <a:off x="203835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159258</xdr:rowOff>
    </xdr:from>
    <xdr:to>
      <xdr:col>111</xdr:col>
      <xdr:colOff>177800</xdr:colOff>
      <xdr:row>85</xdr:row>
      <xdr:rowOff>159258</xdr:rowOff>
    </xdr:to>
    <xdr:cxnSp macro="">
      <xdr:nvCxnSpPr>
        <xdr:cNvPr id="622" name="直線コネクタ 621">
          <a:extLst>
            <a:ext uri="{FF2B5EF4-FFF2-40B4-BE49-F238E27FC236}">
              <a16:creationId xmlns:a16="http://schemas.microsoft.com/office/drawing/2014/main" id="{00000000-0008-0000-0200-00006E020000}"/>
            </a:ext>
          </a:extLst>
        </xdr:cNvPr>
        <xdr:cNvCxnSpPr/>
      </xdr:nvCxnSpPr>
      <xdr:spPr>
        <a:xfrm>
          <a:off x="20434300" y="147325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41419</xdr:rowOff>
    </xdr:from>
    <xdr:ext cx="469744" cy="259045"/>
    <xdr:sp macro="" textlink="">
      <xdr:nvSpPr>
        <xdr:cNvPr id="623" name="n_1aveValue【消防施設】&#10;一人当たり面積">
          <a:extLst>
            <a:ext uri="{FF2B5EF4-FFF2-40B4-BE49-F238E27FC236}">
              <a16:creationId xmlns:a16="http://schemas.microsoft.com/office/drawing/2014/main" id="{00000000-0008-0000-0200-00006F020000}"/>
            </a:ext>
          </a:extLst>
        </xdr:cNvPr>
        <xdr:cNvSpPr txBox="1"/>
      </xdr:nvSpPr>
      <xdr:spPr>
        <a:xfrm>
          <a:off x="21075727" y="1410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23131</xdr:rowOff>
    </xdr:from>
    <xdr:ext cx="469744" cy="259045"/>
    <xdr:sp macro="" textlink="">
      <xdr:nvSpPr>
        <xdr:cNvPr id="624" name="n_2aveValue【消防施設】&#10;一人当たり面積">
          <a:extLst>
            <a:ext uri="{FF2B5EF4-FFF2-40B4-BE49-F238E27FC236}">
              <a16:creationId xmlns:a16="http://schemas.microsoft.com/office/drawing/2014/main" id="{00000000-0008-0000-0200-000070020000}"/>
            </a:ext>
          </a:extLst>
        </xdr:cNvPr>
        <xdr:cNvSpPr txBox="1"/>
      </xdr:nvSpPr>
      <xdr:spPr>
        <a:xfrm>
          <a:off x="20199427" y="1408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135145</xdr:rowOff>
    </xdr:from>
    <xdr:ext cx="469744" cy="259045"/>
    <xdr:sp macro="" textlink="">
      <xdr:nvSpPr>
        <xdr:cNvPr id="625" name="n_3aveValue【消防施設】&#10;一人当たり面積">
          <a:extLst>
            <a:ext uri="{FF2B5EF4-FFF2-40B4-BE49-F238E27FC236}">
              <a16:creationId xmlns:a16="http://schemas.microsoft.com/office/drawing/2014/main" id="{00000000-0008-0000-0200-000071020000}"/>
            </a:ext>
          </a:extLst>
        </xdr:cNvPr>
        <xdr:cNvSpPr txBox="1"/>
      </xdr:nvSpPr>
      <xdr:spPr>
        <a:xfrm>
          <a:off x="19310427" y="1419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139716</xdr:rowOff>
    </xdr:from>
    <xdr:ext cx="469744" cy="259045"/>
    <xdr:sp macro="" textlink="">
      <xdr:nvSpPr>
        <xdr:cNvPr id="626" name="n_4aveValue【消防施設】&#10;一人当たり面積">
          <a:extLst>
            <a:ext uri="{FF2B5EF4-FFF2-40B4-BE49-F238E27FC236}">
              <a16:creationId xmlns:a16="http://schemas.microsoft.com/office/drawing/2014/main" id="{00000000-0008-0000-0200-000072020000}"/>
            </a:ext>
          </a:extLst>
        </xdr:cNvPr>
        <xdr:cNvSpPr txBox="1"/>
      </xdr:nvSpPr>
      <xdr:spPr>
        <a:xfrm>
          <a:off x="18421427" y="1419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29735</xdr:rowOff>
    </xdr:from>
    <xdr:ext cx="469744" cy="259045"/>
    <xdr:sp macro="" textlink="">
      <xdr:nvSpPr>
        <xdr:cNvPr id="627" name="n_1mainValue【消防施設】&#10;一人当たり面積">
          <a:extLst>
            <a:ext uri="{FF2B5EF4-FFF2-40B4-BE49-F238E27FC236}">
              <a16:creationId xmlns:a16="http://schemas.microsoft.com/office/drawing/2014/main" id="{00000000-0008-0000-0200-000073020000}"/>
            </a:ext>
          </a:extLst>
        </xdr:cNvPr>
        <xdr:cNvSpPr txBox="1"/>
      </xdr:nvSpPr>
      <xdr:spPr>
        <a:xfrm>
          <a:off x="21075727" y="1477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29735</xdr:rowOff>
    </xdr:from>
    <xdr:ext cx="469744" cy="259045"/>
    <xdr:sp macro="" textlink="">
      <xdr:nvSpPr>
        <xdr:cNvPr id="628" name="n_2mainValue【消防施設】&#10;一人当たり面積">
          <a:extLst>
            <a:ext uri="{FF2B5EF4-FFF2-40B4-BE49-F238E27FC236}">
              <a16:creationId xmlns:a16="http://schemas.microsoft.com/office/drawing/2014/main" id="{00000000-0008-0000-0200-000074020000}"/>
            </a:ext>
          </a:extLst>
        </xdr:cNvPr>
        <xdr:cNvSpPr txBox="1"/>
      </xdr:nvSpPr>
      <xdr:spPr>
        <a:xfrm>
          <a:off x="20199427" y="1477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9" name="正方形/長方形 628">
          <a:extLst>
            <a:ext uri="{FF2B5EF4-FFF2-40B4-BE49-F238E27FC236}">
              <a16:creationId xmlns:a16="http://schemas.microsoft.com/office/drawing/2014/main" id="{00000000-0008-0000-0200-000075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0" name="正方形/長方形 629">
          <a:extLst>
            <a:ext uri="{FF2B5EF4-FFF2-40B4-BE49-F238E27FC236}">
              <a16:creationId xmlns:a16="http://schemas.microsoft.com/office/drawing/2014/main" id="{00000000-0008-0000-0200-000076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1" name="正方形/長方形 630">
          <a:extLst>
            <a:ext uri="{FF2B5EF4-FFF2-40B4-BE49-F238E27FC236}">
              <a16:creationId xmlns:a16="http://schemas.microsoft.com/office/drawing/2014/main" id="{00000000-0008-0000-0200-000077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2" name="正方形/長方形 631">
          <a:extLst>
            <a:ext uri="{FF2B5EF4-FFF2-40B4-BE49-F238E27FC236}">
              <a16:creationId xmlns:a16="http://schemas.microsoft.com/office/drawing/2014/main" id="{00000000-0008-0000-0200-000078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3" name="正方形/長方形 632">
          <a:extLst>
            <a:ext uri="{FF2B5EF4-FFF2-40B4-BE49-F238E27FC236}">
              <a16:creationId xmlns:a16="http://schemas.microsoft.com/office/drawing/2014/main" id="{00000000-0008-0000-0200-000079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4" name="正方形/長方形 633">
          <a:extLst>
            <a:ext uri="{FF2B5EF4-FFF2-40B4-BE49-F238E27FC236}">
              <a16:creationId xmlns:a16="http://schemas.microsoft.com/office/drawing/2014/main" id="{00000000-0008-0000-0200-00007A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5" name="正方形/長方形 634">
          <a:extLst>
            <a:ext uri="{FF2B5EF4-FFF2-40B4-BE49-F238E27FC236}">
              <a16:creationId xmlns:a16="http://schemas.microsoft.com/office/drawing/2014/main" id="{00000000-0008-0000-0200-00007B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6" name="正方形/長方形 635">
          <a:extLst>
            <a:ext uri="{FF2B5EF4-FFF2-40B4-BE49-F238E27FC236}">
              <a16:creationId xmlns:a16="http://schemas.microsoft.com/office/drawing/2014/main" id="{00000000-0008-0000-0200-00007C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7" name="テキスト ボックス 636">
          <a:extLst>
            <a:ext uri="{FF2B5EF4-FFF2-40B4-BE49-F238E27FC236}">
              <a16:creationId xmlns:a16="http://schemas.microsoft.com/office/drawing/2014/main" id="{00000000-0008-0000-0200-00007D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8" name="直線コネクタ 637">
          <a:extLst>
            <a:ext uri="{FF2B5EF4-FFF2-40B4-BE49-F238E27FC236}">
              <a16:creationId xmlns:a16="http://schemas.microsoft.com/office/drawing/2014/main" id="{00000000-0008-0000-0200-00007E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39" name="テキスト ボックス 638">
          <a:extLst>
            <a:ext uri="{FF2B5EF4-FFF2-40B4-BE49-F238E27FC236}">
              <a16:creationId xmlns:a16="http://schemas.microsoft.com/office/drawing/2014/main" id="{00000000-0008-0000-0200-00007F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0" name="直線コネクタ 639">
          <a:extLst>
            <a:ext uri="{FF2B5EF4-FFF2-40B4-BE49-F238E27FC236}">
              <a16:creationId xmlns:a16="http://schemas.microsoft.com/office/drawing/2014/main" id="{00000000-0008-0000-0200-000080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1" name="テキスト ボックス 640">
          <a:extLst>
            <a:ext uri="{FF2B5EF4-FFF2-40B4-BE49-F238E27FC236}">
              <a16:creationId xmlns:a16="http://schemas.microsoft.com/office/drawing/2014/main" id="{00000000-0008-0000-0200-000081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2" name="直線コネクタ 641">
          <a:extLst>
            <a:ext uri="{FF2B5EF4-FFF2-40B4-BE49-F238E27FC236}">
              <a16:creationId xmlns:a16="http://schemas.microsoft.com/office/drawing/2014/main" id="{00000000-0008-0000-0200-000082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43" name="テキスト ボックス 642">
          <a:extLst>
            <a:ext uri="{FF2B5EF4-FFF2-40B4-BE49-F238E27FC236}">
              <a16:creationId xmlns:a16="http://schemas.microsoft.com/office/drawing/2014/main" id="{00000000-0008-0000-0200-000083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44" name="直線コネクタ 643">
          <a:extLst>
            <a:ext uri="{FF2B5EF4-FFF2-40B4-BE49-F238E27FC236}">
              <a16:creationId xmlns:a16="http://schemas.microsoft.com/office/drawing/2014/main" id="{00000000-0008-0000-0200-000084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45" name="テキスト ボックス 644">
          <a:extLst>
            <a:ext uri="{FF2B5EF4-FFF2-40B4-BE49-F238E27FC236}">
              <a16:creationId xmlns:a16="http://schemas.microsoft.com/office/drawing/2014/main" id="{00000000-0008-0000-0200-000085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46" name="直線コネクタ 645">
          <a:extLst>
            <a:ext uri="{FF2B5EF4-FFF2-40B4-BE49-F238E27FC236}">
              <a16:creationId xmlns:a16="http://schemas.microsoft.com/office/drawing/2014/main" id="{00000000-0008-0000-0200-000086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47" name="テキスト ボックス 646">
          <a:extLst>
            <a:ext uri="{FF2B5EF4-FFF2-40B4-BE49-F238E27FC236}">
              <a16:creationId xmlns:a16="http://schemas.microsoft.com/office/drawing/2014/main" id="{00000000-0008-0000-0200-000087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48" name="直線コネクタ 647">
          <a:extLst>
            <a:ext uri="{FF2B5EF4-FFF2-40B4-BE49-F238E27FC236}">
              <a16:creationId xmlns:a16="http://schemas.microsoft.com/office/drawing/2014/main" id="{00000000-0008-0000-0200-000088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49" name="テキスト ボックス 648">
          <a:extLst>
            <a:ext uri="{FF2B5EF4-FFF2-40B4-BE49-F238E27FC236}">
              <a16:creationId xmlns:a16="http://schemas.microsoft.com/office/drawing/2014/main" id="{00000000-0008-0000-0200-000089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0" name="直線コネクタ 649">
          <a:extLst>
            <a:ext uri="{FF2B5EF4-FFF2-40B4-BE49-F238E27FC236}">
              <a16:creationId xmlns:a16="http://schemas.microsoft.com/office/drawing/2014/main" id="{00000000-0008-0000-0200-00008A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1" name="テキスト ボックス 650">
          <a:extLst>
            <a:ext uri="{FF2B5EF4-FFF2-40B4-BE49-F238E27FC236}">
              <a16:creationId xmlns:a16="http://schemas.microsoft.com/office/drawing/2014/main" id="{00000000-0008-0000-0200-00008B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2" name="直線コネクタ 651">
          <a:extLst>
            <a:ext uri="{FF2B5EF4-FFF2-40B4-BE49-F238E27FC236}">
              <a16:creationId xmlns:a16="http://schemas.microsoft.com/office/drawing/2014/main" id="{00000000-0008-0000-0200-00008C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3" name="【庁舎】&#10;有形固定資産減価償却率グラフ枠">
          <a:extLst>
            <a:ext uri="{FF2B5EF4-FFF2-40B4-BE49-F238E27FC236}">
              <a16:creationId xmlns:a16="http://schemas.microsoft.com/office/drawing/2014/main" id="{00000000-0008-0000-0200-00008D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48442</xdr:rowOff>
    </xdr:from>
    <xdr:to>
      <xdr:col>85</xdr:col>
      <xdr:colOff>126364</xdr:colOff>
      <xdr:row>109</xdr:row>
      <xdr:rowOff>33745</xdr:rowOff>
    </xdr:to>
    <xdr:cxnSp macro="">
      <xdr:nvCxnSpPr>
        <xdr:cNvPr id="654" name="直線コネクタ 653">
          <a:extLst>
            <a:ext uri="{FF2B5EF4-FFF2-40B4-BE49-F238E27FC236}">
              <a16:creationId xmlns:a16="http://schemas.microsoft.com/office/drawing/2014/main" id="{00000000-0008-0000-0200-00008E020000}"/>
            </a:ext>
          </a:extLst>
        </xdr:cNvPr>
        <xdr:cNvCxnSpPr/>
      </xdr:nvCxnSpPr>
      <xdr:spPr>
        <a:xfrm flipV="1">
          <a:off x="16318864" y="17193442"/>
          <a:ext cx="0" cy="1528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655" name="【庁舎】&#10;有形固定資産減価償却率最小値テキスト">
          <a:extLst>
            <a:ext uri="{FF2B5EF4-FFF2-40B4-BE49-F238E27FC236}">
              <a16:creationId xmlns:a16="http://schemas.microsoft.com/office/drawing/2014/main" id="{00000000-0008-0000-0200-00008F020000}"/>
            </a:ext>
          </a:extLst>
        </xdr:cNvPr>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656" name="直線コネクタ 655">
          <a:extLst>
            <a:ext uri="{FF2B5EF4-FFF2-40B4-BE49-F238E27FC236}">
              <a16:creationId xmlns:a16="http://schemas.microsoft.com/office/drawing/2014/main" id="{00000000-0008-0000-0200-000090020000}"/>
            </a:ext>
          </a:extLst>
        </xdr:cNvPr>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166569</xdr:rowOff>
    </xdr:from>
    <xdr:ext cx="340478" cy="259045"/>
    <xdr:sp macro="" textlink="">
      <xdr:nvSpPr>
        <xdr:cNvPr id="657" name="【庁舎】&#10;有形固定資産減価償却率最大値テキスト">
          <a:extLst>
            <a:ext uri="{FF2B5EF4-FFF2-40B4-BE49-F238E27FC236}">
              <a16:creationId xmlns:a16="http://schemas.microsoft.com/office/drawing/2014/main" id="{00000000-0008-0000-0200-000091020000}"/>
            </a:ext>
          </a:extLst>
        </xdr:cNvPr>
        <xdr:cNvSpPr txBox="1"/>
      </xdr:nvSpPr>
      <xdr:spPr>
        <a:xfrm>
          <a:off x="16357600" y="169686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48442</xdr:rowOff>
    </xdr:from>
    <xdr:to>
      <xdr:col>86</xdr:col>
      <xdr:colOff>25400</xdr:colOff>
      <xdr:row>100</xdr:row>
      <xdr:rowOff>48442</xdr:rowOff>
    </xdr:to>
    <xdr:cxnSp macro="">
      <xdr:nvCxnSpPr>
        <xdr:cNvPr id="658" name="直線コネクタ 657">
          <a:extLst>
            <a:ext uri="{FF2B5EF4-FFF2-40B4-BE49-F238E27FC236}">
              <a16:creationId xmlns:a16="http://schemas.microsoft.com/office/drawing/2014/main" id="{00000000-0008-0000-0200-000092020000}"/>
            </a:ext>
          </a:extLst>
        </xdr:cNvPr>
        <xdr:cNvCxnSpPr/>
      </xdr:nvCxnSpPr>
      <xdr:spPr>
        <a:xfrm>
          <a:off x="16230600" y="1719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95629</xdr:rowOff>
    </xdr:from>
    <xdr:ext cx="405111" cy="259045"/>
    <xdr:sp macro="" textlink="">
      <xdr:nvSpPr>
        <xdr:cNvPr id="659" name="【庁舎】&#10;有形固定資産減価償却率平均値テキスト">
          <a:extLst>
            <a:ext uri="{FF2B5EF4-FFF2-40B4-BE49-F238E27FC236}">
              <a16:creationId xmlns:a16="http://schemas.microsoft.com/office/drawing/2014/main" id="{00000000-0008-0000-0200-000093020000}"/>
            </a:ext>
          </a:extLst>
        </xdr:cNvPr>
        <xdr:cNvSpPr txBox="1"/>
      </xdr:nvSpPr>
      <xdr:spPr>
        <a:xfrm>
          <a:off x="16357600" y="177549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72752</xdr:rowOff>
    </xdr:from>
    <xdr:to>
      <xdr:col>85</xdr:col>
      <xdr:colOff>177800</xdr:colOff>
      <xdr:row>105</xdr:row>
      <xdr:rowOff>2902</xdr:rowOff>
    </xdr:to>
    <xdr:sp macro="" textlink="">
      <xdr:nvSpPr>
        <xdr:cNvPr id="660" name="フローチャート: 判断 659">
          <a:extLst>
            <a:ext uri="{FF2B5EF4-FFF2-40B4-BE49-F238E27FC236}">
              <a16:creationId xmlns:a16="http://schemas.microsoft.com/office/drawing/2014/main" id="{00000000-0008-0000-0200-000094020000}"/>
            </a:ext>
          </a:extLst>
        </xdr:cNvPr>
        <xdr:cNvSpPr/>
      </xdr:nvSpPr>
      <xdr:spPr>
        <a:xfrm>
          <a:off x="162687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53158</xdr:rowOff>
    </xdr:from>
    <xdr:to>
      <xdr:col>81</xdr:col>
      <xdr:colOff>101600</xdr:colOff>
      <xdr:row>104</xdr:row>
      <xdr:rowOff>154758</xdr:rowOff>
    </xdr:to>
    <xdr:sp macro="" textlink="">
      <xdr:nvSpPr>
        <xdr:cNvPr id="661" name="フローチャート: 判断 660">
          <a:extLst>
            <a:ext uri="{FF2B5EF4-FFF2-40B4-BE49-F238E27FC236}">
              <a16:creationId xmlns:a16="http://schemas.microsoft.com/office/drawing/2014/main" id="{00000000-0008-0000-0200-000095020000}"/>
            </a:ext>
          </a:extLst>
        </xdr:cNvPr>
        <xdr:cNvSpPr/>
      </xdr:nvSpPr>
      <xdr:spPr>
        <a:xfrm>
          <a:off x="154305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38463</xdr:rowOff>
    </xdr:from>
    <xdr:to>
      <xdr:col>76</xdr:col>
      <xdr:colOff>165100</xdr:colOff>
      <xdr:row>104</xdr:row>
      <xdr:rowOff>140063</xdr:rowOff>
    </xdr:to>
    <xdr:sp macro="" textlink="">
      <xdr:nvSpPr>
        <xdr:cNvPr id="662" name="フローチャート: 判断 661">
          <a:extLst>
            <a:ext uri="{FF2B5EF4-FFF2-40B4-BE49-F238E27FC236}">
              <a16:creationId xmlns:a16="http://schemas.microsoft.com/office/drawing/2014/main" id="{00000000-0008-0000-0200-000096020000}"/>
            </a:ext>
          </a:extLst>
        </xdr:cNvPr>
        <xdr:cNvSpPr/>
      </xdr:nvSpPr>
      <xdr:spPr>
        <a:xfrm>
          <a:off x="14541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18869</xdr:rowOff>
    </xdr:from>
    <xdr:to>
      <xdr:col>72</xdr:col>
      <xdr:colOff>38100</xdr:colOff>
      <xdr:row>105</xdr:row>
      <xdr:rowOff>120469</xdr:rowOff>
    </xdr:to>
    <xdr:sp macro="" textlink="">
      <xdr:nvSpPr>
        <xdr:cNvPr id="663" name="フローチャート: 判断 662">
          <a:extLst>
            <a:ext uri="{FF2B5EF4-FFF2-40B4-BE49-F238E27FC236}">
              <a16:creationId xmlns:a16="http://schemas.microsoft.com/office/drawing/2014/main" id="{00000000-0008-0000-0200-000097020000}"/>
            </a:ext>
          </a:extLst>
        </xdr:cNvPr>
        <xdr:cNvSpPr/>
      </xdr:nvSpPr>
      <xdr:spPr>
        <a:xfrm>
          <a:off x="13652500" y="1802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157662</xdr:rowOff>
    </xdr:from>
    <xdr:to>
      <xdr:col>67</xdr:col>
      <xdr:colOff>101600</xdr:colOff>
      <xdr:row>105</xdr:row>
      <xdr:rowOff>87812</xdr:rowOff>
    </xdr:to>
    <xdr:sp macro="" textlink="">
      <xdr:nvSpPr>
        <xdr:cNvPr id="664" name="フローチャート: 判断 663">
          <a:extLst>
            <a:ext uri="{FF2B5EF4-FFF2-40B4-BE49-F238E27FC236}">
              <a16:creationId xmlns:a16="http://schemas.microsoft.com/office/drawing/2014/main" id="{00000000-0008-0000-0200-000098020000}"/>
            </a:ext>
          </a:extLst>
        </xdr:cNvPr>
        <xdr:cNvSpPr/>
      </xdr:nvSpPr>
      <xdr:spPr>
        <a:xfrm>
          <a:off x="12763500" y="1798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5" name="テキスト ボックス 664">
          <a:extLst>
            <a:ext uri="{FF2B5EF4-FFF2-40B4-BE49-F238E27FC236}">
              <a16:creationId xmlns:a16="http://schemas.microsoft.com/office/drawing/2014/main" id="{00000000-0008-0000-0200-000099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6" name="テキスト ボックス 665">
          <a:extLst>
            <a:ext uri="{FF2B5EF4-FFF2-40B4-BE49-F238E27FC236}">
              <a16:creationId xmlns:a16="http://schemas.microsoft.com/office/drawing/2014/main" id="{00000000-0008-0000-0200-00009A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7" name="テキスト ボックス 666">
          <a:extLst>
            <a:ext uri="{FF2B5EF4-FFF2-40B4-BE49-F238E27FC236}">
              <a16:creationId xmlns:a16="http://schemas.microsoft.com/office/drawing/2014/main" id="{00000000-0008-0000-0200-00009B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8" name="テキスト ボックス 667">
          <a:extLst>
            <a:ext uri="{FF2B5EF4-FFF2-40B4-BE49-F238E27FC236}">
              <a16:creationId xmlns:a16="http://schemas.microsoft.com/office/drawing/2014/main" id="{00000000-0008-0000-0200-00009C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9" name="テキスト ボックス 668">
          <a:extLst>
            <a:ext uri="{FF2B5EF4-FFF2-40B4-BE49-F238E27FC236}">
              <a16:creationId xmlns:a16="http://schemas.microsoft.com/office/drawing/2014/main" id="{00000000-0008-0000-0200-00009D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36830</xdr:rowOff>
    </xdr:from>
    <xdr:to>
      <xdr:col>85</xdr:col>
      <xdr:colOff>177800</xdr:colOff>
      <xdr:row>108</xdr:row>
      <xdr:rowOff>138430</xdr:rowOff>
    </xdr:to>
    <xdr:sp macro="" textlink="">
      <xdr:nvSpPr>
        <xdr:cNvPr id="670" name="楕円 669">
          <a:extLst>
            <a:ext uri="{FF2B5EF4-FFF2-40B4-BE49-F238E27FC236}">
              <a16:creationId xmlns:a16="http://schemas.microsoft.com/office/drawing/2014/main" id="{00000000-0008-0000-0200-00009E020000}"/>
            </a:ext>
          </a:extLst>
        </xdr:cNvPr>
        <xdr:cNvSpPr/>
      </xdr:nvSpPr>
      <xdr:spPr>
        <a:xfrm>
          <a:off x="16268700" y="1855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123207</xdr:rowOff>
    </xdr:from>
    <xdr:ext cx="405111" cy="259045"/>
    <xdr:sp macro="" textlink="">
      <xdr:nvSpPr>
        <xdr:cNvPr id="671" name="【庁舎】&#10;有形固定資産減価償却率該当値テキスト">
          <a:extLst>
            <a:ext uri="{FF2B5EF4-FFF2-40B4-BE49-F238E27FC236}">
              <a16:creationId xmlns:a16="http://schemas.microsoft.com/office/drawing/2014/main" id="{00000000-0008-0000-0200-00009F020000}"/>
            </a:ext>
          </a:extLst>
        </xdr:cNvPr>
        <xdr:cNvSpPr txBox="1"/>
      </xdr:nvSpPr>
      <xdr:spPr>
        <a:xfrm>
          <a:off x="16357600" y="18468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146231</xdr:rowOff>
    </xdr:from>
    <xdr:to>
      <xdr:col>81</xdr:col>
      <xdr:colOff>101600</xdr:colOff>
      <xdr:row>109</xdr:row>
      <xdr:rowOff>76381</xdr:rowOff>
    </xdr:to>
    <xdr:sp macro="" textlink="">
      <xdr:nvSpPr>
        <xdr:cNvPr id="672" name="楕円 671">
          <a:extLst>
            <a:ext uri="{FF2B5EF4-FFF2-40B4-BE49-F238E27FC236}">
              <a16:creationId xmlns:a16="http://schemas.microsoft.com/office/drawing/2014/main" id="{00000000-0008-0000-0200-0000A0020000}"/>
            </a:ext>
          </a:extLst>
        </xdr:cNvPr>
        <xdr:cNvSpPr/>
      </xdr:nvSpPr>
      <xdr:spPr>
        <a:xfrm>
          <a:off x="15430500" y="1866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87630</xdr:rowOff>
    </xdr:from>
    <xdr:to>
      <xdr:col>85</xdr:col>
      <xdr:colOff>127000</xdr:colOff>
      <xdr:row>109</xdr:row>
      <xdr:rowOff>25581</xdr:rowOff>
    </xdr:to>
    <xdr:cxnSp macro="">
      <xdr:nvCxnSpPr>
        <xdr:cNvPr id="673" name="直線コネクタ 672">
          <a:extLst>
            <a:ext uri="{FF2B5EF4-FFF2-40B4-BE49-F238E27FC236}">
              <a16:creationId xmlns:a16="http://schemas.microsoft.com/office/drawing/2014/main" id="{00000000-0008-0000-0200-0000A1020000}"/>
            </a:ext>
          </a:extLst>
        </xdr:cNvPr>
        <xdr:cNvCxnSpPr/>
      </xdr:nvCxnSpPr>
      <xdr:spPr>
        <a:xfrm flipV="1">
          <a:off x="15481300" y="18604230"/>
          <a:ext cx="838200" cy="10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90714</xdr:rowOff>
    </xdr:from>
    <xdr:to>
      <xdr:col>76</xdr:col>
      <xdr:colOff>165100</xdr:colOff>
      <xdr:row>106</xdr:row>
      <xdr:rowOff>20864</xdr:rowOff>
    </xdr:to>
    <xdr:sp macro="" textlink="">
      <xdr:nvSpPr>
        <xdr:cNvPr id="674" name="楕円 673">
          <a:extLst>
            <a:ext uri="{FF2B5EF4-FFF2-40B4-BE49-F238E27FC236}">
              <a16:creationId xmlns:a16="http://schemas.microsoft.com/office/drawing/2014/main" id="{00000000-0008-0000-0200-0000A2020000}"/>
            </a:ext>
          </a:extLst>
        </xdr:cNvPr>
        <xdr:cNvSpPr/>
      </xdr:nvSpPr>
      <xdr:spPr>
        <a:xfrm>
          <a:off x="14541500" y="1809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141514</xdr:rowOff>
    </xdr:from>
    <xdr:to>
      <xdr:col>81</xdr:col>
      <xdr:colOff>50800</xdr:colOff>
      <xdr:row>109</xdr:row>
      <xdr:rowOff>25581</xdr:rowOff>
    </xdr:to>
    <xdr:cxnSp macro="">
      <xdr:nvCxnSpPr>
        <xdr:cNvPr id="675" name="直線コネクタ 674">
          <a:extLst>
            <a:ext uri="{FF2B5EF4-FFF2-40B4-BE49-F238E27FC236}">
              <a16:creationId xmlns:a16="http://schemas.microsoft.com/office/drawing/2014/main" id="{00000000-0008-0000-0200-0000A3020000}"/>
            </a:ext>
          </a:extLst>
        </xdr:cNvPr>
        <xdr:cNvCxnSpPr/>
      </xdr:nvCxnSpPr>
      <xdr:spPr>
        <a:xfrm>
          <a:off x="14592300" y="18143764"/>
          <a:ext cx="889000" cy="569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33564</xdr:rowOff>
    </xdr:from>
    <xdr:to>
      <xdr:col>72</xdr:col>
      <xdr:colOff>38100</xdr:colOff>
      <xdr:row>105</xdr:row>
      <xdr:rowOff>135164</xdr:rowOff>
    </xdr:to>
    <xdr:sp macro="" textlink="">
      <xdr:nvSpPr>
        <xdr:cNvPr id="676" name="楕円 675">
          <a:extLst>
            <a:ext uri="{FF2B5EF4-FFF2-40B4-BE49-F238E27FC236}">
              <a16:creationId xmlns:a16="http://schemas.microsoft.com/office/drawing/2014/main" id="{00000000-0008-0000-0200-0000A4020000}"/>
            </a:ext>
          </a:extLst>
        </xdr:cNvPr>
        <xdr:cNvSpPr/>
      </xdr:nvSpPr>
      <xdr:spPr>
        <a:xfrm>
          <a:off x="13652500" y="1803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84364</xdr:rowOff>
    </xdr:from>
    <xdr:to>
      <xdr:col>76</xdr:col>
      <xdr:colOff>114300</xdr:colOff>
      <xdr:row>105</xdr:row>
      <xdr:rowOff>141514</xdr:rowOff>
    </xdr:to>
    <xdr:cxnSp macro="">
      <xdr:nvCxnSpPr>
        <xdr:cNvPr id="677" name="直線コネクタ 676">
          <a:extLst>
            <a:ext uri="{FF2B5EF4-FFF2-40B4-BE49-F238E27FC236}">
              <a16:creationId xmlns:a16="http://schemas.microsoft.com/office/drawing/2014/main" id="{00000000-0008-0000-0200-0000A5020000}"/>
            </a:ext>
          </a:extLst>
        </xdr:cNvPr>
        <xdr:cNvCxnSpPr/>
      </xdr:nvCxnSpPr>
      <xdr:spPr>
        <a:xfrm>
          <a:off x="13703300" y="1808661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5806</xdr:rowOff>
    </xdr:from>
    <xdr:to>
      <xdr:col>67</xdr:col>
      <xdr:colOff>101600</xdr:colOff>
      <xdr:row>105</xdr:row>
      <xdr:rowOff>107406</xdr:rowOff>
    </xdr:to>
    <xdr:sp macro="" textlink="">
      <xdr:nvSpPr>
        <xdr:cNvPr id="678" name="楕円 677">
          <a:extLst>
            <a:ext uri="{FF2B5EF4-FFF2-40B4-BE49-F238E27FC236}">
              <a16:creationId xmlns:a16="http://schemas.microsoft.com/office/drawing/2014/main" id="{00000000-0008-0000-0200-0000A6020000}"/>
            </a:ext>
          </a:extLst>
        </xdr:cNvPr>
        <xdr:cNvSpPr/>
      </xdr:nvSpPr>
      <xdr:spPr>
        <a:xfrm>
          <a:off x="12763500" y="1800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56606</xdr:rowOff>
    </xdr:from>
    <xdr:to>
      <xdr:col>71</xdr:col>
      <xdr:colOff>177800</xdr:colOff>
      <xdr:row>105</xdr:row>
      <xdr:rowOff>84364</xdr:rowOff>
    </xdr:to>
    <xdr:cxnSp macro="">
      <xdr:nvCxnSpPr>
        <xdr:cNvPr id="679" name="直線コネクタ 678">
          <a:extLst>
            <a:ext uri="{FF2B5EF4-FFF2-40B4-BE49-F238E27FC236}">
              <a16:creationId xmlns:a16="http://schemas.microsoft.com/office/drawing/2014/main" id="{00000000-0008-0000-0200-0000A7020000}"/>
            </a:ext>
          </a:extLst>
        </xdr:cNvPr>
        <xdr:cNvCxnSpPr/>
      </xdr:nvCxnSpPr>
      <xdr:spPr>
        <a:xfrm>
          <a:off x="12814300" y="1805885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171285</xdr:rowOff>
    </xdr:from>
    <xdr:ext cx="405111" cy="259045"/>
    <xdr:sp macro="" textlink="">
      <xdr:nvSpPr>
        <xdr:cNvPr id="680" name="n_1aveValue【庁舎】&#10;有形固定資産減価償却率">
          <a:extLst>
            <a:ext uri="{FF2B5EF4-FFF2-40B4-BE49-F238E27FC236}">
              <a16:creationId xmlns:a16="http://schemas.microsoft.com/office/drawing/2014/main" id="{00000000-0008-0000-0200-0000A8020000}"/>
            </a:ext>
          </a:extLst>
        </xdr:cNvPr>
        <xdr:cNvSpPr txBox="1"/>
      </xdr:nvSpPr>
      <xdr:spPr>
        <a:xfrm>
          <a:off x="15266044" y="1765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156590</xdr:rowOff>
    </xdr:from>
    <xdr:ext cx="405111" cy="259045"/>
    <xdr:sp macro="" textlink="">
      <xdr:nvSpPr>
        <xdr:cNvPr id="681" name="n_2aveValue【庁舎】&#10;有形固定資産減価償却率">
          <a:extLst>
            <a:ext uri="{FF2B5EF4-FFF2-40B4-BE49-F238E27FC236}">
              <a16:creationId xmlns:a16="http://schemas.microsoft.com/office/drawing/2014/main" id="{00000000-0008-0000-0200-0000A9020000}"/>
            </a:ext>
          </a:extLst>
        </xdr:cNvPr>
        <xdr:cNvSpPr txBox="1"/>
      </xdr:nvSpPr>
      <xdr:spPr>
        <a:xfrm>
          <a:off x="143897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136996</xdr:rowOff>
    </xdr:from>
    <xdr:ext cx="405111" cy="259045"/>
    <xdr:sp macro="" textlink="">
      <xdr:nvSpPr>
        <xdr:cNvPr id="682" name="n_3aveValue【庁舎】&#10;有形固定資産減価償却率">
          <a:extLst>
            <a:ext uri="{FF2B5EF4-FFF2-40B4-BE49-F238E27FC236}">
              <a16:creationId xmlns:a16="http://schemas.microsoft.com/office/drawing/2014/main" id="{00000000-0008-0000-0200-0000AA020000}"/>
            </a:ext>
          </a:extLst>
        </xdr:cNvPr>
        <xdr:cNvSpPr txBox="1"/>
      </xdr:nvSpPr>
      <xdr:spPr>
        <a:xfrm>
          <a:off x="13500744" y="1779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104339</xdr:rowOff>
    </xdr:from>
    <xdr:ext cx="405111" cy="259045"/>
    <xdr:sp macro="" textlink="">
      <xdr:nvSpPr>
        <xdr:cNvPr id="683" name="n_4aveValue【庁舎】&#10;有形固定資産減価償却率">
          <a:extLst>
            <a:ext uri="{FF2B5EF4-FFF2-40B4-BE49-F238E27FC236}">
              <a16:creationId xmlns:a16="http://schemas.microsoft.com/office/drawing/2014/main" id="{00000000-0008-0000-0200-0000AB020000}"/>
            </a:ext>
          </a:extLst>
        </xdr:cNvPr>
        <xdr:cNvSpPr txBox="1"/>
      </xdr:nvSpPr>
      <xdr:spPr>
        <a:xfrm>
          <a:off x="12611744" y="1776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67508</xdr:rowOff>
    </xdr:from>
    <xdr:ext cx="405111" cy="259045"/>
    <xdr:sp macro="" textlink="">
      <xdr:nvSpPr>
        <xdr:cNvPr id="684" name="n_1mainValue【庁舎】&#10;有形固定資産減価償却率">
          <a:extLst>
            <a:ext uri="{FF2B5EF4-FFF2-40B4-BE49-F238E27FC236}">
              <a16:creationId xmlns:a16="http://schemas.microsoft.com/office/drawing/2014/main" id="{00000000-0008-0000-0200-0000AC020000}"/>
            </a:ext>
          </a:extLst>
        </xdr:cNvPr>
        <xdr:cNvSpPr txBox="1"/>
      </xdr:nvSpPr>
      <xdr:spPr>
        <a:xfrm>
          <a:off x="15266044" y="18755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11991</xdr:rowOff>
    </xdr:from>
    <xdr:ext cx="405111" cy="259045"/>
    <xdr:sp macro="" textlink="">
      <xdr:nvSpPr>
        <xdr:cNvPr id="685" name="n_2mainValue【庁舎】&#10;有形固定資産減価償却率">
          <a:extLst>
            <a:ext uri="{FF2B5EF4-FFF2-40B4-BE49-F238E27FC236}">
              <a16:creationId xmlns:a16="http://schemas.microsoft.com/office/drawing/2014/main" id="{00000000-0008-0000-0200-0000AD020000}"/>
            </a:ext>
          </a:extLst>
        </xdr:cNvPr>
        <xdr:cNvSpPr txBox="1"/>
      </xdr:nvSpPr>
      <xdr:spPr>
        <a:xfrm>
          <a:off x="14389744" y="1818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126291</xdr:rowOff>
    </xdr:from>
    <xdr:ext cx="405111" cy="259045"/>
    <xdr:sp macro="" textlink="">
      <xdr:nvSpPr>
        <xdr:cNvPr id="686" name="n_3mainValue【庁舎】&#10;有形固定資産減価償却率">
          <a:extLst>
            <a:ext uri="{FF2B5EF4-FFF2-40B4-BE49-F238E27FC236}">
              <a16:creationId xmlns:a16="http://schemas.microsoft.com/office/drawing/2014/main" id="{00000000-0008-0000-0200-0000AE020000}"/>
            </a:ext>
          </a:extLst>
        </xdr:cNvPr>
        <xdr:cNvSpPr txBox="1"/>
      </xdr:nvSpPr>
      <xdr:spPr>
        <a:xfrm>
          <a:off x="13500744" y="1812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98533</xdr:rowOff>
    </xdr:from>
    <xdr:ext cx="405111" cy="259045"/>
    <xdr:sp macro="" textlink="">
      <xdr:nvSpPr>
        <xdr:cNvPr id="687" name="n_4mainValue【庁舎】&#10;有形固定資産減価償却率">
          <a:extLst>
            <a:ext uri="{FF2B5EF4-FFF2-40B4-BE49-F238E27FC236}">
              <a16:creationId xmlns:a16="http://schemas.microsoft.com/office/drawing/2014/main" id="{00000000-0008-0000-0200-0000AF020000}"/>
            </a:ext>
          </a:extLst>
        </xdr:cNvPr>
        <xdr:cNvSpPr txBox="1"/>
      </xdr:nvSpPr>
      <xdr:spPr>
        <a:xfrm>
          <a:off x="12611744"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8" name="正方形/長方形 687">
          <a:extLst>
            <a:ext uri="{FF2B5EF4-FFF2-40B4-BE49-F238E27FC236}">
              <a16:creationId xmlns:a16="http://schemas.microsoft.com/office/drawing/2014/main" id="{00000000-0008-0000-0200-0000B0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9" name="正方形/長方形 688">
          <a:extLst>
            <a:ext uri="{FF2B5EF4-FFF2-40B4-BE49-F238E27FC236}">
              <a16:creationId xmlns:a16="http://schemas.microsoft.com/office/drawing/2014/main" id="{00000000-0008-0000-0200-0000B1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0" name="正方形/長方形 689">
          <a:extLst>
            <a:ext uri="{FF2B5EF4-FFF2-40B4-BE49-F238E27FC236}">
              <a16:creationId xmlns:a16="http://schemas.microsoft.com/office/drawing/2014/main" id="{00000000-0008-0000-0200-0000B2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1" name="正方形/長方形 690">
          <a:extLst>
            <a:ext uri="{FF2B5EF4-FFF2-40B4-BE49-F238E27FC236}">
              <a16:creationId xmlns:a16="http://schemas.microsoft.com/office/drawing/2014/main" id="{00000000-0008-0000-0200-0000B3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2" name="正方形/長方形 691">
          <a:extLst>
            <a:ext uri="{FF2B5EF4-FFF2-40B4-BE49-F238E27FC236}">
              <a16:creationId xmlns:a16="http://schemas.microsoft.com/office/drawing/2014/main" id="{00000000-0008-0000-0200-0000B4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3" name="正方形/長方形 692">
          <a:extLst>
            <a:ext uri="{FF2B5EF4-FFF2-40B4-BE49-F238E27FC236}">
              <a16:creationId xmlns:a16="http://schemas.microsoft.com/office/drawing/2014/main" id="{00000000-0008-0000-0200-0000B5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4" name="正方形/長方形 693">
          <a:extLst>
            <a:ext uri="{FF2B5EF4-FFF2-40B4-BE49-F238E27FC236}">
              <a16:creationId xmlns:a16="http://schemas.microsoft.com/office/drawing/2014/main" id="{00000000-0008-0000-0200-0000B6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5" name="正方形/長方形 694">
          <a:extLst>
            <a:ext uri="{FF2B5EF4-FFF2-40B4-BE49-F238E27FC236}">
              <a16:creationId xmlns:a16="http://schemas.microsoft.com/office/drawing/2014/main" id="{00000000-0008-0000-0200-0000B7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6" name="テキスト ボックス 695">
          <a:extLst>
            <a:ext uri="{FF2B5EF4-FFF2-40B4-BE49-F238E27FC236}">
              <a16:creationId xmlns:a16="http://schemas.microsoft.com/office/drawing/2014/main" id="{00000000-0008-0000-0200-0000B8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7" name="直線コネクタ 696">
          <a:extLst>
            <a:ext uri="{FF2B5EF4-FFF2-40B4-BE49-F238E27FC236}">
              <a16:creationId xmlns:a16="http://schemas.microsoft.com/office/drawing/2014/main" id="{00000000-0008-0000-0200-0000B9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98" name="直線コネクタ 697">
          <a:extLst>
            <a:ext uri="{FF2B5EF4-FFF2-40B4-BE49-F238E27FC236}">
              <a16:creationId xmlns:a16="http://schemas.microsoft.com/office/drawing/2014/main" id="{00000000-0008-0000-0200-0000BA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99" name="テキスト ボックス 698">
          <a:extLst>
            <a:ext uri="{FF2B5EF4-FFF2-40B4-BE49-F238E27FC236}">
              <a16:creationId xmlns:a16="http://schemas.microsoft.com/office/drawing/2014/main" id="{00000000-0008-0000-0200-0000BB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0" name="直線コネクタ 699">
          <a:extLst>
            <a:ext uri="{FF2B5EF4-FFF2-40B4-BE49-F238E27FC236}">
              <a16:creationId xmlns:a16="http://schemas.microsoft.com/office/drawing/2014/main" id="{00000000-0008-0000-0200-0000BC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1" name="テキスト ボックス 700">
          <a:extLst>
            <a:ext uri="{FF2B5EF4-FFF2-40B4-BE49-F238E27FC236}">
              <a16:creationId xmlns:a16="http://schemas.microsoft.com/office/drawing/2014/main" id="{00000000-0008-0000-0200-0000BD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2" name="直線コネクタ 701">
          <a:extLst>
            <a:ext uri="{FF2B5EF4-FFF2-40B4-BE49-F238E27FC236}">
              <a16:creationId xmlns:a16="http://schemas.microsoft.com/office/drawing/2014/main" id="{00000000-0008-0000-0200-0000BE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3" name="テキスト ボックス 702">
          <a:extLst>
            <a:ext uri="{FF2B5EF4-FFF2-40B4-BE49-F238E27FC236}">
              <a16:creationId xmlns:a16="http://schemas.microsoft.com/office/drawing/2014/main" id="{00000000-0008-0000-0200-0000BF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4" name="直線コネクタ 703">
          <a:extLst>
            <a:ext uri="{FF2B5EF4-FFF2-40B4-BE49-F238E27FC236}">
              <a16:creationId xmlns:a16="http://schemas.microsoft.com/office/drawing/2014/main" id="{00000000-0008-0000-0200-0000C0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05" name="テキスト ボックス 704">
          <a:extLst>
            <a:ext uri="{FF2B5EF4-FFF2-40B4-BE49-F238E27FC236}">
              <a16:creationId xmlns:a16="http://schemas.microsoft.com/office/drawing/2014/main" id="{00000000-0008-0000-0200-0000C1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06" name="直線コネクタ 705">
          <a:extLst>
            <a:ext uri="{FF2B5EF4-FFF2-40B4-BE49-F238E27FC236}">
              <a16:creationId xmlns:a16="http://schemas.microsoft.com/office/drawing/2014/main" id="{00000000-0008-0000-0200-0000C2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07" name="テキスト ボックス 706">
          <a:extLst>
            <a:ext uri="{FF2B5EF4-FFF2-40B4-BE49-F238E27FC236}">
              <a16:creationId xmlns:a16="http://schemas.microsoft.com/office/drawing/2014/main" id="{00000000-0008-0000-0200-0000C3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08" name="直線コネクタ 707">
          <a:extLst>
            <a:ext uri="{FF2B5EF4-FFF2-40B4-BE49-F238E27FC236}">
              <a16:creationId xmlns:a16="http://schemas.microsoft.com/office/drawing/2014/main" id="{00000000-0008-0000-0200-0000C4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09" name="テキスト ボックス 708">
          <a:extLst>
            <a:ext uri="{FF2B5EF4-FFF2-40B4-BE49-F238E27FC236}">
              <a16:creationId xmlns:a16="http://schemas.microsoft.com/office/drawing/2014/main" id="{00000000-0008-0000-0200-0000C5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0" name="直線コネクタ 709">
          <a:extLst>
            <a:ext uri="{FF2B5EF4-FFF2-40B4-BE49-F238E27FC236}">
              <a16:creationId xmlns:a16="http://schemas.microsoft.com/office/drawing/2014/main" id="{00000000-0008-0000-0200-0000C6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1" name="テキスト ボックス 710">
          <a:extLst>
            <a:ext uri="{FF2B5EF4-FFF2-40B4-BE49-F238E27FC236}">
              <a16:creationId xmlns:a16="http://schemas.microsoft.com/office/drawing/2014/main" id="{00000000-0008-0000-0200-0000C7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2" name="【庁舎】&#10;一人当たり面積グラフ枠">
          <a:extLst>
            <a:ext uri="{FF2B5EF4-FFF2-40B4-BE49-F238E27FC236}">
              <a16:creationId xmlns:a16="http://schemas.microsoft.com/office/drawing/2014/main" id="{00000000-0008-0000-0200-0000C8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19050</xdr:rowOff>
    </xdr:from>
    <xdr:to>
      <xdr:col>116</xdr:col>
      <xdr:colOff>62864</xdr:colOff>
      <xdr:row>107</xdr:row>
      <xdr:rowOff>161108</xdr:rowOff>
    </xdr:to>
    <xdr:cxnSp macro="">
      <xdr:nvCxnSpPr>
        <xdr:cNvPr id="713" name="直線コネクタ 712">
          <a:extLst>
            <a:ext uri="{FF2B5EF4-FFF2-40B4-BE49-F238E27FC236}">
              <a16:creationId xmlns:a16="http://schemas.microsoft.com/office/drawing/2014/main" id="{00000000-0008-0000-0200-0000C9020000}"/>
            </a:ext>
          </a:extLst>
        </xdr:cNvPr>
        <xdr:cNvCxnSpPr/>
      </xdr:nvCxnSpPr>
      <xdr:spPr>
        <a:xfrm flipV="1">
          <a:off x="22160864" y="17164050"/>
          <a:ext cx="0" cy="1342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164935</xdr:rowOff>
    </xdr:from>
    <xdr:ext cx="469744" cy="259045"/>
    <xdr:sp macro="" textlink="">
      <xdr:nvSpPr>
        <xdr:cNvPr id="714" name="【庁舎】&#10;一人当たり面積最小値テキスト">
          <a:extLst>
            <a:ext uri="{FF2B5EF4-FFF2-40B4-BE49-F238E27FC236}">
              <a16:creationId xmlns:a16="http://schemas.microsoft.com/office/drawing/2014/main" id="{00000000-0008-0000-0200-0000CA020000}"/>
            </a:ext>
          </a:extLst>
        </xdr:cNvPr>
        <xdr:cNvSpPr txBox="1"/>
      </xdr:nvSpPr>
      <xdr:spPr>
        <a:xfrm>
          <a:off x="22199600" y="1851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161108</xdr:rowOff>
    </xdr:from>
    <xdr:to>
      <xdr:col>116</xdr:col>
      <xdr:colOff>152400</xdr:colOff>
      <xdr:row>107</xdr:row>
      <xdr:rowOff>161108</xdr:rowOff>
    </xdr:to>
    <xdr:cxnSp macro="">
      <xdr:nvCxnSpPr>
        <xdr:cNvPr id="715" name="直線コネクタ 714">
          <a:extLst>
            <a:ext uri="{FF2B5EF4-FFF2-40B4-BE49-F238E27FC236}">
              <a16:creationId xmlns:a16="http://schemas.microsoft.com/office/drawing/2014/main" id="{00000000-0008-0000-0200-0000CB020000}"/>
            </a:ext>
          </a:extLst>
        </xdr:cNvPr>
        <xdr:cNvCxnSpPr/>
      </xdr:nvCxnSpPr>
      <xdr:spPr>
        <a:xfrm>
          <a:off x="22072600" y="18506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137177</xdr:rowOff>
    </xdr:from>
    <xdr:ext cx="469744" cy="259045"/>
    <xdr:sp macro="" textlink="">
      <xdr:nvSpPr>
        <xdr:cNvPr id="716" name="【庁舎】&#10;一人当たり面積最大値テキスト">
          <a:extLst>
            <a:ext uri="{FF2B5EF4-FFF2-40B4-BE49-F238E27FC236}">
              <a16:creationId xmlns:a16="http://schemas.microsoft.com/office/drawing/2014/main" id="{00000000-0008-0000-0200-0000CC020000}"/>
            </a:ext>
          </a:extLst>
        </xdr:cNvPr>
        <xdr:cNvSpPr txBox="1"/>
      </xdr:nvSpPr>
      <xdr:spPr>
        <a:xfrm>
          <a:off x="221996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19050</xdr:rowOff>
    </xdr:from>
    <xdr:to>
      <xdr:col>116</xdr:col>
      <xdr:colOff>152400</xdr:colOff>
      <xdr:row>100</xdr:row>
      <xdr:rowOff>19050</xdr:rowOff>
    </xdr:to>
    <xdr:cxnSp macro="">
      <xdr:nvCxnSpPr>
        <xdr:cNvPr id="717" name="直線コネクタ 716">
          <a:extLst>
            <a:ext uri="{FF2B5EF4-FFF2-40B4-BE49-F238E27FC236}">
              <a16:creationId xmlns:a16="http://schemas.microsoft.com/office/drawing/2014/main" id="{00000000-0008-0000-0200-0000CD020000}"/>
            </a:ext>
          </a:extLst>
        </xdr:cNvPr>
        <xdr:cNvCxnSpPr/>
      </xdr:nvCxnSpPr>
      <xdr:spPr>
        <a:xfrm>
          <a:off x="22072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152779</xdr:rowOff>
    </xdr:from>
    <xdr:ext cx="469744" cy="259045"/>
    <xdr:sp macro="" textlink="">
      <xdr:nvSpPr>
        <xdr:cNvPr id="718" name="【庁舎】&#10;一人当たり面積平均値テキスト">
          <a:extLst>
            <a:ext uri="{FF2B5EF4-FFF2-40B4-BE49-F238E27FC236}">
              <a16:creationId xmlns:a16="http://schemas.microsoft.com/office/drawing/2014/main" id="{00000000-0008-0000-0200-0000CE020000}"/>
            </a:ext>
          </a:extLst>
        </xdr:cNvPr>
        <xdr:cNvSpPr txBox="1"/>
      </xdr:nvSpPr>
      <xdr:spPr>
        <a:xfrm>
          <a:off x="22199600" y="179835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129902</xdr:rowOff>
    </xdr:from>
    <xdr:to>
      <xdr:col>116</xdr:col>
      <xdr:colOff>114300</xdr:colOff>
      <xdr:row>106</xdr:row>
      <xdr:rowOff>60052</xdr:rowOff>
    </xdr:to>
    <xdr:sp macro="" textlink="">
      <xdr:nvSpPr>
        <xdr:cNvPr id="719" name="フローチャート: 判断 718">
          <a:extLst>
            <a:ext uri="{FF2B5EF4-FFF2-40B4-BE49-F238E27FC236}">
              <a16:creationId xmlns:a16="http://schemas.microsoft.com/office/drawing/2014/main" id="{00000000-0008-0000-0200-0000CF020000}"/>
            </a:ext>
          </a:extLst>
        </xdr:cNvPr>
        <xdr:cNvSpPr/>
      </xdr:nvSpPr>
      <xdr:spPr>
        <a:xfrm>
          <a:off x="22110700" y="1813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133169</xdr:rowOff>
    </xdr:from>
    <xdr:to>
      <xdr:col>112</xdr:col>
      <xdr:colOff>38100</xdr:colOff>
      <xdr:row>106</xdr:row>
      <xdr:rowOff>63319</xdr:rowOff>
    </xdr:to>
    <xdr:sp macro="" textlink="">
      <xdr:nvSpPr>
        <xdr:cNvPr id="720" name="フローチャート: 判断 719">
          <a:extLst>
            <a:ext uri="{FF2B5EF4-FFF2-40B4-BE49-F238E27FC236}">
              <a16:creationId xmlns:a16="http://schemas.microsoft.com/office/drawing/2014/main" id="{00000000-0008-0000-0200-0000D0020000}"/>
            </a:ext>
          </a:extLst>
        </xdr:cNvPr>
        <xdr:cNvSpPr/>
      </xdr:nvSpPr>
      <xdr:spPr>
        <a:xfrm>
          <a:off x="21272500" y="1813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110308</xdr:rowOff>
    </xdr:from>
    <xdr:to>
      <xdr:col>107</xdr:col>
      <xdr:colOff>101600</xdr:colOff>
      <xdr:row>106</xdr:row>
      <xdr:rowOff>40458</xdr:rowOff>
    </xdr:to>
    <xdr:sp macro="" textlink="">
      <xdr:nvSpPr>
        <xdr:cNvPr id="721" name="フローチャート: 判断 720">
          <a:extLst>
            <a:ext uri="{FF2B5EF4-FFF2-40B4-BE49-F238E27FC236}">
              <a16:creationId xmlns:a16="http://schemas.microsoft.com/office/drawing/2014/main" id="{00000000-0008-0000-0200-0000D1020000}"/>
            </a:ext>
          </a:extLst>
        </xdr:cNvPr>
        <xdr:cNvSpPr/>
      </xdr:nvSpPr>
      <xdr:spPr>
        <a:xfrm>
          <a:off x="20383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15602</xdr:rowOff>
    </xdr:from>
    <xdr:to>
      <xdr:col>102</xdr:col>
      <xdr:colOff>165100</xdr:colOff>
      <xdr:row>106</xdr:row>
      <xdr:rowOff>117202</xdr:rowOff>
    </xdr:to>
    <xdr:sp macro="" textlink="">
      <xdr:nvSpPr>
        <xdr:cNvPr id="722" name="フローチャート: 判断 721">
          <a:extLst>
            <a:ext uri="{FF2B5EF4-FFF2-40B4-BE49-F238E27FC236}">
              <a16:creationId xmlns:a16="http://schemas.microsoft.com/office/drawing/2014/main" id="{00000000-0008-0000-0200-0000D2020000}"/>
            </a:ext>
          </a:extLst>
        </xdr:cNvPr>
        <xdr:cNvSpPr/>
      </xdr:nvSpPr>
      <xdr:spPr>
        <a:xfrm>
          <a:off x="194945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4173</xdr:rowOff>
    </xdr:from>
    <xdr:to>
      <xdr:col>98</xdr:col>
      <xdr:colOff>38100</xdr:colOff>
      <xdr:row>106</xdr:row>
      <xdr:rowOff>105773</xdr:rowOff>
    </xdr:to>
    <xdr:sp macro="" textlink="">
      <xdr:nvSpPr>
        <xdr:cNvPr id="723" name="フローチャート: 判断 722">
          <a:extLst>
            <a:ext uri="{FF2B5EF4-FFF2-40B4-BE49-F238E27FC236}">
              <a16:creationId xmlns:a16="http://schemas.microsoft.com/office/drawing/2014/main" id="{00000000-0008-0000-0200-0000D3020000}"/>
            </a:ext>
          </a:extLst>
        </xdr:cNvPr>
        <xdr:cNvSpPr/>
      </xdr:nvSpPr>
      <xdr:spPr>
        <a:xfrm>
          <a:off x="18605500" y="1817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4" name="テキスト ボックス 723">
          <a:extLst>
            <a:ext uri="{FF2B5EF4-FFF2-40B4-BE49-F238E27FC236}">
              <a16:creationId xmlns:a16="http://schemas.microsoft.com/office/drawing/2014/main" id="{00000000-0008-0000-0200-0000D4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5" name="テキスト ボックス 724">
          <a:extLst>
            <a:ext uri="{FF2B5EF4-FFF2-40B4-BE49-F238E27FC236}">
              <a16:creationId xmlns:a16="http://schemas.microsoft.com/office/drawing/2014/main" id="{00000000-0008-0000-0200-0000D5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6" name="テキスト ボックス 725">
          <a:extLst>
            <a:ext uri="{FF2B5EF4-FFF2-40B4-BE49-F238E27FC236}">
              <a16:creationId xmlns:a16="http://schemas.microsoft.com/office/drawing/2014/main" id="{00000000-0008-0000-0200-0000D6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id="{00000000-0008-0000-0200-0000D7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00000000-0008-0000-0200-0000D8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18869</xdr:rowOff>
    </xdr:from>
    <xdr:to>
      <xdr:col>116</xdr:col>
      <xdr:colOff>114300</xdr:colOff>
      <xdr:row>106</xdr:row>
      <xdr:rowOff>120469</xdr:rowOff>
    </xdr:to>
    <xdr:sp macro="" textlink="">
      <xdr:nvSpPr>
        <xdr:cNvPr id="729" name="楕円 728">
          <a:extLst>
            <a:ext uri="{FF2B5EF4-FFF2-40B4-BE49-F238E27FC236}">
              <a16:creationId xmlns:a16="http://schemas.microsoft.com/office/drawing/2014/main" id="{00000000-0008-0000-0200-0000D9020000}"/>
            </a:ext>
          </a:extLst>
        </xdr:cNvPr>
        <xdr:cNvSpPr/>
      </xdr:nvSpPr>
      <xdr:spPr>
        <a:xfrm>
          <a:off x="22110700" y="1819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168746</xdr:rowOff>
    </xdr:from>
    <xdr:ext cx="469744" cy="259045"/>
    <xdr:sp macro="" textlink="">
      <xdr:nvSpPr>
        <xdr:cNvPr id="730" name="【庁舎】&#10;一人当たり面積該当値テキスト">
          <a:extLst>
            <a:ext uri="{FF2B5EF4-FFF2-40B4-BE49-F238E27FC236}">
              <a16:creationId xmlns:a16="http://schemas.microsoft.com/office/drawing/2014/main" id="{00000000-0008-0000-0200-0000DA020000}"/>
            </a:ext>
          </a:extLst>
        </xdr:cNvPr>
        <xdr:cNvSpPr txBox="1"/>
      </xdr:nvSpPr>
      <xdr:spPr>
        <a:xfrm>
          <a:off x="22199600" y="18170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23768</xdr:rowOff>
    </xdr:from>
    <xdr:to>
      <xdr:col>112</xdr:col>
      <xdr:colOff>38100</xdr:colOff>
      <xdr:row>106</xdr:row>
      <xdr:rowOff>125368</xdr:rowOff>
    </xdr:to>
    <xdr:sp macro="" textlink="">
      <xdr:nvSpPr>
        <xdr:cNvPr id="731" name="楕円 730">
          <a:extLst>
            <a:ext uri="{FF2B5EF4-FFF2-40B4-BE49-F238E27FC236}">
              <a16:creationId xmlns:a16="http://schemas.microsoft.com/office/drawing/2014/main" id="{00000000-0008-0000-0200-0000DB020000}"/>
            </a:ext>
          </a:extLst>
        </xdr:cNvPr>
        <xdr:cNvSpPr/>
      </xdr:nvSpPr>
      <xdr:spPr>
        <a:xfrm>
          <a:off x="21272500" y="1819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69669</xdr:rowOff>
    </xdr:from>
    <xdr:to>
      <xdr:col>116</xdr:col>
      <xdr:colOff>63500</xdr:colOff>
      <xdr:row>106</xdr:row>
      <xdr:rowOff>74568</xdr:rowOff>
    </xdr:to>
    <xdr:cxnSp macro="">
      <xdr:nvCxnSpPr>
        <xdr:cNvPr id="732" name="直線コネクタ 731">
          <a:extLst>
            <a:ext uri="{FF2B5EF4-FFF2-40B4-BE49-F238E27FC236}">
              <a16:creationId xmlns:a16="http://schemas.microsoft.com/office/drawing/2014/main" id="{00000000-0008-0000-0200-0000DC020000}"/>
            </a:ext>
          </a:extLst>
        </xdr:cNvPr>
        <xdr:cNvCxnSpPr/>
      </xdr:nvCxnSpPr>
      <xdr:spPr>
        <a:xfrm flipV="1">
          <a:off x="21323300" y="18243369"/>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27032</xdr:rowOff>
    </xdr:from>
    <xdr:to>
      <xdr:col>107</xdr:col>
      <xdr:colOff>101600</xdr:colOff>
      <xdr:row>106</xdr:row>
      <xdr:rowOff>128632</xdr:rowOff>
    </xdr:to>
    <xdr:sp macro="" textlink="">
      <xdr:nvSpPr>
        <xdr:cNvPr id="733" name="楕円 732">
          <a:extLst>
            <a:ext uri="{FF2B5EF4-FFF2-40B4-BE49-F238E27FC236}">
              <a16:creationId xmlns:a16="http://schemas.microsoft.com/office/drawing/2014/main" id="{00000000-0008-0000-0200-0000DD020000}"/>
            </a:ext>
          </a:extLst>
        </xdr:cNvPr>
        <xdr:cNvSpPr/>
      </xdr:nvSpPr>
      <xdr:spPr>
        <a:xfrm>
          <a:off x="20383500" y="1820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74568</xdr:rowOff>
    </xdr:from>
    <xdr:to>
      <xdr:col>111</xdr:col>
      <xdr:colOff>177800</xdr:colOff>
      <xdr:row>106</xdr:row>
      <xdr:rowOff>77832</xdr:rowOff>
    </xdr:to>
    <xdr:cxnSp macro="">
      <xdr:nvCxnSpPr>
        <xdr:cNvPr id="734" name="直線コネクタ 733">
          <a:extLst>
            <a:ext uri="{FF2B5EF4-FFF2-40B4-BE49-F238E27FC236}">
              <a16:creationId xmlns:a16="http://schemas.microsoft.com/office/drawing/2014/main" id="{00000000-0008-0000-0200-0000DE020000}"/>
            </a:ext>
          </a:extLst>
        </xdr:cNvPr>
        <xdr:cNvCxnSpPr/>
      </xdr:nvCxnSpPr>
      <xdr:spPr>
        <a:xfrm flipV="1">
          <a:off x="20434300" y="18248268"/>
          <a:ext cx="8890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30299</xdr:rowOff>
    </xdr:from>
    <xdr:to>
      <xdr:col>102</xdr:col>
      <xdr:colOff>165100</xdr:colOff>
      <xdr:row>106</xdr:row>
      <xdr:rowOff>131899</xdr:rowOff>
    </xdr:to>
    <xdr:sp macro="" textlink="">
      <xdr:nvSpPr>
        <xdr:cNvPr id="735" name="楕円 734">
          <a:extLst>
            <a:ext uri="{FF2B5EF4-FFF2-40B4-BE49-F238E27FC236}">
              <a16:creationId xmlns:a16="http://schemas.microsoft.com/office/drawing/2014/main" id="{00000000-0008-0000-0200-0000DF020000}"/>
            </a:ext>
          </a:extLst>
        </xdr:cNvPr>
        <xdr:cNvSpPr/>
      </xdr:nvSpPr>
      <xdr:spPr>
        <a:xfrm>
          <a:off x="19494500" y="1820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77832</xdr:rowOff>
    </xdr:from>
    <xdr:to>
      <xdr:col>107</xdr:col>
      <xdr:colOff>50800</xdr:colOff>
      <xdr:row>106</xdr:row>
      <xdr:rowOff>81099</xdr:rowOff>
    </xdr:to>
    <xdr:cxnSp macro="">
      <xdr:nvCxnSpPr>
        <xdr:cNvPr id="736" name="直線コネクタ 735">
          <a:extLst>
            <a:ext uri="{FF2B5EF4-FFF2-40B4-BE49-F238E27FC236}">
              <a16:creationId xmlns:a16="http://schemas.microsoft.com/office/drawing/2014/main" id="{00000000-0008-0000-0200-0000E0020000}"/>
            </a:ext>
          </a:extLst>
        </xdr:cNvPr>
        <xdr:cNvCxnSpPr/>
      </xdr:nvCxnSpPr>
      <xdr:spPr>
        <a:xfrm flipV="1">
          <a:off x="19545300" y="1825153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33564</xdr:rowOff>
    </xdr:from>
    <xdr:to>
      <xdr:col>98</xdr:col>
      <xdr:colOff>38100</xdr:colOff>
      <xdr:row>106</xdr:row>
      <xdr:rowOff>135164</xdr:rowOff>
    </xdr:to>
    <xdr:sp macro="" textlink="">
      <xdr:nvSpPr>
        <xdr:cNvPr id="737" name="楕円 736">
          <a:extLst>
            <a:ext uri="{FF2B5EF4-FFF2-40B4-BE49-F238E27FC236}">
              <a16:creationId xmlns:a16="http://schemas.microsoft.com/office/drawing/2014/main" id="{00000000-0008-0000-0200-0000E1020000}"/>
            </a:ext>
          </a:extLst>
        </xdr:cNvPr>
        <xdr:cNvSpPr/>
      </xdr:nvSpPr>
      <xdr:spPr>
        <a:xfrm>
          <a:off x="18605500" y="1820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81099</xdr:rowOff>
    </xdr:from>
    <xdr:to>
      <xdr:col>102</xdr:col>
      <xdr:colOff>114300</xdr:colOff>
      <xdr:row>106</xdr:row>
      <xdr:rowOff>84364</xdr:rowOff>
    </xdr:to>
    <xdr:cxnSp macro="">
      <xdr:nvCxnSpPr>
        <xdr:cNvPr id="738" name="直線コネクタ 737">
          <a:extLst>
            <a:ext uri="{FF2B5EF4-FFF2-40B4-BE49-F238E27FC236}">
              <a16:creationId xmlns:a16="http://schemas.microsoft.com/office/drawing/2014/main" id="{00000000-0008-0000-0200-0000E2020000}"/>
            </a:ext>
          </a:extLst>
        </xdr:cNvPr>
        <xdr:cNvCxnSpPr/>
      </xdr:nvCxnSpPr>
      <xdr:spPr>
        <a:xfrm flipV="1">
          <a:off x="18656300" y="1825479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79846</xdr:rowOff>
    </xdr:from>
    <xdr:ext cx="469744" cy="259045"/>
    <xdr:sp macro="" textlink="">
      <xdr:nvSpPr>
        <xdr:cNvPr id="739" name="n_1aveValue【庁舎】&#10;一人当たり面積">
          <a:extLst>
            <a:ext uri="{FF2B5EF4-FFF2-40B4-BE49-F238E27FC236}">
              <a16:creationId xmlns:a16="http://schemas.microsoft.com/office/drawing/2014/main" id="{00000000-0008-0000-0200-0000E3020000}"/>
            </a:ext>
          </a:extLst>
        </xdr:cNvPr>
        <xdr:cNvSpPr txBox="1"/>
      </xdr:nvSpPr>
      <xdr:spPr>
        <a:xfrm>
          <a:off x="21075727" y="1791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56985</xdr:rowOff>
    </xdr:from>
    <xdr:ext cx="469744" cy="259045"/>
    <xdr:sp macro="" textlink="">
      <xdr:nvSpPr>
        <xdr:cNvPr id="740" name="n_2aveValue【庁舎】&#10;一人当たり面積">
          <a:extLst>
            <a:ext uri="{FF2B5EF4-FFF2-40B4-BE49-F238E27FC236}">
              <a16:creationId xmlns:a16="http://schemas.microsoft.com/office/drawing/2014/main" id="{00000000-0008-0000-0200-0000E4020000}"/>
            </a:ext>
          </a:extLst>
        </xdr:cNvPr>
        <xdr:cNvSpPr txBox="1"/>
      </xdr:nvSpPr>
      <xdr:spPr>
        <a:xfrm>
          <a:off x="20199427" y="1788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133729</xdr:rowOff>
    </xdr:from>
    <xdr:ext cx="469744" cy="259045"/>
    <xdr:sp macro="" textlink="">
      <xdr:nvSpPr>
        <xdr:cNvPr id="741" name="n_3aveValue【庁舎】&#10;一人当たり面積">
          <a:extLst>
            <a:ext uri="{FF2B5EF4-FFF2-40B4-BE49-F238E27FC236}">
              <a16:creationId xmlns:a16="http://schemas.microsoft.com/office/drawing/2014/main" id="{00000000-0008-0000-0200-0000E5020000}"/>
            </a:ext>
          </a:extLst>
        </xdr:cNvPr>
        <xdr:cNvSpPr txBox="1"/>
      </xdr:nvSpPr>
      <xdr:spPr>
        <a:xfrm>
          <a:off x="19310427" y="1796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122300</xdr:rowOff>
    </xdr:from>
    <xdr:ext cx="469744" cy="259045"/>
    <xdr:sp macro="" textlink="">
      <xdr:nvSpPr>
        <xdr:cNvPr id="742" name="n_4aveValue【庁舎】&#10;一人当たり面積">
          <a:extLst>
            <a:ext uri="{FF2B5EF4-FFF2-40B4-BE49-F238E27FC236}">
              <a16:creationId xmlns:a16="http://schemas.microsoft.com/office/drawing/2014/main" id="{00000000-0008-0000-0200-0000E6020000}"/>
            </a:ext>
          </a:extLst>
        </xdr:cNvPr>
        <xdr:cNvSpPr txBox="1"/>
      </xdr:nvSpPr>
      <xdr:spPr>
        <a:xfrm>
          <a:off x="18421427" y="1795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116495</xdr:rowOff>
    </xdr:from>
    <xdr:ext cx="469744" cy="259045"/>
    <xdr:sp macro="" textlink="">
      <xdr:nvSpPr>
        <xdr:cNvPr id="743" name="n_1mainValue【庁舎】&#10;一人当たり面積">
          <a:extLst>
            <a:ext uri="{FF2B5EF4-FFF2-40B4-BE49-F238E27FC236}">
              <a16:creationId xmlns:a16="http://schemas.microsoft.com/office/drawing/2014/main" id="{00000000-0008-0000-0200-0000E7020000}"/>
            </a:ext>
          </a:extLst>
        </xdr:cNvPr>
        <xdr:cNvSpPr txBox="1"/>
      </xdr:nvSpPr>
      <xdr:spPr>
        <a:xfrm>
          <a:off x="21075727" y="18290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119759</xdr:rowOff>
    </xdr:from>
    <xdr:ext cx="469744" cy="259045"/>
    <xdr:sp macro="" textlink="">
      <xdr:nvSpPr>
        <xdr:cNvPr id="744" name="n_2mainValue【庁舎】&#10;一人当たり面積">
          <a:extLst>
            <a:ext uri="{FF2B5EF4-FFF2-40B4-BE49-F238E27FC236}">
              <a16:creationId xmlns:a16="http://schemas.microsoft.com/office/drawing/2014/main" id="{00000000-0008-0000-0200-0000E8020000}"/>
            </a:ext>
          </a:extLst>
        </xdr:cNvPr>
        <xdr:cNvSpPr txBox="1"/>
      </xdr:nvSpPr>
      <xdr:spPr>
        <a:xfrm>
          <a:off x="20199427" y="18293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123026</xdr:rowOff>
    </xdr:from>
    <xdr:ext cx="469744" cy="259045"/>
    <xdr:sp macro="" textlink="">
      <xdr:nvSpPr>
        <xdr:cNvPr id="745" name="n_3mainValue【庁舎】&#10;一人当たり面積">
          <a:extLst>
            <a:ext uri="{FF2B5EF4-FFF2-40B4-BE49-F238E27FC236}">
              <a16:creationId xmlns:a16="http://schemas.microsoft.com/office/drawing/2014/main" id="{00000000-0008-0000-0200-0000E9020000}"/>
            </a:ext>
          </a:extLst>
        </xdr:cNvPr>
        <xdr:cNvSpPr txBox="1"/>
      </xdr:nvSpPr>
      <xdr:spPr>
        <a:xfrm>
          <a:off x="19310427" y="18296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126291</xdr:rowOff>
    </xdr:from>
    <xdr:ext cx="469744" cy="259045"/>
    <xdr:sp macro="" textlink="">
      <xdr:nvSpPr>
        <xdr:cNvPr id="746" name="n_4mainValue【庁舎】&#10;一人当たり面積">
          <a:extLst>
            <a:ext uri="{FF2B5EF4-FFF2-40B4-BE49-F238E27FC236}">
              <a16:creationId xmlns:a16="http://schemas.microsoft.com/office/drawing/2014/main" id="{00000000-0008-0000-0200-0000EA020000}"/>
            </a:ext>
          </a:extLst>
        </xdr:cNvPr>
        <xdr:cNvSpPr txBox="1"/>
      </xdr:nvSpPr>
      <xdr:spPr>
        <a:xfrm>
          <a:off x="18421427" y="18299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7" name="正方形/長方形 746">
          <a:extLst>
            <a:ext uri="{FF2B5EF4-FFF2-40B4-BE49-F238E27FC236}">
              <a16:creationId xmlns:a16="http://schemas.microsoft.com/office/drawing/2014/main" id="{00000000-0008-0000-0200-0000EB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8" name="正方形/長方形 747">
          <a:extLst>
            <a:ext uri="{FF2B5EF4-FFF2-40B4-BE49-F238E27FC236}">
              <a16:creationId xmlns:a16="http://schemas.microsoft.com/office/drawing/2014/main" id="{00000000-0008-0000-0200-0000EC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9" name="テキスト ボックス 748">
          <a:extLst>
            <a:ext uri="{FF2B5EF4-FFF2-40B4-BE49-F238E27FC236}">
              <a16:creationId xmlns:a16="http://schemas.microsoft.com/office/drawing/2014/main" id="{00000000-0008-0000-0200-0000ED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特に有形固定資産減価償却率が高くなっている資産は、橋りょう・トンネル、体育館・プール、庁舎であり、類似団体と比較しても高い水準となっている。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また、類似団体と比較して特に低い水準の資産は、学校施設、公営住宅、福祉施設である。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橋りょう・トンネルは、有形固定資産減価償却率８５．８％、体育館・プールは８５．９％、庁舎は９２．７％となっている。橋りょうについては２７４橋を保有しており、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橋梁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長寿命化修繕計画や個別施設計画に基づいて計画的な維持管理に取り組んでいくこととしている。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学校施設、公営住宅、福祉施設については、建替えや大規模改修、耐震改修の完了などにより、有形固定資産減価償却率が低くなっている。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a:effectLst/>
              <a:latin typeface="ＭＳ Ｐゴシック" panose="020B0600070205080204" pitchFamily="50" charset="-128"/>
              <a:ea typeface="ＭＳ Ｐゴシック" panose="020B0600070205080204" pitchFamily="50" charset="-128"/>
            </a:rPr>
            <a:t>　庁舎、消防施設においては、資産の計上漏れがあったため、令和元年度より訂正を行った。また耐用年数の見直しも行ったため、昨年度より減価償却率が減少している。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今後は維持管理に係る経費の増加に留意しつつ、</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学校施設や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庁舎等の環境整備に積極的に取り組んでいく。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岐阜県神戸町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19,183
18,744
18.78
6,933,843
6,398,246
429,094
4,524,626
5,254,809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66.9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緩やかな景気回復等による市町村民税所得割、法人税割等の増収により、全国平均を上回る数値を維持することができた。 しかし、今後も人口減少、特に少子高齢化による生産年齢人口の減少が予想されることや社会保障関連経費の増高も懸念されるため、これらを見据えた自主財源確保の施策の実施や公共施設マネジメントの取組みを進めながら、健全な財政運営に努める必要がある。 </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45</xdr:row>
      <xdr:rowOff>79828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61100"/>
          <a:ext cx="0" cy="15339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92528</xdr:rowOff>
    </xdr:from>
    <xdr:to>
      <xdr:col>23</xdr:col>
      <xdr:colOff>133350</xdr:colOff>
      <xdr:row>40</xdr:row>
      <xdr:rowOff>92528</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69505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84562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285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112485</xdr:rowOff>
    </xdr:from>
    <xdr:to>
      <xdr:col>23</xdr:col>
      <xdr:colOff>184150</xdr:colOff>
      <xdr:row>43</xdr:row>
      <xdr:rowOff>42635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92528</xdr:rowOff>
    </xdr:from>
    <xdr:to>
      <xdr:col>19</xdr:col>
      <xdr:colOff>133350</xdr:colOff>
      <xdr:row>40</xdr:row>
      <xdr:rowOff>109765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69505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129722</xdr:rowOff>
    </xdr:from>
    <xdr:to>
      <xdr:col>19</xdr:col>
      <xdr:colOff>184150</xdr:colOff>
      <xdr:row>43</xdr:row>
      <xdr:rowOff>59872</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44649</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416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109765</xdr:rowOff>
    </xdr:from>
    <xdr:to>
      <xdr:col>15</xdr:col>
      <xdr:colOff>82550</xdr:colOff>
      <xdr:row>40</xdr:row>
      <xdr:rowOff>109765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69677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129722</xdr:rowOff>
    </xdr:from>
    <xdr:to>
      <xdr:col>15</xdr:col>
      <xdr:colOff>133350</xdr:colOff>
      <xdr:row>43</xdr:row>
      <xdr:rowOff>59872</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44649</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109765</xdr:rowOff>
    </xdr:from>
    <xdr:to>
      <xdr:col>11</xdr:col>
      <xdr:colOff>31750</xdr:colOff>
      <xdr:row>40</xdr:row>
      <xdr:rowOff>109765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69677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129722</xdr:rowOff>
    </xdr:from>
    <xdr:to>
      <xdr:col>7</xdr:col>
      <xdr:colOff>31750</xdr:colOff>
      <xdr:row>43</xdr:row>
      <xdr:rowOff>59872</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44649</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41728</xdr:rowOff>
    </xdr:from>
    <xdr:to>
      <xdr:col>23</xdr:col>
      <xdr:colOff>184150</xdr:colOff>
      <xdr:row>40</xdr:row>
      <xdr:rowOff>143328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58255</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74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41728</xdr:rowOff>
    </xdr:from>
    <xdr:to>
      <xdr:col>19</xdr:col>
      <xdr:colOff>184150</xdr:colOff>
      <xdr:row>40</xdr:row>
      <xdr:rowOff>143328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153505</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668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58965</xdr:rowOff>
    </xdr:from>
    <xdr:to>
      <xdr:col>15</xdr:col>
      <xdr:colOff>133350</xdr:colOff>
      <xdr:row>40</xdr:row>
      <xdr:rowOff>160565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170742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58965</xdr:rowOff>
    </xdr:from>
    <xdr:to>
      <xdr:col>11</xdr:col>
      <xdr:colOff>82550</xdr:colOff>
      <xdr:row>40</xdr:row>
      <xdr:rowOff>160565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170742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58965</xdr:rowOff>
    </xdr:from>
    <xdr:to>
      <xdr:col>7</xdr:col>
      <xdr:colOff>31750</xdr:colOff>
      <xdr:row>40</xdr:row>
      <xdr:rowOff>160565</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170742</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大型事業所の集中等により、類似団体平均を上回る税収があることや、過去から 義務的経費の削減に努めてきたことにより、昨年度を上回ったが、類似団体平均 を大きく下回る数値となった。 引き続きすべての事務事業において評価を実施し、より一層事務の再点検や見直 しを進め、費用対効果の小さい事務事業については計画的に廃止・縮小するなど、事業の取捨選択を行い、健全かつ適切な財政運営の堅持に努めていく。 </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167894</xdr:rowOff>
    </xdr:from>
    <xdr:to>
      <xdr:col>23</xdr:col>
      <xdr:colOff>133350</xdr:colOff>
      <xdr:row>65</xdr:row>
      <xdr:rowOff>128524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283444"/>
          <a:ext cx="0" cy="9893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100601</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24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128524</xdr:rowOff>
    </xdr:from>
    <xdr:to>
      <xdr:col>24</xdr:col>
      <xdr:colOff>12700</xdr:colOff>
      <xdr:row>65</xdr:row>
      <xdr:rowOff>128524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27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82821</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167894</xdr:rowOff>
    </xdr:from>
    <xdr:to>
      <xdr:col>24</xdr:col>
      <xdr:colOff>12700</xdr:colOff>
      <xdr:row>59</xdr:row>
      <xdr:rowOff>167894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80772</xdr:rowOff>
    </xdr:from>
    <xdr:to>
      <xdr:col>23</xdr:col>
      <xdr:colOff>133350</xdr:colOff>
      <xdr:row>62</xdr:row>
      <xdr:rowOff>10668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539222"/>
          <a:ext cx="8382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50055</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85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77978</xdr:rowOff>
    </xdr:from>
    <xdr:to>
      <xdr:col>23</xdr:col>
      <xdr:colOff>184150</xdr:colOff>
      <xdr:row>64</xdr:row>
      <xdr:rowOff>8128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25400</xdr:rowOff>
    </xdr:from>
    <xdr:to>
      <xdr:col>19</xdr:col>
      <xdr:colOff>133350</xdr:colOff>
      <xdr:row>61</xdr:row>
      <xdr:rowOff>80772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312400"/>
          <a:ext cx="889000" cy="2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73152</xdr:rowOff>
    </xdr:from>
    <xdr:to>
      <xdr:col>19</xdr:col>
      <xdr:colOff>184150</xdr:colOff>
      <xdr:row>64</xdr:row>
      <xdr:rowOff>3302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87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159529</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960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25400</xdr:rowOff>
    </xdr:from>
    <xdr:to>
      <xdr:col>15</xdr:col>
      <xdr:colOff>82550</xdr:colOff>
      <xdr:row>61</xdr:row>
      <xdr:rowOff>51816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312400"/>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53848</xdr:rowOff>
    </xdr:from>
    <xdr:to>
      <xdr:col>15</xdr:col>
      <xdr:colOff>133350</xdr:colOff>
      <xdr:row>63</xdr:row>
      <xdr:rowOff>155448</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140225</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94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6096</xdr:rowOff>
    </xdr:from>
    <xdr:to>
      <xdr:col>11</xdr:col>
      <xdr:colOff>31750</xdr:colOff>
      <xdr:row>61</xdr:row>
      <xdr:rowOff>51816</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293096"/>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10414</xdr:rowOff>
    </xdr:from>
    <xdr:to>
      <xdr:col>11</xdr:col>
      <xdr:colOff>82550</xdr:colOff>
      <xdr:row>63</xdr:row>
      <xdr:rowOff>112014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96791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94996</xdr:rowOff>
    </xdr:from>
    <xdr:to>
      <xdr:col>7</xdr:col>
      <xdr:colOff>31750</xdr:colOff>
      <xdr:row>63</xdr:row>
      <xdr:rowOff>25146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9923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8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131318</xdr:rowOff>
    </xdr:from>
    <xdr:to>
      <xdr:col>23</xdr:col>
      <xdr:colOff>184150</xdr:colOff>
      <xdr:row>62</xdr:row>
      <xdr:rowOff>61468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147845</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434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29972</xdr:rowOff>
    </xdr:from>
    <xdr:to>
      <xdr:col>19</xdr:col>
      <xdr:colOff>184150</xdr:colOff>
      <xdr:row>61</xdr:row>
      <xdr:rowOff>131572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48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141749</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257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146050</xdr:rowOff>
    </xdr:from>
    <xdr:to>
      <xdr:col>15</xdr:col>
      <xdr:colOff>133350</xdr:colOff>
      <xdr:row>60</xdr:row>
      <xdr:rowOff>76200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86377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1016</xdr:rowOff>
    </xdr:from>
    <xdr:to>
      <xdr:col>11</xdr:col>
      <xdr:colOff>82550</xdr:colOff>
      <xdr:row>61</xdr:row>
      <xdr:rowOff>102616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4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112793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22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126746</xdr:rowOff>
    </xdr:from>
    <xdr:to>
      <xdr:col>7</xdr:col>
      <xdr:colOff>31750</xdr:colOff>
      <xdr:row>60</xdr:row>
      <xdr:rowOff>56896</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24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67073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01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[115,315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決算額が低くなっているのは、ゴミ処理業務や消防業務を一部事務組合で行っていることが挙げられる。一部事務組合の負担金を加算した場合、人口１人あたりの金額は大幅に上昇することになる。しかし、少しずつではあるが決算額の上昇が見られ、財政の硬直化の要因とならないよう細心の注意を払う必要がある。 今後も引き続き人事管理や事務の適正化を見直すこと、その一方で業務が増加している中、職員の定員管理も見直す必要があるため、バランスを保ちながら一層の適正化を図っ ていくよう努めていく。 </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36401</xdr:rowOff>
    </xdr:from>
    <xdr:to>
      <xdr:col>23</xdr:col>
      <xdr:colOff>133350</xdr:colOff>
      <xdr:row>88</xdr:row>
      <xdr:rowOff>70749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23851"/>
          <a:ext cx="0" cy="1234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42826</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130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70749</xdr:rowOff>
    </xdr:from>
    <xdr:to>
      <xdr:col>24</xdr:col>
      <xdr:colOff>12700</xdr:colOff>
      <xdr:row>88</xdr:row>
      <xdr:rowOff>70749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15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122778</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67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36401</xdr:rowOff>
    </xdr:from>
    <xdr:to>
      <xdr:col>24</xdr:col>
      <xdr:colOff>12700</xdr:colOff>
      <xdr:row>81</xdr:row>
      <xdr:rowOff>36401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23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36401</xdr:rowOff>
    </xdr:from>
    <xdr:to>
      <xdr:col>23</xdr:col>
      <xdr:colOff>133350</xdr:colOff>
      <xdr:row>81</xdr:row>
      <xdr:rowOff>38909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114800" y="13923851"/>
          <a:ext cx="838200" cy="2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57861</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2882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85784</xdr:rowOff>
    </xdr:from>
    <xdr:to>
      <xdr:col>23</xdr:col>
      <xdr:colOff>184150</xdr:colOff>
      <xdr:row>84</xdr:row>
      <xdr:rowOff>15934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38909</xdr:rowOff>
    </xdr:from>
    <xdr:to>
      <xdr:col>19</xdr:col>
      <xdr:colOff>133350</xdr:colOff>
      <xdr:row>81</xdr:row>
      <xdr:rowOff>40970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3225800" y="13926359"/>
          <a:ext cx="889000" cy="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33727</xdr:rowOff>
    </xdr:from>
    <xdr:to>
      <xdr:col>19</xdr:col>
      <xdr:colOff>184150</xdr:colOff>
      <xdr:row>83</xdr:row>
      <xdr:rowOff>135327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6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120104</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350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14660</xdr:rowOff>
    </xdr:from>
    <xdr:to>
      <xdr:col>15</xdr:col>
      <xdr:colOff>82550</xdr:colOff>
      <xdr:row>81</xdr:row>
      <xdr:rowOff>40970</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3902110"/>
          <a:ext cx="889000" cy="2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23439</xdr:rowOff>
    </xdr:from>
    <xdr:to>
      <xdr:col>15</xdr:col>
      <xdr:colOff>133350</xdr:colOff>
      <xdr:row>83</xdr:row>
      <xdr:rowOff>125039</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25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109816</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340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109472</xdr:rowOff>
    </xdr:from>
    <xdr:to>
      <xdr:col>11</xdr:col>
      <xdr:colOff>31750</xdr:colOff>
      <xdr:row>81</xdr:row>
      <xdr:rowOff>14660</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3825472"/>
          <a:ext cx="889000" cy="76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12846</xdr:rowOff>
    </xdr:from>
    <xdr:to>
      <xdr:col>11</xdr:col>
      <xdr:colOff>82550</xdr:colOff>
      <xdr:row>83</xdr:row>
      <xdr:rowOff>114446</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24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99223</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32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97501</xdr:rowOff>
    </xdr:from>
    <xdr:to>
      <xdr:col>7</xdr:col>
      <xdr:colOff>31750</xdr:colOff>
      <xdr:row>83</xdr:row>
      <xdr:rowOff>27651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1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12428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24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157051</xdr:rowOff>
    </xdr:from>
    <xdr:to>
      <xdr:col>23</xdr:col>
      <xdr:colOff>184150</xdr:colOff>
      <xdr:row>81</xdr:row>
      <xdr:rowOff>87201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387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78328</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794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159559</xdr:rowOff>
    </xdr:from>
    <xdr:to>
      <xdr:col>19</xdr:col>
      <xdr:colOff>184150</xdr:colOff>
      <xdr:row>81</xdr:row>
      <xdr:rowOff>89709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387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99886</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644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161620</xdr:rowOff>
    </xdr:from>
    <xdr:to>
      <xdr:col>15</xdr:col>
      <xdr:colOff>133350</xdr:colOff>
      <xdr:row>81</xdr:row>
      <xdr:rowOff>91770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8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101947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6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135310</xdr:rowOff>
    </xdr:from>
    <xdr:to>
      <xdr:col>11</xdr:col>
      <xdr:colOff>82550</xdr:colOff>
      <xdr:row>81</xdr:row>
      <xdr:rowOff>65460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85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75637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620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58672</xdr:rowOff>
    </xdr:from>
    <xdr:to>
      <xdr:col>7</xdr:col>
      <xdr:colOff>31750</xdr:colOff>
      <xdr:row>80</xdr:row>
      <xdr:rowOff>160272</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77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170449</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54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ポイント下回る、</a:t>
          </a:r>
          <a:r>
            <a:rPr kumimoji="1" lang="en-US" altLang="ja-JP" sz="1300">
              <a:latin typeface="ＭＳ Ｐゴシック" panose="020B0600070205080204" pitchFamily="50" charset="-128"/>
              <a:ea typeface="ＭＳ Ｐゴシック" panose="020B0600070205080204" pitchFamily="50" charset="-128"/>
            </a:rPr>
            <a:t>94.3</a:t>
          </a:r>
          <a:r>
            <a:rPr kumimoji="1" lang="ja-JP" altLang="en-US" sz="1300">
              <a:latin typeface="ＭＳ Ｐゴシック" panose="020B0600070205080204" pitchFamily="50" charset="-128"/>
              <a:ea typeface="ＭＳ Ｐゴシック" panose="020B0600070205080204" pitchFamily="50" charset="-128"/>
            </a:rPr>
            <a:t>となっている。 人件費の増加は財政硬直化の主要因の一つであるため、今後も引き続き適正な給与水準の維持に努めていく。 </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90</xdr:row>
      <xdr:rowOff>122464</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915571"/>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98879</xdr:rowOff>
    </xdr:from>
    <xdr:to>
      <xdr:col>81</xdr:col>
      <xdr:colOff>44450</xdr:colOff>
      <xdr:row>84</xdr:row>
      <xdr:rowOff>82550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329229"/>
          <a:ext cx="8382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57348</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802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85271</xdr:rowOff>
    </xdr:from>
    <xdr:to>
      <xdr:col>81</xdr:col>
      <xdr:colOff>95250</xdr:colOff>
      <xdr:row>87</xdr:row>
      <xdr:rowOff>15421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98879</xdr:rowOff>
    </xdr:from>
    <xdr:to>
      <xdr:col>77</xdr:col>
      <xdr:colOff>44450</xdr:colOff>
      <xdr:row>83</xdr:row>
      <xdr:rowOff>116114</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32922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85271</xdr:rowOff>
    </xdr:from>
    <xdr:to>
      <xdr:col>77</xdr:col>
      <xdr:colOff>95250</xdr:colOff>
      <xdr:row>87</xdr:row>
      <xdr:rowOff>15421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198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916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116114</xdr:rowOff>
    </xdr:from>
    <xdr:to>
      <xdr:col>72</xdr:col>
      <xdr:colOff>203200</xdr:colOff>
      <xdr:row>83</xdr:row>
      <xdr:rowOff>150586</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434646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150586</xdr:rowOff>
    </xdr:from>
    <xdr:to>
      <xdr:col>68</xdr:col>
      <xdr:colOff>152400</xdr:colOff>
      <xdr:row>84</xdr:row>
      <xdr:rowOff>99786</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38093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136979</xdr:rowOff>
    </xdr:from>
    <xdr:to>
      <xdr:col>64</xdr:col>
      <xdr:colOff>152400</xdr:colOff>
      <xdr:row>87</xdr:row>
      <xdr:rowOff>67129</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881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51906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31750</xdr:rowOff>
    </xdr:from>
    <xdr:to>
      <xdr:col>81</xdr:col>
      <xdr:colOff>95250</xdr:colOff>
      <xdr:row>84</xdr:row>
      <xdr:rowOff>133350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48277</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48079</xdr:rowOff>
    </xdr:from>
    <xdr:to>
      <xdr:col>77</xdr:col>
      <xdr:colOff>95250</xdr:colOff>
      <xdr:row>83</xdr:row>
      <xdr:rowOff>149679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159856</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047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65314</xdr:rowOff>
    </xdr:from>
    <xdr:to>
      <xdr:col>73</xdr:col>
      <xdr:colOff>44450</xdr:colOff>
      <xdr:row>83</xdr:row>
      <xdr:rowOff>166914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2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5641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06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99786</xdr:rowOff>
    </xdr:from>
    <xdr:to>
      <xdr:col>68</xdr:col>
      <xdr:colOff>203200</xdr:colOff>
      <xdr:row>84</xdr:row>
      <xdr:rowOff>29936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3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40113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48986</xdr:rowOff>
    </xdr:from>
    <xdr:to>
      <xdr:col>64</xdr:col>
      <xdr:colOff>152400</xdr:colOff>
      <xdr:row>84</xdr:row>
      <xdr:rowOff>150586</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160763</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類似団体平均値と比較して</a:t>
          </a:r>
          <a:r>
            <a:rPr kumimoji="1" lang="en-US" altLang="ja-JP" sz="1300">
              <a:latin typeface="ＭＳ Ｐゴシック" panose="020B0600070205080204" pitchFamily="50" charset="-128"/>
              <a:ea typeface="ＭＳ Ｐゴシック" panose="020B0600070205080204" pitchFamily="50" charset="-128"/>
            </a:rPr>
            <a:t>2.37</a:t>
          </a:r>
          <a:r>
            <a:rPr kumimoji="1" lang="ja-JP" altLang="en-US" sz="1300">
              <a:latin typeface="ＭＳ Ｐゴシック" panose="020B0600070205080204" pitchFamily="50" charset="-128"/>
              <a:ea typeface="ＭＳ Ｐゴシック" panose="020B0600070205080204" pitchFamily="50" charset="-128"/>
            </a:rPr>
            <a:t>ポイント少なくなっている。 今後も、事務事業及び事務処理体制の見直し、公務能力の向上等により定員の適正な管理に努めていく。 </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164919</xdr:rowOff>
    </xdr:from>
    <xdr:to>
      <xdr:col>81</xdr:col>
      <xdr:colOff>44450</xdr:colOff>
      <xdr:row>67</xdr:row>
      <xdr:rowOff>726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109019"/>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144253</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5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726</xdr:rowOff>
    </xdr:from>
    <xdr:to>
      <xdr:col>81</xdr:col>
      <xdr:colOff>133350</xdr:colOff>
      <xdr:row>67</xdr:row>
      <xdr:rowOff>726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87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79846</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164919</xdr:rowOff>
    </xdr:from>
    <xdr:to>
      <xdr:col>81</xdr:col>
      <xdr:colOff>133350</xdr:colOff>
      <xdr:row>58</xdr:row>
      <xdr:rowOff>164919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41728</xdr:rowOff>
    </xdr:from>
    <xdr:to>
      <xdr:col>81</xdr:col>
      <xdr:colOff>44450</xdr:colOff>
      <xdr:row>59</xdr:row>
      <xdr:rowOff>48623</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6179800" y="10157278"/>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28592</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4870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56515</xdr:rowOff>
    </xdr:from>
    <xdr:to>
      <xdr:col>81</xdr:col>
      <xdr:colOff>95250</xdr:colOff>
      <xdr:row>61</xdr:row>
      <xdr:rowOff>158115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51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48623</xdr:rowOff>
    </xdr:from>
    <xdr:to>
      <xdr:col>77</xdr:col>
      <xdr:colOff>44450</xdr:colOff>
      <xdr:row>59</xdr:row>
      <xdr:rowOff>64135</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5290800" y="10164173"/>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32385</xdr:rowOff>
    </xdr:from>
    <xdr:to>
      <xdr:col>77</xdr:col>
      <xdr:colOff>95250</xdr:colOff>
      <xdr:row>61</xdr:row>
      <xdr:rowOff>133985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118762</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577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57241</xdr:rowOff>
    </xdr:from>
    <xdr:to>
      <xdr:col>72</xdr:col>
      <xdr:colOff>203200</xdr:colOff>
      <xdr:row>59</xdr:row>
      <xdr:rowOff>64135</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172791"/>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11702</xdr:rowOff>
    </xdr:from>
    <xdr:to>
      <xdr:col>73</xdr:col>
      <xdr:colOff>44450</xdr:colOff>
      <xdr:row>61</xdr:row>
      <xdr:rowOff>113302</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7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98079</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55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22769</xdr:rowOff>
    </xdr:from>
    <xdr:to>
      <xdr:col>68</xdr:col>
      <xdr:colOff>152400</xdr:colOff>
      <xdr:row>59</xdr:row>
      <xdr:rowOff>57241</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138319"/>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165916</xdr:rowOff>
    </xdr:from>
    <xdr:to>
      <xdr:col>68</xdr:col>
      <xdr:colOff>203200</xdr:colOff>
      <xdr:row>61</xdr:row>
      <xdr:rowOff>96066</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80843</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53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100421</xdr:rowOff>
    </xdr:from>
    <xdr:to>
      <xdr:col>64</xdr:col>
      <xdr:colOff>152400</xdr:colOff>
      <xdr:row>61</xdr:row>
      <xdr:rowOff>30571</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38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15348</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47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162378</xdr:rowOff>
    </xdr:from>
    <xdr:to>
      <xdr:col>81</xdr:col>
      <xdr:colOff>95250</xdr:colOff>
      <xdr:row>59</xdr:row>
      <xdr:rowOff>92528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10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83655</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02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169273</xdr:rowOff>
    </xdr:from>
    <xdr:to>
      <xdr:col>77</xdr:col>
      <xdr:colOff>95250</xdr:colOff>
      <xdr:row>59</xdr:row>
      <xdr:rowOff>99423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11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109600</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9882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13335</xdr:rowOff>
    </xdr:from>
    <xdr:to>
      <xdr:col>73</xdr:col>
      <xdr:colOff>44450</xdr:colOff>
      <xdr:row>59</xdr:row>
      <xdr:rowOff>114935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12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125112</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989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6441</xdr:rowOff>
    </xdr:from>
    <xdr:to>
      <xdr:col>68</xdr:col>
      <xdr:colOff>203200</xdr:colOff>
      <xdr:row>59</xdr:row>
      <xdr:rowOff>108041</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12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118218</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9890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143419</xdr:rowOff>
    </xdr:from>
    <xdr:to>
      <xdr:col>64</xdr:col>
      <xdr:colOff>152400</xdr:colOff>
      <xdr:row>59</xdr:row>
      <xdr:rowOff>73569</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08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83746</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9856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全国平均は前年度より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ポイントの減（</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％）であり、当町においては </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ポイントの減となった。過去からの起債抑制策により元利償還金の額が減少していること等が主な要因である。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実施のごうど中央スポーツ公園再整備事業に係る起債の償還等に伴い、今後上昇が見込まれるが、緊急性や住民ニーズを的確に把握した事業の選択をし、持続可能な財政運営を実現するため、公債費減少に向けた取組みを進めていく。</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126492</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116320"/>
          <a:ext cx="0" cy="1553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98569</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64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126492</xdr:rowOff>
    </xdr:from>
    <xdr:to>
      <xdr:col>81</xdr:col>
      <xdr:colOff>133350</xdr:colOff>
      <xdr:row>44</xdr:row>
      <xdr:rowOff>126492</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67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74168</xdr:rowOff>
    </xdr:from>
    <xdr:to>
      <xdr:col>81</xdr:col>
      <xdr:colOff>44450</xdr:colOff>
      <xdr:row>38</xdr:row>
      <xdr:rowOff>112776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6179800" y="6589268"/>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2303</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7031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30226</xdr:rowOff>
    </xdr:from>
    <xdr:to>
      <xdr:col>81</xdr:col>
      <xdr:colOff>95250</xdr:colOff>
      <xdr:row>41</xdr:row>
      <xdr:rowOff>131826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112776</xdr:rowOff>
    </xdr:from>
    <xdr:to>
      <xdr:col>77</xdr:col>
      <xdr:colOff>44450</xdr:colOff>
      <xdr:row>39</xdr:row>
      <xdr:rowOff>18542</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5290800" y="6627876"/>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39878</xdr:rowOff>
    </xdr:from>
    <xdr:to>
      <xdr:col>77</xdr:col>
      <xdr:colOff>95250</xdr:colOff>
      <xdr:row>41</xdr:row>
      <xdr:rowOff>141478</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126255</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715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18542</xdr:rowOff>
    </xdr:from>
    <xdr:to>
      <xdr:col>72</xdr:col>
      <xdr:colOff>203200</xdr:colOff>
      <xdr:row>40</xdr:row>
      <xdr:rowOff>20828</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4401800" y="6705092"/>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126255</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20828</xdr:rowOff>
    </xdr:from>
    <xdr:to>
      <xdr:col>68</xdr:col>
      <xdr:colOff>152400</xdr:colOff>
      <xdr:row>40</xdr:row>
      <xdr:rowOff>165608</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3512800" y="6878828"/>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59182</xdr:rowOff>
    </xdr:from>
    <xdr:to>
      <xdr:col>68</xdr:col>
      <xdr:colOff>203200</xdr:colOff>
      <xdr:row>41</xdr:row>
      <xdr:rowOff>160782</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145559</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23368</xdr:rowOff>
    </xdr:from>
    <xdr:to>
      <xdr:col>81</xdr:col>
      <xdr:colOff>95250</xdr:colOff>
      <xdr:row>38</xdr:row>
      <xdr:rowOff>124968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653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39895</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638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61976</xdr:rowOff>
    </xdr:from>
    <xdr:to>
      <xdr:col>77</xdr:col>
      <xdr:colOff>95250</xdr:colOff>
      <xdr:row>38</xdr:row>
      <xdr:rowOff>163576</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2303</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6345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139192</xdr:rowOff>
    </xdr:from>
    <xdr:to>
      <xdr:col>73</xdr:col>
      <xdr:colOff>44450</xdr:colOff>
      <xdr:row>39</xdr:row>
      <xdr:rowOff>69342</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66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79519</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642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141478</xdr:rowOff>
    </xdr:from>
    <xdr:to>
      <xdr:col>68</xdr:col>
      <xdr:colOff>203200</xdr:colOff>
      <xdr:row>40</xdr:row>
      <xdr:rowOff>71628</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81805</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114808</xdr:rowOff>
    </xdr:from>
    <xdr:to>
      <xdr:col>64</xdr:col>
      <xdr:colOff>152400</xdr:colOff>
      <xdr:row>41</xdr:row>
      <xdr:rowOff>44958</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55135</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ポイントの減（</a:t>
          </a:r>
          <a:r>
            <a:rPr kumimoji="1" lang="en-US" altLang="ja-JP" sz="1300">
              <a:latin typeface="ＭＳ Ｐゴシック" panose="020B0600070205080204" pitchFamily="50" charset="-128"/>
              <a:ea typeface="ＭＳ Ｐゴシック" panose="020B0600070205080204" pitchFamily="50" charset="-128"/>
            </a:rPr>
            <a:t>28.9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27.4</a:t>
          </a:r>
          <a:r>
            <a:rPr kumimoji="1" lang="ja-JP" altLang="en-US" sz="1300">
              <a:latin typeface="ＭＳ Ｐゴシック" panose="020B0600070205080204" pitchFamily="50" charset="-128"/>
              <a:ea typeface="ＭＳ Ｐゴシック" panose="020B0600070205080204" pitchFamily="50" charset="-128"/>
            </a:rPr>
            <a:t>％）に対し、</a:t>
          </a:r>
          <a:r>
            <a:rPr kumimoji="1" lang="en-US" altLang="ja-JP" sz="1300">
              <a:latin typeface="ＭＳ Ｐゴシック" panose="020B0600070205080204" pitchFamily="50" charset="-128"/>
              <a:ea typeface="ＭＳ Ｐゴシック" panose="020B0600070205080204" pitchFamily="50" charset="-128"/>
            </a:rPr>
            <a:t>6.4</a:t>
          </a:r>
          <a:r>
            <a:rPr kumimoji="1" lang="ja-JP" altLang="en-US" sz="1300">
              <a:latin typeface="ＭＳ Ｐゴシック" panose="020B0600070205080204" pitchFamily="50" charset="-128"/>
              <a:ea typeface="ＭＳ Ｐゴシック" panose="020B0600070205080204" pitchFamily="50" charset="-128"/>
            </a:rPr>
            <a:t>ポイント増加した。 主な要因として、公営企業債等繰入見込額が増加したことによるものである。 今後は施設の老朽化に伴う、改修や修繕が見込まれるが公共施設総合管理計画により、財政の健全化に努める。 </a:t>
          </a: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86783</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313214"/>
          <a:ext cx="0" cy="15454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58860</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83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86783</xdr:rowOff>
    </xdr:from>
    <xdr:to>
      <xdr:col>81</xdr:col>
      <xdr:colOff>133350</xdr:colOff>
      <xdr:row>22</xdr:row>
      <xdr:rowOff>86783</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85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93738</xdr:rowOff>
    </xdr:from>
    <xdr:to>
      <xdr:col>81</xdr:col>
      <xdr:colOff>44450</xdr:colOff>
      <xdr:row>17</xdr:row>
      <xdr:rowOff>167277</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179800" y="3008388"/>
          <a:ext cx="838200" cy="7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115103</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515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98576</xdr:rowOff>
    </xdr:from>
    <xdr:to>
      <xdr:col>81</xdr:col>
      <xdr:colOff>95250</xdr:colOff>
      <xdr:row>16</xdr:row>
      <xdr:rowOff>28726</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67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74204</xdr:rowOff>
    </xdr:from>
    <xdr:to>
      <xdr:col>77</xdr:col>
      <xdr:colOff>44450</xdr:colOff>
      <xdr:row>17</xdr:row>
      <xdr:rowOff>93738</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5290800" y="2988854"/>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133048</xdr:rowOff>
    </xdr:from>
    <xdr:to>
      <xdr:col>77</xdr:col>
      <xdr:colOff>95250</xdr:colOff>
      <xdr:row>16</xdr:row>
      <xdr:rowOff>63198</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73375</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473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144538</xdr:rowOff>
    </xdr:from>
    <xdr:to>
      <xdr:col>72</xdr:col>
      <xdr:colOff>203200</xdr:colOff>
      <xdr:row>17</xdr:row>
      <xdr:rowOff>74204</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4401800" y="2887738"/>
          <a:ext cx="889000" cy="10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159476</xdr:rowOff>
    </xdr:from>
    <xdr:to>
      <xdr:col>73</xdr:col>
      <xdr:colOff>44450</xdr:colOff>
      <xdr:row>16</xdr:row>
      <xdr:rowOff>89626</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73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99803</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500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113514</xdr:rowOff>
    </xdr:from>
    <xdr:to>
      <xdr:col>68</xdr:col>
      <xdr:colOff>152400</xdr:colOff>
      <xdr:row>16</xdr:row>
      <xdr:rowOff>144538</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a:off x="13512800" y="285671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35137</xdr:rowOff>
    </xdr:from>
    <xdr:to>
      <xdr:col>68</xdr:col>
      <xdr:colOff>203200</xdr:colOff>
      <xdr:row>16</xdr:row>
      <xdr:rowOff>136737</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146914</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54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35137</xdr:rowOff>
    </xdr:from>
    <xdr:to>
      <xdr:col>64</xdr:col>
      <xdr:colOff>152400</xdr:colOff>
      <xdr:row>16</xdr:row>
      <xdr:rowOff>136737</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146914</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54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116477</xdr:rowOff>
    </xdr:from>
    <xdr:to>
      <xdr:col>81</xdr:col>
      <xdr:colOff>95250</xdr:colOff>
      <xdr:row>18</xdr:row>
      <xdr:rowOff>46627</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967200" y="303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88554</xdr:rowOff>
    </xdr:from>
    <xdr:ext cx="762000" cy="259045"/>
    <xdr:sp macro="" textlink="">
      <xdr:nvSpPr>
        <xdr:cNvPr id="468" name="将来負担の状況該当値テキスト">
          <a:extLst>
            <a:ext uri="{FF2B5EF4-FFF2-40B4-BE49-F238E27FC236}">
              <a16:creationId xmlns:a16="http://schemas.microsoft.com/office/drawing/2014/main" id="{00000000-0008-0000-0300-0000D4010000}"/>
            </a:ext>
          </a:extLst>
        </xdr:cNvPr>
        <xdr:cNvSpPr txBox="1"/>
      </xdr:nvSpPr>
      <xdr:spPr>
        <a:xfrm>
          <a:off x="17106900" y="3003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42938</xdr:rowOff>
    </xdr:from>
    <xdr:to>
      <xdr:col>77</xdr:col>
      <xdr:colOff>95250</xdr:colOff>
      <xdr:row>17</xdr:row>
      <xdr:rowOff>144538</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129000" y="295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129315</xdr:rowOff>
    </xdr:from>
    <xdr:ext cx="7366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798800" y="3043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23404</xdr:rowOff>
    </xdr:from>
    <xdr:to>
      <xdr:col>73</xdr:col>
      <xdr:colOff>44450</xdr:colOff>
      <xdr:row>17</xdr:row>
      <xdr:rowOff>125004</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5240000" y="293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109781</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909800" y="3024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93738</xdr:rowOff>
    </xdr:from>
    <xdr:to>
      <xdr:col>68</xdr:col>
      <xdr:colOff>203200</xdr:colOff>
      <xdr:row>17</xdr:row>
      <xdr:rowOff>23888</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4351000" y="283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8665</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020800" y="292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62714</xdr:rowOff>
    </xdr:from>
    <xdr:to>
      <xdr:col>64</xdr:col>
      <xdr:colOff>152400</xdr:colOff>
      <xdr:row>16</xdr:row>
      <xdr:rowOff>164314</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3462000" y="280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149091</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3131800" y="289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岐阜県神戸町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19,183
18,744
18.78
6,933,843
6,398,246
429,094
4,524,626
5,254,809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66.9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類似団体と比較すると、人件費に係る経常収支比率は低くなっている。 これは、ゴミ処理業務や消防業務を一部事務組合で行っていることが要 因の一つである。 適正な定員管理、昇給等の実施により人件費は低い水準で推移している が、一方で業務が増加している中、定員管理を見直す必要もあるため、 バランスを見極めながら今後も適正な職員規模の維持に努めていく。 </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67128</xdr:rowOff>
    </xdr:from>
    <xdr:to>
      <xdr:col>24</xdr:col>
      <xdr:colOff>25400</xdr:colOff>
      <xdr:row>41</xdr:row>
      <xdr:rowOff>91622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5535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63699</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09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91622</xdr:rowOff>
    </xdr:from>
    <xdr:to>
      <xdr:col>24</xdr:col>
      <xdr:colOff>114300</xdr:colOff>
      <xdr:row>41</xdr:row>
      <xdr:rowOff>91622</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12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153505</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2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67128</xdr:rowOff>
    </xdr:from>
    <xdr:to>
      <xdr:col>24</xdr:col>
      <xdr:colOff>114300</xdr:colOff>
      <xdr:row>32</xdr:row>
      <xdr:rowOff>67128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553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58964</xdr:rowOff>
    </xdr:from>
    <xdr:to>
      <xdr:col>24</xdr:col>
      <xdr:colOff>25400</xdr:colOff>
      <xdr:row>33</xdr:row>
      <xdr:rowOff>113393</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5716814"/>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168020</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5997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24493</xdr:rowOff>
    </xdr:from>
    <xdr:to>
      <xdr:col>24</xdr:col>
      <xdr:colOff>76200</xdr:colOff>
      <xdr:row>35</xdr:row>
      <xdr:rowOff>126093</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26307</xdr:rowOff>
    </xdr:from>
    <xdr:to>
      <xdr:col>19</xdr:col>
      <xdr:colOff>187325</xdr:colOff>
      <xdr:row>33</xdr:row>
      <xdr:rowOff>58964</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56841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24493</xdr:rowOff>
    </xdr:from>
    <xdr:to>
      <xdr:col>20</xdr:col>
      <xdr:colOff>38100</xdr:colOff>
      <xdr:row>35</xdr:row>
      <xdr:rowOff>126093</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110870</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111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26307</xdr:rowOff>
    </xdr:from>
    <xdr:to>
      <xdr:col>15</xdr:col>
      <xdr:colOff>98425</xdr:colOff>
      <xdr:row>33</xdr:row>
      <xdr:rowOff>48078</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56841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13607</xdr:rowOff>
    </xdr:from>
    <xdr:to>
      <xdr:col>15</xdr:col>
      <xdr:colOff>149225</xdr:colOff>
      <xdr:row>35</xdr:row>
      <xdr:rowOff>115207</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0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99984</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10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32</xdr:row>
      <xdr:rowOff>121557</xdr:rowOff>
    </xdr:from>
    <xdr:to>
      <xdr:col>11</xdr:col>
      <xdr:colOff>9525</xdr:colOff>
      <xdr:row>33</xdr:row>
      <xdr:rowOff>48078</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56079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163286</xdr:rowOff>
    </xdr:from>
    <xdr:to>
      <xdr:col>11</xdr:col>
      <xdr:colOff>60325</xdr:colOff>
      <xdr:row>35</xdr:row>
      <xdr:rowOff>93436</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599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78213</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07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152400</xdr:rowOff>
    </xdr:from>
    <xdr:to>
      <xdr:col>6</xdr:col>
      <xdr:colOff>171450</xdr:colOff>
      <xdr:row>35</xdr:row>
      <xdr:rowOff>82550</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67327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62593</xdr:rowOff>
    </xdr:from>
    <xdr:to>
      <xdr:col>24</xdr:col>
      <xdr:colOff>76200</xdr:colOff>
      <xdr:row>33</xdr:row>
      <xdr:rowOff>164193</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572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79120</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56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8164</xdr:rowOff>
    </xdr:from>
    <xdr:to>
      <xdr:col>20</xdr:col>
      <xdr:colOff>38100</xdr:colOff>
      <xdr:row>33</xdr:row>
      <xdr:rowOff>109764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566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119941</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434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146957</xdr:rowOff>
    </xdr:from>
    <xdr:to>
      <xdr:col>15</xdr:col>
      <xdr:colOff>149225</xdr:colOff>
      <xdr:row>33</xdr:row>
      <xdr:rowOff>77107</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563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87284</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40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168728</xdr:rowOff>
    </xdr:from>
    <xdr:to>
      <xdr:col>11</xdr:col>
      <xdr:colOff>60325</xdr:colOff>
      <xdr:row>33</xdr:row>
      <xdr:rowOff>98878</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565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109055</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42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70757</xdr:rowOff>
    </xdr:from>
    <xdr:to>
      <xdr:col>6</xdr:col>
      <xdr:colOff>171450</xdr:colOff>
      <xdr:row>33</xdr:row>
      <xdr:rowOff>907</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55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11084</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32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全国平均・類似団体平均ともにわずかではあるが、下回っている。経年 でみても、ほぼ横ばいとなっているが、社会保障関係の委託料等の増加が見られ、今後もこの傾向が続いていくと考えられる。 一般的経費については、前年度水準の５％削減を目標にして抑制に努めており、今後とも積極的な経費の削減を行う必要がある。 </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161290</xdr:rowOff>
    </xdr:from>
    <xdr:to>
      <xdr:col>82</xdr:col>
      <xdr:colOff>107950</xdr:colOff>
      <xdr:row>21</xdr:row>
      <xdr:rowOff>1270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9014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144797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7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xdr:rowOff>
    </xdr:from>
    <xdr:to>
      <xdr:col>82</xdr:col>
      <xdr:colOff>196850</xdr:colOff>
      <xdr:row>21</xdr:row>
      <xdr:rowOff>1270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0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76217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161290</xdr:rowOff>
    </xdr:from>
    <xdr:to>
      <xdr:col>82</xdr:col>
      <xdr:colOff>196850</xdr:colOff>
      <xdr:row>13</xdr:row>
      <xdr:rowOff>161290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127000</xdr:rowOff>
    </xdr:from>
    <xdr:to>
      <xdr:col>82</xdr:col>
      <xdr:colOff>107950</xdr:colOff>
      <xdr:row>16</xdr:row>
      <xdr:rowOff>142240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8702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63517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06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91440</xdr:rowOff>
    </xdr:from>
    <xdr:to>
      <xdr:col>82</xdr:col>
      <xdr:colOff>158750</xdr:colOff>
      <xdr:row>17</xdr:row>
      <xdr:rowOff>21590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43180</xdr:rowOff>
    </xdr:from>
    <xdr:to>
      <xdr:col>78</xdr:col>
      <xdr:colOff>69850</xdr:colOff>
      <xdr:row>16</xdr:row>
      <xdr:rowOff>142240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7863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99060</xdr:rowOff>
    </xdr:from>
    <xdr:to>
      <xdr:col>78</xdr:col>
      <xdr:colOff>120650</xdr:colOff>
      <xdr:row>17</xdr:row>
      <xdr:rowOff>29210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13987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2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43180</xdr:rowOff>
    </xdr:from>
    <xdr:to>
      <xdr:col>73</xdr:col>
      <xdr:colOff>180975</xdr:colOff>
      <xdr:row>16</xdr:row>
      <xdr:rowOff>73660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7863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83820</xdr:rowOff>
    </xdr:from>
    <xdr:to>
      <xdr:col>74</xdr:col>
      <xdr:colOff>31750</xdr:colOff>
      <xdr:row>17</xdr:row>
      <xdr:rowOff>13970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170197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153670</xdr:rowOff>
    </xdr:from>
    <xdr:to>
      <xdr:col>69</xdr:col>
      <xdr:colOff>92075</xdr:colOff>
      <xdr:row>16</xdr:row>
      <xdr:rowOff>73660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7254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53340</xdr:rowOff>
    </xdr:from>
    <xdr:to>
      <xdr:col>69</xdr:col>
      <xdr:colOff>142875</xdr:colOff>
      <xdr:row>16</xdr:row>
      <xdr:rowOff>154940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139717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124477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92727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91440</xdr:rowOff>
    </xdr:from>
    <xdr:to>
      <xdr:col>78</xdr:col>
      <xdr:colOff>120650</xdr:colOff>
      <xdr:row>17</xdr:row>
      <xdr:rowOff>21590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31767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60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163830</xdr:rowOff>
    </xdr:from>
    <xdr:to>
      <xdr:col>74</xdr:col>
      <xdr:colOff>31750</xdr:colOff>
      <xdr:row>16</xdr:row>
      <xdr:rowOff>93980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104157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22860</xdr:rowOff>
    </xdr:from>
    <xdr:to>
      <xdr:col>69</xdr:col>
      <xdr:colOff>142875</xdr:colOff>
      <xdr:row>16</xdr:row>
      <xdr:rowOff>124460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134637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102870</xdr:rowOff>
    </xdr:from>
    <xdr:to>
      <xdr:col>65</xdr:col>
      <xdr:colOff>53975</xdr:colOff>
      <xdr:row>16</xdr:row>
      <xdr:rowOff>33020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43197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扶助費に係る経常収支比率が類似団体を大幅に上回りかつ上昇傾向にある要因として、児童福祉費関連など、独自に助成しているものの額の増加等が挙げられる。 社会情勢の変化の中、扶助費の増加が今後も予測されるが、事業内容の見直し等も進めながら、財政を圧迫する上昇傾向に歯止めをかけるよう努める。 </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31750</xdr:rowOff>
    </xdr:from>
    <xdr:to>
      <xdr:col>24</xdr:col>
      <xdr:colOff>25400</xdr:colOff>
      <xdr:row>61</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29005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118127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903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31750</xdr:rowOff>
    </xdr:from>
    <xdr:to>
      <xdr:col>24</xdr:col>
      <xdr:colOff>114300</xdr:colOff>
      <xdr:row>54</xdr:row>
      <xdr:rowOff>31750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290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61</xdr:row>
      <xdr:rowOff>50800</xdr:rowOff>
    </xdr:from>
    <xdr:to>
      <xdr:col>24</xdr:col>
      <xdr:colOff>25400</xdr:colOff>
      <xdr:row>61</xdr:row>
      <xdr:rowOff>146050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105092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54627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55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165100</xdr:rowOff>
    </xdr:from>
    <xdr:to>
      <xdr:col>19</xdr:col>
      <xdr:colOff>187325</xdr:colOff>
      <xdr:row>61</xdr:row>
      <xdr:rowOff>146050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10280650"/>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130827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165100</xdr:rowOff>
    </xdr:from>
    <xdr:to>
      <xdr:col>15</xdr:col>
      <xdr:colOff>98425</xdr:colOff>
      <xdr:row>61</xdr:row>
      <xdr:rowOff>165100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1028065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0</xdr:rowOff>
    </xdr:from>
    <xdr:to>
      <xdr:col>15</xdr:col>
      <xdr:colOff>149225</xdr:colOff>
      <xdr:row>57</xdr:row>
      <xdr:rowOff>101600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111777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107950</xdr:rowOff>
    </xdr:from>
    <xdr:to>
      <xdr:col>11</xdr:col>
      <xdr:colOff>9525</xdr:colOff>
      <xdr:row>61</xdr:row>
      <xdr:rowOff>165100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1039495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133350</xdr:rowOff>
    </xdr:from>
    <xdr:to>
      <xdr:col>11</xdr:col>
      <xdr:colOff>60325</xdr:colOff>
      <xdr:row>57</xdr:row>
      <xdr:rowOff>63500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73677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35577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61</xdr:row>
      <xdr:rowOff>0</xdr:rowOff>
    </xdr:from>
    <xdr:to>
      <xdr:col>24</xdr:col>
      <xdr:colOff>76200</xdr:colOff>
      <xdr:row>61</xdr:row>
      <xdr:rowOff>101600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1045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80027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61</xdr:row>
      <xdr:rowOff>95250</xdr:rowOff>
    </xdr:from>
    <xdr:to>
      <xdr:col>20</xdr:col>
      <xdr:colOff>38100</xdr:colOff>
      <xdr:row>62</xdr:row>
      <xdr:rowOff>25400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105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62</xdr:row>
      <xdr:rowOff>10177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64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114300</xdr:rowOff>
    </xdr:from>
    <xdr:to>
      <xdr:col>15</xdr:col>
      <xdr:colOff>149225</xdr:colOff>
      <xdr:row>60</xdr:row>
      <xdr:rowOff>44450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29227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31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61</xdr:row>
      <xdr:rowOff>114300</xdr:rowOff>
    </xdr:from>
    <xdr:to>
      <xdr:col>11</xdr:col>
      <xdr:colOff>60325</xdr:colOff>
      <xdr:row>62</xdr:row>
      <xdr:rowOff>44450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57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62</xdr:row>
      <xdr:rowOff>29227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65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57150</xdr:rowOff>
    </xdr:from>
    <xdr:to>
      <xdr:col>6</xdr:col>
      <xdr:colOff>171450</xdr:colOff>
      <xdr:row>60</xdr:row>
      <xdr:rowOff>158750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1034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143527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43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国民健康保険事業や介護保険事業、下水道事業への繰出金は増加傾向に ある。今後も、高齢化の進展等による社会保障関連事業への繰出しはさ らに増加することが見込まれる。 経費削減への取組みを進め、税収を主な財源とする普通会計の負担額をできるだけ減らしていくよう努める。 </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78015</xdr:rowOff>
    </xdr:from>
    <xdr:to>
      <xdr:col>82</xdr:col>
      <xdr:colOff>107950</xdr:colOff>
      <xdr:row>61</xdr:row>
      <xdr:rowOff>124278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8993415"/>
          <a:ext cx="0" cy="1589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96355</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5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124278</xdr:rowOff>
    </xdr:from>
    <xdr:to>
      <xdr:col>82</xdr:col>
      <xdr:colOff>196850</xdr:colOff>
      <xdr:row>61</xdr:row>
      <xdr:rowOff>124278</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8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164392</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73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78015</xdr:rowOff>
    </xdr:from>
    <xdr:to>
      <xdr:col>82</xdr:col>
      <xdr:colOff>196850</xdr:colOff>
      <xdr:row>52</xdr:row>
      <xdr:rowOff>78015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89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165100</xdr:rowOff>
    </xdr:from>
    <xdr:to>
      <xdr:col>82</xdr:col>
      <xdr:colOff>107950</xdr:colOff>
      <xdr:row>57</xdr:row>
      <xdr:rowOff>58965</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766300"/>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199</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429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155122</xdr:rowOff>
    </xdr:from>
    <xdr:to>
      <xdr:col>82</xdr:col>
      <xdr:colOff>158750</xdr:colOff>
      <xdr:row>56</xdr:row>
      <xdr:rowOff>85272</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58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154215</xdr:rowOff>
    </xdr:from>
    <xdr:to>
      <xdr:col>78</xdr:col>
      <xdr:colOff>69850</xdr:colOff>
      <xdr:row>56</xdr:row>
      <xdr:rowOff>165100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7554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38100</xdr:rowOff>
    </xdr:from>
    <xdr:to>
      <xdr:col>78</xdr:col>
      <xdr:colOff>120650</xdr:colOff>
      <xdr:row>56</xdr:row>
      <xdr:rowOff>139700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149877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121557</xdr:rowOff>
    </xdr:from>
    <xdr:to>
      <xdr:col>73</xdr:col>
      <xdr:colOff>180975</xdr:colOff>
      <xdr:row>56</xdr:row>
      <xdr:rowOff>154215</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7227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59872</xdr:rowOff>
    </xdr:from>
    <xdr:to>
      <xdr:col>74</xdr:col>
      <xdr:colOff>31750</xdr:colOff>
      <xdr:row>56</xdr:row>
      <xdr:rowOff>161472</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199</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129722</xdr:rowOff>
    </xdr:from>
    <xdr:to>
      <xdr:col>69</xdr:col>
      <xdr:colOff>92075</xdr:colOff>
      <xdr:row>56</xdr:row>
      <xdr:rowOff>121557</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559472"/>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92528</xdr:rowOff>
    </xdr:from>
    <xdr:to>
      <xdr:col>69</xdr:col>
      <xdr:colOff>142875</xdr:colOff>
      <xdr:row>57</xdr:row>
      <xdr:rowOff>22678</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7455</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48277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151692</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75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114300</xdr:rowOff>
    </xdr:from>
    <xdr:to>
      <xdr:col>78</xdr:col>
      <xdr:colOff>120650</xdr:colOff>
      <xdr:row>57</xdr:row>
      <xdr:rowOff>44450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29227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103415</xdr:rowOff>
    </xdr:from>
    <xdr:to>
      <xdr:col>74</xdr:col>
      <xdr:colOff>31750</xdr:colOff>
      <xdr:row>57</xdr:row>
      <xdr:rowOff>33565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18342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70757</xdr:rowOff>
    </xdr:from>
    <xdr:to>
      <xdr:col>69</xdr:col>
      <xdr:colOff>142875</xdr:colOff>
      <xdr:row>57</xdr:row>
      <xdr:rowOff>907</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11084</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78922</xdr:rowOff>
    </xdr:from>
    <xdr:to>
      <xdr:col>65</xdr:col>
      <xdr:colOff>53975</xdr:colOff>
      <xdr:row>56</xdr:row>
      <xdr:rowOff>9072</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19249</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ゴミ処理業務や消防業務に対する一部事務組合、養老鉄道への負担金等があり、全国平均を</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ポイント上回っているものの、類似団体平均か らは</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ポイント下回っている。 社会情勢の変化などを勘案しながら、各種団体等への補助事業の精査及び見直しを実施し、経費の縮減に努めていく。 </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108712</xdr:rowOff>
    </xdr:from>
    <xdr:to>
      <xdr:col>82</xdr:col>
      <xdr:colOff>107950</xdr:colOff>
      <xdr:row>40</xdr:row>
      <xdr:rowOff>17272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38012"/>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23639</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81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108712</xdr:rowOff>
    </xdr:from>
    <xdr:to>
      <xdr:col>82</xdr:col>
      <xdr:colOff>196850</xdr:colOff>
      <xdr:row>34</xdr:row>
      <xdr:rowOff>108712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38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81280</xdr:rowOff>
    </xdr:from>
    <xdr:to>
      <xdr:col>82</xdr:col>
      <xdr:colOff>107950</xdr:colOff>
      <xdr:row>36</xdr:row>
      <xdr:rowOff>149860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62534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144289</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58420</xdr:rowOff>
    </xdr:from>
    <xdr:to>
      <xdr:col>78</xdr:col>
      <xdr:colOff>69850</xdr:colOff>
      <xdr:row>36</xdr:row>
      <xdr:rowOff>81280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230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58420</xdr:rowOff>
    </xdr:from>
    <xdr:to>
      <xdr:col>73</xdr:col>
      <xdr:colOff>180975</xdr:colOff>
      <xdr:row>36</xdr:row>
      <xdr:rowOff>58420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6230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58420</xdr:rowOff>
    </xdr:from>
    <xdr:to>
      <xdr:col>69</xdr:col>
      <xdr:colOff>92075</xdr:colOff>
      <xdr:row>36</xdr:row>
      <xdr:rowOff>62992</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004800" y="62306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115587</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30480</xdr:rowOff>
    </xdr:from>
    <xdr:to>
      <xdr:col>78</xdr:col>
      <xdr:colOff>120650</xdr:colOff>
      <xdr:row>36</xdr:row>
      <xdr:rowOff>132080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142257</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xdr:rowOff>
    </xdr:from>
    <xdr:to>
      <xdr:col>74</xdr:col>
      <xdr:colOff>31750</xdr:colOff>
      <xdr:row>36</xdr:row>
      <xdr:rowOff>109220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119397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xdr:rowOff>
    </xdr:from>
    <xdr:to>
      <xdr:col>69</xdr:col>
      <xdr:colOff>142875</xdr:colOff>
      <xdr:row>36</xdr:row>
      <xdr:rowOff>109220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119397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xdr:rowOff>
    </xdr:from>
    <xdr:to>
      <xdr:col>65</xdr:col>
      <xdr:colOff>53975</xdr:colOff>
      <xdr:row>36</xdr:row>
      <xdr:rowOff>113792</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123969</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償還の終了、過去からの起債抑制策により類似団体平均を大きく下回る </a:t>
          </a:r>
          <a:r>
            <a:rPr kumimoji="1" lang="en-US" altLang="ja-JP" sz="1300">
              <a:latin typeface="ＭＳ Ｐゴシック" panose="020B0600070205080204" pitchFamily="50" charset="-128"/>
              <a:ea typeface="ＭＳ Ｐゴシック" panose="020B0600070205080204" pitchFamily="50" charset="-128"/>
            </a:rPr>
            <a:t>9.8</a:t>
          </a:r>
          <a:r>
            <a:rPr kumimoji="1" lang="ja-JP" altLang="en-US" sz="1300">
              <a:latin typeface="ＭＳ Ｐゴシック" panose="020B0600070205080204" pitchFamily="50" charset="-128"/>
              <a:ea typeface="ＭＳ Ｐゴシック" panose="020B0600070205080204" pitchFamily="50" charset="-128"/>
            </a:rPr>
            <a:t>となったが、大型の施設等整備事業の集中による地方債の元利償還金の増加が今後見込まれる。 緊急性の高いものや住民ニーズを的確に把握した事業の取捨選択を行い、地方債の新規発行の抑制に努める必要がある。 </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138430</xdr:rowOff>
    </xdr:from>
    <xdr:to>
      <xdr:col>24</xdr:col>
      <xdr:colOff>25400</xdr:colOff>
      <xdr:row>81</xdr:row>
      <xdr:rowOff>161289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654280"/>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133366</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161289</xdr:rowOff>
    </xdr:from>
    <xdr:to>
      <xdr:col>24</xdr:col>
      <xdr:colOff>114300</xdr:colOff>
      <xdr:row>81</xdr:row>
      <xdr:rowOff>161289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53357</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138430</xdr:rowOff>
    </xdr:from>
    <xdr:to>
      <xdr:col>24</xdr:col>
      <xdr:colOff>114300</xdr:colOff>
      <xdr:row>73</xdr:row>
      <xdr:rowOff>138430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1270</xdr:rowOff>
    </xdr:from>
    <xdr:to>
      <xdr:col>24</xdr:col>
      <xdr:colOff>25400</xdr:colOff>
      <xdr:row>75</xdr:row>
      <xdr:rowOff>16510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987800" y="128600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97807</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329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125730</xdr:rowOff>
    </xdr:from>
    <xdr:to>
      <xdr:col>24</xdr:col>
      <xdr:colOff>76200</xdr:colOff>
      <xdr:row>78</xdr:row>
      <xdr:rowOff>55880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111760</xdr:rowOff>
    </xdr:from>
    <xdr:to>
      <xdr:col>19</xdr:col>
      <xdr:colOff>187325</xdr:colOff>
      <xdr:row>75</xdr:row>
      <xdr:rowOff>1270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3098800" y="127990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125730</xdr:rowOff>
    </xdr:from>
    <xdr:to>
      <xdr:col>20</xdr:col>
      <xdr:colOff>38100</xdr:colOff>
      <xdr:row>78</xdr:row>
      <xdr:rowOff>55880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40657</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111760</xdr:rowOff>
    </xdr:from>
    <xdr:to>
      <xdr:col>15</xdr:col>
      <xdr:colOff>98425</xdr:colOff>
      <xdr:row>75</xdr:row>
      <xdr:rowOff>92710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2209800" y="1279906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118111</xdr:rowOff>
    </xdr:from>
    <xdr:to>
      <xdr:col>15</xdr:col>
      <xdr:colOff>149225</xdr:colOff>
      <xdr:row>78</xdr:row>
      <xdr:rowOff>48261</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33038</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92710</xdr:rowOff>
    </xdr:from>
    <xdr:to>
      <xdr:col>11</xdr:col>
      <xdr:colOff>9525</xdr:colOff>
      <xdr:row>75</xdr:row>
      <xdr:rowOff>107950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flipV="1">
          <a:off x="1320800" y="129514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110489</xdr:rowOff>
    </xdr:from>
    <xdr:to>
      <xdr:col>11</xdr:col>
      <xdr:colOff>60325</xdr:colOff>
      <xdr:row>78</xdr:row>
      <xdr:rowOff>40639</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25416</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128288</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153687</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121920</xdr:rowOff>
    </xdr:from>
    <xdr:to>
      <xdr:col>20</xdr:col>
      <xdr:colOff>38100</xdr:colOff>
      <xdr:row>75</xdr:row>
      <xdr:rowOff>52070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62247</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257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60960</xdr:rowOff>
    </xdr:from>
    <xdr:to>
      <xdr:col>15</xdr:col>
      <xdr:colOff>149225</xdr:colOff>
      <xdr:row>74</xdr:row>
      <xdr:rowOff>162560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1287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251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41910</xdr:rowOff>
    </xdr:from>
    <xdr:to>
      <xdr:col>11</xdr:col>
      <xdr:colOff>60325</xdr:colOff>
      <xdr:row>75</xdr:row>
      <xdr:rowOff>143510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153687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57150</xdr:rowOff>
    </xdr:from>
    <xdr:to>
      <xdr:col>6</xdr:col>
      <xdr:colOff>171450</xdr:colOff>
      <xdr:row>75</xdr:row>
      <xdr:rowOff>158750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168927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類似団体において、人件費は比較的少なく、扶助費がかなり高い数値を 示していることから、少ない人件費において、住民への福祉を厚くしている施策を展開していることが分かる。 新規に事業を実施する際は、各性質別経費の推移を注視しながら総点検を図り、無理のない範囲で実行するよう努める。 </a:t>
          </a: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79</xdr:row>
      <xdr:rowOff>101854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631420"/>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73931</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101854</xdr:rowOff>
    </xdr:from>
    <xdr:to>
      <xdr:col>82</xdr:col>
      <xdr:colOff>196850</xdr:colOff>
      <xdr:row>79</xdr:row>
      <xdr:rowOff>101854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64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17272</xdr:rowOff>
    </xdr:from>
    <xdr:to>
      <xdr:col>82</xdr:col>
      <xdr:colOff>107950</xdr:colOff>
      <xdr:row>76</xdr:row>
      <xdr:rowOff>104139</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5671800" y="13047472"/>
          <a:ext cx="8382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42435</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2901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25908</xdr:rowOff>
    </xdr:from>
    <xdr:to>
      <xdr:col>82</xdr:col>
      <xdr:colOff>158750</xdr:colOff>
      <xdr:row>76</xdr:row>
      <xdr:rowOff>127508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10414</xdr:rowOff>
    </xdr:from>
    <xdr:to>
      <xdr:col>78</xdr:col>
      <xdr:colOff>69850</xdr:colOff>
      <xdr:row>76</xdr:row>
      <xdr:rowOff>17272</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4782800" y="12869164"/>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21337</xdr:rowOff>
    </xdr:from>
    <xdr:to>
      <xdr:col>78</xdr:col>
      <xdr:colOff>120650</xdr:colOff>
      <xdr:row>76</xdr:row>
      <xdr:rowOff>122937</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107714</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137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10414</xdr:rowOff>
    </xdr:from>
    <xdr:to>
      <xdr:col>73</xdr:col>
      <xdr:colOff>180975</xdr:colOff>
      <xdr:row>75</xdr:row>
      <xdr:rowOff>106426</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893800" y="1286916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93997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62992</xdr:rowOff>
    </xdr:from>
    <xdr:to>
      <xdr:col>69</xdr:col>
      <xdr:colOff>92075</xdr:colOff>
      <xdr:row>75</xdr:row>
      <xdr:rowOff>106426</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004800" y="12750292"/>
          <a:ext cx="8890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142494</xdr:rowOff>
    </xdr:from>
    <xdr:to>
      <xdr:col>69</xdr:col>
      <xdr:colOff>142875</xdr:colOff>
      <xdr:row>76</xdr:row>
      <xdr:rowOff>72644</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0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57421</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308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16273</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304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25416</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137922</xdr:rowOff>
    </xdr:from>
    <xdr:to>
      <xdr:col>78</xdr:col>
      <xdr:colOff>120650</xdr:colOff>
      <xdr:row>76</xdr:row>
      <xdr:rowOff>68072</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78249</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2765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131064</xdr:rowOff>
    </xdr:from>
    <xdr:to>
      <xdr:col>74</xdr:col>
      <xdr:colOff>31750</xdr:colOff>
      <xdr:row>75</xdr:row>
      <xdr:rowOff>61214</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281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71391</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258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55626</xdr:rowOff>
    </xdr:from>
    <xdr:to>
      <xdr:col>69</xdr:col>
      <xdr:colOff>142875</xdr:colOff>
      <xdr:row>75</xdr:row>
      <xdr:rowOff>157226</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167403</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268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12192</xdr:rowOff>
    </xdr:from>
    <xdr:to>
      <xdr:col>65</xdr:col>
      <xdr:colOff>53975</xdr:colOff>
      <xdr:row>74</xdr:row>
      <xdr:rowOff>113792</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269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123969</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246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岐阜県神戸町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1789</xdr:rowOff>
    </xdr:from>
    <xdr:to>
      <xdr:col>29</xdr:col>
      <xdr:colOff>127000</xdr:colOff>
      <xdr:row>20</xdr:row>
      <xdr:rowOff>5132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106814"/>
          <a:ext cx="0" cy="13749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148659</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5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5132</xdr:rowOff>
    </xdr:from>
    <xdr:to>
      <xdr:col>30</xdr:col>
      <xdr:colOff>25400</xdr:colOff>
      <xdr:row>20</xdr:row>
      <xdr:rowOff>5132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817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88166</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5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1789</xdr:rowOff>
    </xdr:from>
    <xdr:to>
      <xdr:col>30</xdr:col>
      <xdr:colOff>25400</xdr:colOff>
      <xdr:row>12</xdr:row>
      <xdr:rowOff>1789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1068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129105</xdr:rowOff>
    </xdr:from>
    <xdr:to>
      <xdr:col>29</xdr:col>
      <xdr:colOff>127000</xdr:colOff>
      <xdr:row>19</xdr:row>
      <xdr:rowOff>86685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5003800" y="3262830"/>
          <a:ext cx="647700" cy="129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39954</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8307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23427</xdr:rowOff>
    </xdr:from>
    <xdr:to>
      <xdr:col>29</xdr:col>
      <xdr:colOff>177800</xdr:colOff>
      <xdr:row>17</xdr:row>
      <xdr:rowOff>125027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9857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129105</xdr:rowOff>
    </xdr:from>
    <xdr:to>
      <xdr:col>26</xdr:col>
      <xdr:colOff>50800</xdr:colOff>
      <xdr:row>18</xdr:row>
      <xdr:rowOff>158209</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3262830"/>
          <a:ext cx="698500" cy="291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31056</xdr:rowOff>
    </xdr:from>
    <xdr:to>
      <xdr:col>26</xdr:col>
      <xdr:colOff>101600</xdr:colOff>
      <xdr:row>17</xdr:row>
      <xdr:rowOff>132656</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9933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142833</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762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158209</xdr:rowOff>
    </xdr:from>
    <xdr:to>
      <xdr:col>22</xdr:col>
      <xdr:colOff>114300</xdr:colOff>
      <xdr:row>19</xdr:row>
      <xdr:rowOff>76441</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3291934"/>
          <a:ext cx="698500" cy="896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26799</xdr:rowOff>
    </xdr:from>
    <xdr:to>
      <xdr:col>22</xdr:col>
      <xdr:colOff>165100</xdr:colOff>
      <xdr:row>17</xdr:row>
      <xdr:rowOff>128399</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9890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138576</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757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76441</xdr:rowOff>
    </xdr:from>
    <xdr:to>
      <xdr:col>18</xdr:col>
      <xdr:colOff>177800</xdr:colOff>
      <xdr:row>19</xdr:row>
      <xdr:rowOff>116318</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3381616"/>
          <a:ext cx="698500" cy="398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95164</xdr:rowOff>
    </xdr:from>
    <xdr:to>
      <xdr:col>19</xdr:col>
      <xdr:colOff>38100</xdr:colOff>
      <xdr:row>18</xdr:row>
      <xdr:rowOff>25314</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3057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35491</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82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133540</xdr:rowOff>
    </xdr:from>
    <xdr:to>
      <xdr:col>15</xdr:col>
      <xdr:colOff>101600</xdr:colOff>
      <xdr:row>18</xdr:row>
      <xdr:rowOff>63690</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3095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73867</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864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35885</xdr:rowOff>
    </xdr:from>
    <xdr:to>
      <xdr:col>29</xdr:col>
      <xdr:colOff>177800</xdr:colOff>
      <xdr:row>19</xdr:row>
      <xdr:rowOff>137485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3341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115912</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32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78305</xdr:rowOff>
    </xdr:from>
    <xdr:to>
      <xdr:col>26</xdr:col>
      <xdr:colOff>101600</xdr:colOff>
      <xdr:row>19</xdr:row>
      <xdr:rowOff>8455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3212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164682</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3298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107409</xdr:rowOff>
    </xdr:from>
    <xdr:to>
      <xdr:col>22</xdr:col>
      <xdr:colOff>165100</xdr:colOff>
      <xdr:row>19</xdr:row>
      <xdr:rowOff>37559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32411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22336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3327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25641</xdr:rowOff>
    </xdr:from>
    <xdr:to>
      <xdr:col>19</xdr:col>
      <xdr:colOff>38100</xdr:colOff>
      <xdr:row>19</xdr:row>
      <xdr:rowOff>127241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3308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112018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341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65518</xdr:rowOff>
    </xdr:from>
    <xdr:to>
      <xdr:col>15</xdr:col>
      <xdr:colOff>101600</xdr:colOff>
      <xdr:row>19</xdr:row>
      <xdr:rowOff>167118</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33706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151895</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3457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266857</xdr:rowOff>
    </xdr:from>
    <xdr:to>
      <xdr:col>29</xdr:col>
      <xdr:colOff>127000</xdr:colOff>
      <xdr:row>38</xdr:row>
      <xdr:rowOff>106769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91407"/>
          <a:ext cx="0" cy="13829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78846</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46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106769</xdr:rowOff>
    </xdr:from>
    <xdr:to>
      <xdr:col>30</xdr:col>
      <xdr:colOff>25400</xdr:colOff>
      <xdr:row>38</xdr:row>
      <xdr:rowOff>106769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5743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10334</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266857</xdr:rowOff>
    </xdr:from>
    <xdr:to>
      <xdr:col>30</xdr:col>
      <xdr:colOff>25400</xdr:colOff>
      <xdr:row>33</xdr:row>
      <xdr:rowOff>266857</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914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171097</xdr:rowOff>
    </xdr:from>
    <xdr:to>
      <xdr:col>29</xdr:col>
      <xdr:colOff>127000</xdr:colOff>
      <xdr:row>37</xdr:row>
      <xdr:rowOff>197660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7295797"/>
          <a:ext cx="647700" cy="265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141647</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751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296570</xdr:rowOff>
    </xdr:from>
    <xdr:to>
      <xdr:col>29</xdr:col>
      <xdr:colOff>177800</xdr:colOff>
      <xdr:row>36</xdr:row>
      <xdr:rowOff>55270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69069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171097</xdr:rowOff>
    </xdr:from>
    <xdr:to>
      <xdr:col>26</xdr:col>
      <xdr:colOff>50800</xdr:colOff>
      <xdr:row>37</xdr:row>
      <xdr:rowOff>214325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295797"/>
          <a:ext cx="698500" cy="432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268544</xdr:rowOff>
    </xdr:from>
    <xdr:to>
      <xdr:col>26</xdr:col>
      <xdr:colOff>101600</xdr:colOff>
      <xdr:row>36</xdr:row>
      <xdr:rowOff>27244</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6878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37421</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647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137036</xdr:rowOff>
    </xdr:from>
    <xdr:to>
      <xdr:col>22</xdr:col>
      <xdr:colOff>114300</xdr:colOff>
      <xdr:row>37</xdr:row>
      <xdr:rowOff>214325</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7261736"/>
          <a:ext cx="698500" cy="772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265938</xdr:rowOff>
    </xdr:from>
    <xdr:to>
      <xdr:col>22</xdr:col>
      <xdr:colOff>165100</xdr:colOff>
      <xdr:row>36</xdr:row>
      <xdr:rowOff>24638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8762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34815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77736</xdr:rowOff>
    </xdr:from>
    <xdr:to>
      <xdr:col>18</xdr:col>
      <xdr:colOff>177800</xdr:colOff>
      <xdr:row>37</xdr:row>
      <xdr:rowOff>137036</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7202436"/>
          <a:ext cx="698500" cy="593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274122</xdr:rowOff>
    </xdr:from>
    <xdr:to>
      <xdr:col>19</xdr:col>
      <xdr:colOff>38100</xdr:colOff>
      <xdr:row>36</xdr:row>
      <xdr:rowOff>32822</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884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42999</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65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10454</xdr:rowOff>
    </xdr:from>
    <xdr:to>
      <xdr:col>15</xdr:col>
      <xdr:colOff>101600</xdr:colOff>
      <xdr:row>36</xdr:row>
      <xdr:rowOff>112054</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963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122231</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73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146860</xdr:rowOff>
    </xdr:from>
    <xdr:to>
      <xdr:col>29</xdr:col>
      <xdr:colOff>177800</xdr:colOff>
      <xdr:row>37</xdr:row>
      <xdr:rowOff>248460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271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118937</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24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120297</xdr:rowOff>
    </xdr:from>
    <xdr:to>
      <xdr:col>26</xdr:col>
      <xdr:colOff>101600</xdr:colOff>
      <xdr:row>37</xdr:row>
      <xdr:rowOff>221897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2449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206674</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331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163525</xdr:rowOff>
    </xdr:from>
    <xdr:to>
      <xdr:col>22</xdr:col>
      <xdr:colOff>165100</xdr:colOff>
      <xdr:row>37</xdr:row>
      <xdr:rowOff>265125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288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249902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374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86236</xdr:rowOff>
    </xdr:from>
    <xdr:to>
      <xdr:col>19</xdr:col>
      <xdr:colOff>38100</xdr:colOff>
      <xdr:row>37</xdr:row>
      <xdr:rowOff>187836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210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172613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297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26936</xdr:rowOff>
    </xdr:from>
    <xdr:to>
      <xdr:col>15</xdr:col>
      <xdr:colOff>101600</xdr:colOff>
      <xdr:row>37</xdr:row>
      <xdr:rowOff>128536</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151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113313</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238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岐阜県神戸町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19,183
18,744
18.78
6,933,843
6,398,246
429,094
4,524,626
5,254,809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66.9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133969</xdr:rowOff>
    </xdr:from>
    <xdr:to>
      <xdr:col>24</xdr:col>
      <xdr:colOff>62865</xdr:colOff>
      <xdr:row>38</xdr:row>
      <xdr:rowOff>35099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06019"/>
          <a:ext cx="1270" cy="1444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38926</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5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35099</xdr:rowOff>
    </xdr:from>
    <xdr:to>
      <xdr:col>24</xdr:col>
      <xdr:colOff>152400</xdr:colOff>
      <xdr:row>38</xdr:row>
      <xdr:rowOff>35099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50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80646</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881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133969</xdr:rowOff>
    </xdr:from>
    <xdr:to>
      <xdr:col>24</xdr:col>
      <xdr:colOff>152400</xdr:colOff>
      <xdr:row>29</xdr:row>
      <xdr:rowOff>133969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0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35099</xdr:rowOff>
    </xdr:from>
    <xdr:to>
      <xdr:col>24</xdr:col>
      <xdr:colOff>63500</xdr:colOff>
      <xdr:row>38</xdr:row>
      <xdr:rowOff>64768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550199"/>
          <a:ext cx="838200" cy="29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55068</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84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32191</xdr:rowOff>
    </xdr:from>
    <xdr:to>
      <xdr:col>24</xdr:col>
      <xdr:colOff>114300</xdr:colOff>
      <xdr:row>35</xdr:row>
      <xdr:rowOff>133791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3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64768</xdr:rowOff>
    </xdr:from>
    <xdr:to>
      <xdr:col>19</xdr:col>
      <xdr:colOff>177800</xdr:colOff>
      <xdr:row>38</xdr:row>
      <xdr:rowOff>85113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579868"/>
          <a:ext cx="889000" cy="2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50267</xdr:rowOff>
    </xdr:from>
    <xdr:to>
      <xdr:col>20</xdr:col>
      <xdr:colOff>38100</xdr:colOff>
      <xdr:row>35</xdr:row>
      <xdr:rowOff>151867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5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168394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82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85113</xdr:rowOff>
    </xdr:from>
    <xdr:to>
      <xdr:col>15</xdr:col>
      <xdr:colOff>50800</xdr:colOff>
      <xdr:row>38</xdr:row>
      <xdr:rowOff>111550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600213"/>
          <a:ext cx="889000" cy="26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60407</xdr:rowOff>
    </xdr:from>
    <xdr:to>
      <xdr:col>15</xdr:col>
      <xdr:colOff>101600</xdr:colOff>
      <xdr:row>35</xdr:row>
      <xdr:rowOff>162007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6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7084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83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109475</xdr:rowOff>
    </xdr:from>
    <xdr:to>
      <xdr:col>10</xdr:col>
      <xdr:colOff>114300</xdr:colOff>
      <xdr:row>38</xdr:row>
      <xdr:rowOff>111550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624575"/>
          <a:ext cx="889000" cy="2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83528</xdr:rowOff>
    </xdr:from>
    <xdr:to>
      <xdr:col>10</xdr:col>
      <xdr:colOff>165100</xdr:colOff>
      <xdr:row>36</xdr:row>
      <xdr:rowOff>13678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8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30205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859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125525</xdr:rowOff>
    </xdr:from>
    <xdr:to>
      <xdr:col>6</xdr:col>
      <xdr:colOff>38100</xdr:colOff>
      <xdr:row>36</xdr:row>
      <xdr:rowOff>55675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2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72202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0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155749</xdr:rowOff>
    </xdr:from>
    <xdr:to>
      <xdr:col>24</xdr:col>
      <xdr:colOff>114300</xdr:colOff>
      <xdr:row>38</xdr:row>
      <xdr:rowOff>85899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499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70676</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41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13968</xdr:rowOff>
    </xdr:from>
    <xdr:to>
      <xdr:col>20</xdr:col>
      <xdr:colOff>38100</xdr:colOff>
      <xdr:row>38</xdr:row>
      <xdr:rowOff>115568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52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106695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62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34313</xdr:rowOff>
    </xdr:from>
    <xdr:to>
      <xdr:col>15</xdr:col>
      <xdr:colOff>101600</xdr:colOff>
      <xdr:row>38</xdr:row>
      <xdr:rowOff>135913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54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127040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64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60750</xdr:rowOff>
    </xdr:from>
    <xdr:to>
      <xdr:col>10</xdr:col>
      <xdr:colOff>165100</xdr:colOff>
      <xdr:row>38</xdr:row>
      <xdr:rowOff>162350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57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153477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66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58675</xdr:rowOff>
    </xdr:from>
    <xdr:to>
      <xdr:col>6</xdr:col>
      <xdr:colOff>38100</xdr:colOff>
      <xdr:row>38</xdr:row>
      <xdr:rowOff>160275</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57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151402</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66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147031</xdr:rowOff>
    </xdr:from>
    <xdr:to>
      <xdr:col>24</xdr:col>
      <xdr:colOff>62865</xdr:colOff>
      <xdr:row>60</xdr:row>
      <xdr:rowOff>1789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719531"/>
          <a:ext cx="1270" cy="1569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5616</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29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60</xdr:row>
      <xdr:rowOff>1789</xdr:rowOff>
    </xdr:from>
    <xdr:to>
      <xdr:col>24</xdr:col>
      <xdr:colOff>152400</xdr:colOff>
      <xdr:row>60</xdr:row>
      <xdr:rowOff>1789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288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93708</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9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147031</xdr:rowOff>
    </xdr:from>
    <xdr:to>
      <xdr:col>24</xdr:col>
      <xdr:colOff>152400</xdr:colOff>
      <xdr:row>50</xdr:row>
      <xdr:rowOff>147031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71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13986</xdr:rowOff>
    </xdr:from>
    <xdr:to>
      <xdr:col>24</xdr:col>
      <xdr:colOff>63500</xdr:colOff>
      <xdr:row>59</xdr:row>
      <xdr:rowOff>51803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3797300" y="10129536"/>
          <a:ext cx="838200" cy="37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147455</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577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124578</xdr:rowOff>
    </xdr:from>
    <xdr:to>
      <xdr:col>24</xdr:col>
      <xdr:colOff>114300</xdr:colOff>
      <xdr:row>57</xdr:row>
      <xdr:rowOff>54728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72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2981</xdr:rowOff>
    </xdr:from>
    <xdr:to>
      <xdr:col>19</xdr:col>
      <xdr:colOff>177800</xdr:colOff>
      <xdr:row>59</xdr:row>
      <xdr:rowOff>13986</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10118531"/>
          <a:ext cx="889000" cy="1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40339</xdr:rowOff>
    </xdr:from>
    <xdr:to>
      <xdr:col>20</xdr:col>
      <xdr:colOff>38100</xdr:colOff>
      <xdr:row>57</xdr:row>
      <xdr:rowOff>141939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81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158466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58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2981</xdr:rowOff>
    </xdr:from>
    <xdr:to>
      <xdr:col>15</xdr:col>
      <xdr:colOff>50800</xdr:colOff>
      <xdr:row>59</xdr:row>
      <xdr:rowOff>21106</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10118531"/>
          <a:ext cx="889000" cy="1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90092</xdr:rowOff>
    </xdr:from>
    <xdr:to>
      <xdr:col>15</xdr:col>
      <xdr:colOff>101600</xdr:colOff>
      <xdr:row>58</xdr:row>
      <xdr:rowOff>20242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86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36769</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63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21106</xdr:rowOff>
    </xdr:from>
    <xdr:to>
      <xdr:col>10</xdr:col>
      <xdr:colOff>114300</xdr:colOff>
      <xdr:row>60</xdr:row>
      <xdr:rowOff>6769</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10136656"/>
          <a:ext cx="889000" cy="157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56373</xdr:rowOff>
    </xdr:from>
    <xdr:to>
      <xdr:col>10</xdr:col>
      <xdr:colOff>165100</xdr:colOff>
      <xdr:row>57</xdr:row>
      <xdr:rowOff>157973</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29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3050</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60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141135</xdr:rowOff>
    </xdr:from>
    <xdr:to>
      <xdr:col>6</xdr:col>
      <xdr:colOff>38100</xdr:colOff>
      <xdr:row>58</xdr:row>
      <xdr:rowOff>71285</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91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87812</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68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1003</xdr:rowOff>
    </xdr:from>
    <xdr:to>
      <xdr:col>24</xdr:col>
      <xdr:colOff>114300</xdr:colOff>
      <xdr:row>59</xdr:row>
      <xdr:rowOff>102603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1011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87380</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1003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134636</xdr:rowOff>
    </xdr:from>
    <xdr:to>
      <xdr:col>20</xdr:col>
      <xdr:colOff>38100</xdr:colOff>
      <xdr:row>59</xdr:row>
      <xdr:rowOff>64786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1007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55913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1017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123631</xdr:rowOff>
    </xdr:from>
    <xdr:to>
      <xdr:col>15</xdr:col>
      <xdr:colOff>101600</xdr:colOff>
      <xdr:row>59</xdr:row>
      <xdr:rowOff>53781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1006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44908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1016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141756</xdr:rowOff>
    </xdr:from>
    <xdr:to>
      <xdr:col>10</xdr:col>
      <xdr:colOff>165100</xdr:colOff>
      <xdr:row>59</xdr:row>
      <xdr:rowOff>71906</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1008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63033</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1017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127419</xdr:rowOff>
    </xdr:from>
    <xdr:to>
      <xdr:col>6</xdr:col>
      <xdr:colOff>38100</xdr:colOff>
      <xdr:row>60</xdr:row>
      <xdr:rowOff>57569</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1024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60</xdr:row>
      <xdr:rowOff>48696</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1033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156331</xdr:rowOff>
    </xdr:from>
    <xdr:to>
      <xdr:col>24</xdr:col>
      <xdr:colOff>62865</xdr:colOff>
      <xdr:row>77</xdr:row>
      <xdr:rowOff>133586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57831"/>
          <a:ext cx="1270" cy="1177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137413</xdr:rowOff>
    </xdr:from>
    <xdr:ext cx="469744"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33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133586</xdr:rowOff>
    </xdr:from>
    <xdr:to>
      <xdr:col>24</xdr:col>
      <xdr:colOff>152400</xdr:colOff>
      <xdr:row>77</xdr:row>
      <xdr:rowOff>133586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335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103008</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93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156331</xdr:rowOff>
    </xdr:from>
    <xdr:to>
      <xdr:col>24</xdr:col>
      <xdr:colOff>152400</xdr:colOff>
      <xdr:row>70</xdr:row>
      <xdr:rowOff>156331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57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88551</xdr:rowOff>
    </xdr:from>
    <xdr:to>
      <xdr:col>24</xdr:col>
      <xdr:colOff>63500</xdr:colOff>
      <xdr:row>77</xdr:row>
      <xdr:rowOff>107068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290201"/>
          <a:ext cx="8382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152982</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8402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130105</xdr:rowOff>
    </xdr:from>
    <xdr:to>
      <xdr:col>24</xdr:col>
      <xdr:colOff>114300</xdr:colOff>
      <xdr:row>76</xdr:row>
      <xdr:rowOff>60255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298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105124</xdr:rowOff>
    </xdr:from>
    <xdr:to>
      <xdr:col>19</xdr:col>
      <xdr:colOff>177800</xdr:colOff>
      <xdr:row>77</xdr:row>
      <xdr:rowOff>107068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306774"/>
          <a:ext cx="889000" cy="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97415</xdr:rowOff>
    </xdr:from>
    <xdr:to>
      <xdr:col>20</xdr:col>
      <xdr:colOff>38100</xdr:colOff>
      <xdr:row>76</xdr:row>
      <xdr:rowOff>27564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29561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44092</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731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105124</xdr:rowOff>
    </xdr:from>
    <xdr:to>
      <xdr:col>15</xdr:col>
      <xdr:colOff>50800</xdr:colOff>
      <xdr:row>77</xdr:row>
      <xdr:rowOff>114497</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306774"/>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3690</xdr:rowOff>
    </xdr:from>
    <xdr:to>
      <xdr:col>15</xdr:col>
      <xdr:colOff>101600</xdr:colOff>
      <xdr:row>75</xdr:row>
      <xdr:rowOff>105290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286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121817</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63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99467</xdr:rowOff>
    </xdr:from>
    <xdr:to>
      <xdr:col>10</xdr:col>
      <xdr:colOff>114300</xdr:colOff>
      <xdr:row>77</xdr:row>
      <xdr:rowOff>114497</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301117"/>
          <a:ext cx="889000" cy="1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54439</xdr:rowOff>
    </xdr:from>
    <xdr:to>
      <xdr:col>10</xdr:col>
      <xdr:colOff>165100</xdr:colOff>
      <xdr:row>75</xdr:row>
      <xdr:rowOff>156039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291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1116</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688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51696</xdr:rowOff>
    </xdr:from>
    <xdr:to>
      <xdr:col>6</xdr:col>
      <xdr:colOff>38100</xdr:colOff>
      <xdr:row>76</xdr:row>
      <xdr:rowOff>153296</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08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169822</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857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37751</xdr:rowOff>
    </xdr:from>
    <xdr:to>
      <xdr:col>24</xdr:col>
      <xdr:colOff>114300</xdr:colOff>
      <xdr:row>77</xdr:row>
      <xdr:rowOff>139351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23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124128</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15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56268</xdr:rowOff>
    </xdr:from>
    <xdr:to>
      <xdr:col>20</xdr:col>
      <xdr:colOff>38100</xdr:colOff>
      <xdr:row>77</xdr:row>
      <xdr:rowOff>157868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25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148995</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35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54324</xdr:rowOff>
    </xdr:from>
    <xdr:to>
      <xdr:col>15</xdr:col>
      <xdr:colOff>101600</xdr:colOff>
      <xdr:row>77</xdr:row>
      <xdr:rowOff>155924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25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147051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34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63697</xdr:rowOff>
    </xdr:from>
    <xdr:to>
      <xdr:col>10</xdr:col>
      <xdr:colOff>165100</xdr:colOff>
      <xdr:row>77</xdr:row>
      <xdr:rowOff>165297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26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156424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358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48667</xdr:rowOff>
    </xdr:from>
    <xdr:to>
      <xdr:col>6</xdr:col>
      <xdr:colOff>38100</xdr:colOff>
      <xdr:row>77</xdr:row>
      <xdr:rowOff>150267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25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141394</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343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87694</xdr:rowOff>
    </xdr:from>
    <xdr:to>
      <xdr:col>24</xdr:col>
      <xdr:colOff>62865</xdr:colOff>
      <xdr:row>99</xdr:row>
      <xdr:rowOff>26657</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18194"/>
          <a:ext cx="1270" cy="148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30484</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0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26657</xdr:rowOff>
    </xdr:from>
    <xdr:to>
      <xdr:col>24</xdr:col>
      <xdr:colOff>152400</xdr:colOff>
      <xdr:row>99</xdr:row>
      <xdr:rowOff>26657</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00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34371</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293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87694</xdr:rowOff>
    </xdr:from>
    <xdr:to>
      <xdr:col>24</xdr:col>
      <xdr:colOff>152400</xdr:colOff>
      <xdr:row>90</xdr:row>
      <xdr:rowOff>87694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18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126442</xdr:rowOff>
    </xdr:from>
    <xdr:to>
      <xdr:col>24</xdr:col>
      <xdr:colOff>63500</xdr:colOff>
      <xdr:row>96</xdr:row>
      <xdr:rowOff>162995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585642"/>
          <a:ext cx="838200" cy="3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133768</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250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110891</xdr:rowOff>
    </xdr:from>
    <xdr:to>
      <xdr:col>24</xdr:col>
      <xdr:colOff>114300</xdr:colOff>
      <xdr:row>96</xdr:row>
      <xdr:rowOff>41041</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39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159931</xdr:rowOff>
    </xdr:from>
    <xdr:to>
      <xdr:col>19</xdr:col>
      <xdr:colOff>177800</xdr:colOff>
      <xdr:row>96</xdr:row>
      <xdr:rowOff>162995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908300" y="16619131"/>
          <a:ext cx="889000" cy="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170830</xdr:rowOff>
    </xdr:from>
    <xdr:to>
      <xdr:col>20</xdr:col>
      <xdr:colOff>38100</xdr:colOff>
      <xdr:row>96</xdr:row>
      <xdr:rowOff>100980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45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117507</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23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121664</xdr:rowOff>
    </xdr:from>
    <xdr:to>
      <xdr:col>15</xdr:col>
      <xdr:colOff>50800</xdr:colOff>
      <xdr:row>96</xdr:row>
      <xdr:rowOff>159931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2019300" y="16580864"/>
          <a:ext cx="889000" cy="3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160269</xdr:rowOff>
    </xdr:from>
    <xdr:to>
      <xdr:col>15</xdr:col>
      <xdr:colOff>101600</xdr:colOff>
      <xdr:row>96</xdr:row>
      <xdr:rowOff>90419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44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106946</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22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121664</xdr:rowOff>
    </xdr:from>
    <xdr:to>
      <xdr:col>10</xdr:col>
      <xdr:colOff>114300</xdr:colOff>
      <xdr:row>97</xdr:row>
      <xdr:rowOff>55164</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580864"/>
          <a:ext cx="889000" cy="10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153594</xdr:rowOff>
    </xdr:from>
    <xdr:to>
      <xdr:col>10</xdr:col>
      <xdr:colOff>165100</xdr:colOff>
      <xdr:row>96</xdr:row>
      <xdr:rowOff>83744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44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100271</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2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62588</xdr:rowOff>
    </xdr:from>
    <xdr:to>
      <xdr:col>6</xdr:col>
      <xdr:colOff>38100</xdr:colOff>
      <xdr:row>96</xdr:row>
      <xdr:rowOff>164188</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52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9265</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29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75642</xdr:rowOff>
    </xdr:from>
    <xdr:to>
      <xdr:col>24</xdr:col>
      <xdr:colOff>114300</xdr:colOff>
      <xdr:row>97</xdr:row>
      <xdr:rowOff>5792</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534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54069</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513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112195</xdr:rowOff>
    </xdr:from>
    <xdr:to>
      <xdr:col>20</xdr:col>
      <xdr:colOff>38100</xdr:colOff>
      <xdr:row>97</xdr:row>
      <xdr:rowOff>42345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57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33472</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66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109131</xdr:rowOff>
    </xdr:from>
    <xdr:to>
      <xdr:col>15</xdr:col>
      <xdr:colOff>101600</xdr:colOff>
      <xdr:row>97</xdr:row>
      <xdr:rowOff>39281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56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30408</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661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70864</xdr:rowOff>
    </xdr:from>
    <xdr:to>
      <xdr:col>10</xdr:col>
      <xdr:colOff>165100</xdr:colOff>
      <xdr:row>97</xdr:row>
      <xdr:rowOff>1014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53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163591</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62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4364</xdr:rowOff>
    </xdr:from>
    <xdr:to>
      <xdr:col>6</xdr:col>
      <xdr:colOff>38100</xdr:colOff>
      <xdr:row>97</xdr:row>
      <xdr:rowOff>105964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63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97091</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72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a:extLst>
            <a:ext uri="{FF2B5EF4-FFF2-40B4-BE49-F238E27FC236}">
              <a16:creationId xmlns:a16="http://schemas.microsoft.com/office/drawing/2014/main" id="{00000000-0008-0000-06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8863</xdr:rowOff>
    </xdr:from>
    <xdr:to>
      <xdr:col>54</xdr:col>
      <xdr:colOff>189865</xdr:colOff>
      <xdr:row>37</xdr:row>
      <xdr:rowOff>119880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flipV="1">
          <a:off x="10475595" y="5323813"/>
          <a:ext cx="1270" cy="1139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123707</xdr:rowOff>
    </xdr:from>
    <xdr:ext cx="534377" cy="259045"/>
    <xdr:sp macro="" textlink="">
      <xdr:nvSpPr>
        <xdr:cNvPr id="283" name="補助費等最小値テキスト">
          <a:extLst>
            <a:ext uri="{FF2B5EF4-FFF2-40B4-BE49-F238E27FC236}">
              <a16:creationId xmlns:a16="http://schemas.microsoft.com/office/drawing/2014/main" id="{00000000-0008-0000-0600-00001B010000}"/>
            </a:ext>
          </a:extLst>
        </xdr:cNvPr>
        <xdr:cNvSpPr txBox="1"/>
      </xdr:nvSpPr>
      <xdr:spPr>
        <a:xfrm>
          <a:off x="10528300" y="646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119880</xdr:rowOff>
    </xdr:from>
    <xdr:to>
      <xdr:col>55</xdr:col>
      <xdr:colOff>88900</xdr:colOff>
      <xdr:row>37</xdr:row>
      <xdr:rowOff>119880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6463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126990</xdr:rowOff>
    </xdr:from>
    <xdr:ext cx="599010" cy="259045"/>
    <xdr:sp macro="" textlink="">
      <xdr:nvSpPr>
        <xdr:cNvPr id="285" name="補助費等最大値テキスト">
          <a:extLst>
            <a:ext uri="{FF2B5EF4-FFF2-40B4-BE49-F238E27FC236}">
              <a16:creationId xmlns:a16="http://schemas.microsoft.com/office/drawing/2014/main" id="{00000000-0008-0000-0600-00001D010000}"/>
            </a:ext>
          </a:extLst>
        </xdr:cNvPr>
        <xdr:cNvSpPr txBox="1"/>
      </xdr:nvSpPr>
      <xdr:spPr>
        <a:xfrm>
          <a:off x="10528300" y="5099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8863</xdr:rowOff>
    </xdr:from>
    <xdr:to>
      <xdr:col>55</xdr:col>
      <xdr:colOff>88900</xdr:colOff>
      <xdr:row>31</xdr:row>
      <xdr:rowOff>8863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5323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109923</xdr:rowOff>
    </xdr:from>
    <xdr:to>
      <xdr:col>55</xdr:col>
      <xdr:colOff>0</xdr:colOff>
      <xdr:row>37</xdr:row>
      <xdr:rowOff>117516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9639300" y="6453573"/>
          <a:ext cx="838200" cy="7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46928</xdr:rowOff>
    </xdr:from>
    <xdr:ext cx="534377" cy="259045"/>
    <xdr:sp macro="" textlink="">
      <xdr:nvSpPr>
        <xdr:cNvPr id="288" name="補助費等平均値テキスト">
          <a:extLst>
            <a:ext uri="{FF2B5EF4-FFF2-40B4-BE49-F238E27FC236}">
              <a16:creationId xmlns:a16="http://schemas.microsoft.com/office/drawing/2014/main" id="{00000000-0008-0000-0600-000020010000}"/>
            </a:ext>
          </a:extLst>
        </xdr:cNvPr>
        <xdr:cNvSpPr txBox="1"/>
      </xdr:nvSpPr>
      <xdr:spPr>
        <a:xfrm>
          <a:off x="10528300" y="6047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24051</xdr:rowOff>
    </xdr:from>
    <xdr:to>
      <xdr:col>55</xdr:col>
      <xdr:colOff>50800</xdr:colOff>
      <xdr:row>36</xdr:row>
      <xdr:rowOff>125651</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10426700" y="619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117516</xdr:rowOff>
    </xdr:from>
    <xdr:to>
      <xdr:col>50</xdr:col>
      <xdr:colOff>114300</xdr:colOff>
      <xdr:row>37</xdr:row>
      <xdr:rowOff>135626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8750300" y="6461166"/>
          <a:ext cx="889000" cy="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158500</xdr:rowOff>
    </xdr:from>
    <xdr:to>
      <xdr:col>50</xdr:col>
      <xdr:colOff>165100</xdr:colOff>
      <xdr:row>36</xdr:row>
      <xdr:rowOff>88650</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9588500" y="615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105177</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9372111" y="593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124603</xdr:rowOff>
    </xdr:from>
    <xdr:to>
      <xdr:col>45</xdr:col>
      <xdr:colOff>177800</xdr:colOff>
      <xdr:row>37</xdr:row>
      <xdr:rowOff>135626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7861300" y="6468253"/>
          <a:ext cx="889000" cy="1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67883</xdr:rowOff>
    </xdr:from>
    <xdr:to>
      <xdr:col>46</xdr:col>
      <xdr:colOff>38100</xdr:colOff>
      <xdr:row>36</xdr:row>
      <xdr:rowOff>169483</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8699500" y="624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14560</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8483111" y="601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107307</xdr:rowOff>
    </xdr:from>
    <xdr:to>
      <xdr:col>41</xdr:col>
      <xdr:colOff>50800</xdr:colOff>
      <xdr:row>37</xdr:row>
      <xdr:rowOff>124603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6972300" y="6450957"/>
          <a:ext cx="889000" cy="17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79660</xdr:rowOff>
    </xdr:from>
    <xdr:to>
      <xdr:col>41</xdr:col>
      <xdr:colOff>101600</xdr:colOff>
      <xdr:row>37</xdr:row>
      <xdr:rowOff>9810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7810500" y="625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26337</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7594111" y="602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100847</xdr:rowOff>
    </xdr:from>
    <xdr:to>
      <xdr:col>36</xdr:col>
      <xdr:colOff>165100</xdr:colOff>
      <xdr:row>37</xdr:row>
      <xdr:rowOff>30997</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6921500" y="6273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47524</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6705111" y="6048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59123</xdr:rowOff>
    </xdr:from>
    <xdr:to>
      <xdr:col>55</xdr:col>
      <xdr:colOff>50800</xdr:colOff>
      <xdr:row>37</xdr:row>
      <xdr:rowOff>160723</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10426700" y="6402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145500</xdr:rowOff>
    </xdr:from>
    <xdr:ext cx="534377" cy="259045"/>
    <xdr:sp macro="" textlink="">
      <xdr:nvSpPr>
        <xdr:cNvPr id="307" name="補助費等該当値テキスト">
          <a:extLst>
            <a:ext uri="{FF2B5EF4-FFF2-40B4-BE49-F238E27FC236}">
              <a16:creationId xmlns:a16="http://schemas.microsoft.com/office/drawing/2014/main" id="{00000000-0008-0000-0600-000033010000}"/>
            </a:ext>
          </a:extLst>
        </xdr:cNvPr>
        <xdr:cNvSpPr txBox="1"/>
      </xdr:nvSpPr>
      <xdr:spPr>
        <a:xfrm>
          <a:off x="10528300" y="6317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66716</xdr:rowOff>
    </xdr:from>
    <xdr:to>
      <xdr:col>50</xdr:col>
      <xdr:colOff>165100</xdr:colOff>
      <xdr:row>37</xdr:row>
      <xdr:rowOff>168317</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9588500" y="64103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159444</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372111" y="6503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84826</xdr:rowOff>
    </xdr:from>
    <xdr:to>
      <xdr:col>46</xdr:col>
      <xdr:colOff>38100</xdr:colOff>
      <xdr:row>38</xdr:row>
      <xdr:rowOff>14976</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8699500" y="642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6104</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483111" y="6521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73803</xdr:rowOff>
    </xdr:from>
    <xdr:to>
      <xdr:col>41</xdr:col>
      <xdr:colOff>101600</xdr:colOff>
      <xdr:row>38</xdr:row>
      <xdr:rowOff>3953</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7810500" y="641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166530</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594111" y="6510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56507</xdr:rowOff>
    </xdr:from>
    <xdr:to>
      <xdr:col>36</xdr:col>
      <xdr:colOff>165100</xdr:colOff>
      <xdr:row>37</xdr:row>
      <xdr:rowOff>158107</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6921500" y="640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149234</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05111" y="649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127931</xdr:rowOff>
    </xdr:from>
    <xdr:to>
      <xdr:col>54</xdr:col>
      <xdr:colOff>189865</xdr:colOff>
      <xdr:row>58</xdr:row>
      <xdr:rowOff>106862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528981"/>
          <a:ext cx="1270" cy="152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110689</xdr:rowOff>
    </xdr:from>
    <xdr:ext cx="534377"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1005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106862</xdr:rowOff>
    </xdr:from>
    <xdr:to>
      <xdr:col>55</xdr:col>
      <xdr:colOff>88900</xdr:colOff>
      <xdr:row>58</xdr:row>
      <xdr:rowOff>106862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10050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74608</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304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127931</xdr:rowOff>
    </xdr:from>
    <xdr:to>
      <xdr:col>55</xdr:col>
      <xdr:colOff>88900</xdr:colOff>
      <xdr:row>49</xdr:row>
      <xdr:rowOff>127931</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528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32387</xdr:rowOff>
    </xdr:from>
    <xdr:to>
      <xdr:col>55</xdr:col>
      <xdr:colOff>0</xdr:colOff>
      <xdr:row>58</xdr:row>
      <xdr:rowOff>106862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9639300" y="9976487"/>
          <a:ext cx="838200" cy="74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42804</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644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19927</xdr:rowOff>
    </xdr:from>
    <xdr:to>
      <xdr:col>55</xdr:col>
      <xdr:colOff>50800</xdr:colOff>
      <xdr:row>57</xdr:row>
      <xdr:rowOff>121527</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792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85568</xdr:rowOff>
    </xdr:from>
    <xdr:to>
      <xdr:col>50</xdr:col>
      <xdr:colOff>114300</xdr:colOff>
      <xdr:row>58</xdr:row>
      <xdr:rowOff>32387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8750300" y="9858218"/>
          <a:ext cx="889000" cy="118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140480</xdr:rowOff>
    </xdr:from>
    <xdr:to>
      <xdr:col>50</xdr:col>
      <xdr:colOff>165100</xdr:colOff>
      <xdr:row>57</xdr:row>
      <xdr:rowOff>70630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74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87157</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51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85568</xdr:rowOff>
    </xdr:from>
    <xdr:to>
      <xdr:col>45</xdr:col>
      <xdr:colOff>177800</xdr:colOff>
      <xdr:row>57</xdr:row>
      <xdr:rowOff>143239</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7861300" y="9858218"/>
          <a:ext cx="889000" cy="5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131195</xdr:rowOff>
    </xdr:from>
    <xdr:to>
      <xdr:col>46</xdr:col>
      <xdr:colOff>38100</xdr:colOff>
      <xdr:row>57</xdr:row>
      <xdr:rowOff>61345</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73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77872</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50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70236</xdr:rowOff>
    </xdr:from>
    <xdr:to>
      <xdr:col>41</xdr:col>
      <xdr:colOff>50800</xdr:colOff>
      <xdr:row>57</xdr:row>
      <xdr:rowOff>143239</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6972300" y="9842886"/>
          <a:ext cx="889000" cy="73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69381</xdr:rowOff>
    </xdr:from>
    <xdr:to>
      <xdr:col>41</xdr:col>
      <xdr:colOff>101600</xdr:colOff>
      <xdr:row>56</xdr:row>
      <xdr:rowOff>170981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67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16058</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61795" y="9445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40982</xdr:rowOff>
    </xdr:from>
    <xdr:to>
      <xdr:col>36</xdr:col>
      <xdr:colOff>165100</xdr:colOff>
      <xdr:row>57</xdr:row>
      <xdr:rowOff>142582</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81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133709</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5111" y="990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56062</xdr:rowOff>
    </xdr:from>
    <xdr:to>
      <xdr:col>55</xdr:col>
      <xdr:colOff>50800</xdr:colOff>
      <xdr:row>58</xdr:row>
      <xdr:rowOff>157662</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1000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142439</xdr:rowOff>
    </xdr:from>
    <xdr:ext cx="534377"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91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153037</xdr:rowOff>
    </xdr:from>
    <xdr:to>
      <xdr:col>50</xdr:col>
      <xdr:colOff>165100</xdr:colOff>
      <xdr:row>58</xdr:row>
      <xdr:rowOff>83187</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92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74314</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1001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34768</xdr:rowOff>
    </xdr:from>
    <xdr:to>
      <xdr:col>46</xdr:col>
      <xdr:colOff>38100</xdr:colOff>
      <xdr:row>57</xdr:row>
      <xdr:rowOff>136368</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80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127495</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3111" y="9900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92439</xdr:rowOff>
    </xdr:from>
    <xdr:to>
      <xdr:col>41</xdr:col>
      <xdr:colOff>101600</xdr:colOff>
      <xdr:row>58</xdr:row>
      <xdr:rowOff>22589</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86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13716</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995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19436</xdr:rowOff>
    </xdr:from>
    <xdr:to>
      <xdr:col>36</xdr:col>
      <xdr:colOff>165100</xdr:colOff>
      <xdr:row>57</xdr:row>
      <xdr:rowOff>121036</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7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137563</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956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167734</xdr:rowOff>
    </xdr:from>
    <xdr:to>
      <xdr:col>54</xdr:col>
      <xdr:colOff>189865</xdr:colOff>
      <xdr:row>79</xdr:row>
      <xdr:rowOff>44450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10475595" y="12169234"/>
          <a:ext cx="1270" cy="1419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7" name="普通建設事業費 （ うち新規整備　）最小値テキスト">
          <a:extLst>
            <a:ext uri="{FF2B5EF4-FFF2-40B4-BE49-F238E27FC236}">
              <a16:creationId xmlns:a16="http://schemas.microsoft.com/office/drawing/2014/main" id="{00000000-0008-0000-0600-00008D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114411</xdr:rowOff>
    </xdr:from>
    <xdr:ext cx="599010" cy="259045"/>
    <xdr:sp macro="" textlink="">
      <xdr:nvSpPr>
        <xdr:cNvPr id="399" name="普通建設事業費 （ うち新規整備　）最大値テキスト">
          <a:extLst>
            <a:ext uri="{FF2B5EF4-FFF2-40B4-BE49-F238E27FC236}">
              <a16:creationId xmlns:a16="http://schemas.microsoft.com/office/drawing/2014/main" id="{00000000-0008-0000-0600-00008F010000}"/>
            </a:ext>
          </a:extLst>
        </xdr:cNvPr>
        <xdr:cNvSpPr txBox="1"/>
      </xdr:nvSpPr>
      <xdr:spPr>
        <a:xfrm>
          <a:off x="10528300" y="11944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167734</xdr:rowOff>
    </xdr:from>
    <xdr:to>
      <xdr:col>55</xdr:col>
      <xdr:colOff>88900</xdr:colOff>
      <xdr:row>70</xdr:row>
      <xdr:rowOff>167734</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2169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110812</xdr:rowOff>
    </xdr:from>
    <xdr:to>
      <xdr:col>55</xdr:col>
      <xdr:colOff>0</xdr:colOff>
      <xdr:row>79</xdr:row>
      <xdr:rowOff>1119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9639300" y="13483912"/>
          <a:ext cx="838200" cy="6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65592</xdr:rowOff>
    </xdr:from>
    <xdr:ext cx="534377" cy="259045"/>
    <xdr:sp macro="" textlink="">
      <xdr:nvSpPr>
        <xdr:cNvPr id="402" name="普通建設事業費 （ うち新規整備　）平均値テキスト">
          <a:extLst>
            <a:ext uri="{FF2B5EF4-FFF2-40B4-BE49-F238E27FC236}">
              <a16:creationId xmlns:a16="http://schemas.microsoft.com/office/drawing/2014/main" id="{00000000-0008-0000-0600-000092010000}"/>
            </a:ext>
          </a:extLst>
        </xdr:cNvPr>
        <xdr:cNvSpPr txBox="1"/>
      </xdr:nvSpPr>
      <xdr:spPr>
        <a:xfrm>
          <a:off x="10528300" y="13267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42715</xdr:rowOff>
    </xdr:from>
    <xdr:to>
      <xdr:col>55</xdr:col>
      <xdr:colOff>50800</xdr:colOff>
      <xdr:row>78</xdr:row>
      <xdr:rowOff>144315</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10426700" y="13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110812</xdr:rowOff>
    </xdr:from>
    <xdr:to>
      <xdr:col>50</xdr:col>
      <xdr:colOff>114300</xdr:colOff>
      <xdr:row>79</xdr:row>
      <xdr:rowOff>4559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8750300" y="13483912"/>
          <a:ext cx="889000" cy="65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162460</xdr:rowOff>
    </xdr:from>
    <xdr:to>
      <xdr:col>50</xdr:col>
      <xdr:colOff>165100</xdr:colOff>
      <xdr:row>78</xdr:row>
      <xdr:rowOff>92610</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9588500" y="1336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109137</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9372111" y="1313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161458</xdr:rowOff>
    </xdr:from>
    <xdr:to>
      <xdr:col>45</xdr:col>
      <xdr:colOff>177800</xdr:colOff>
      <xdr:row>79</xdr:row>
      <xdr:rowOff>4559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7861300" y="13534558"/>
          <a:ext cx="889000" cy="14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144881</xdr:rowOff>
    </xdr:from>
    <xdr:to>
      <xdr:col>46</xdr:col>
      <xdr:colOff>38100</xdr:colOff>
      <xdr:row>78</xdr:row>
      <xdr:rowOff>75031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699500" y="1334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91558</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83111" y="1312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7817</xdr:rowOff>
    </xdr:from>
    <xdr:to>
      <xdr:col>41</xdr:col>
      <xdr:colOff>50800</xdr:colOff>
      <xdr:row>78</xdr:row>
      <xdr:rowOff>161458</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6972300" y="13380917"/>
          <a:ext cx="889000" cy="15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103862</xdr:rowOff>
    </xdr:from>
    <xdr:to>
      <xdr:col>41</xdr:col>
      <xdr:colOff>101600</xdr:colOff>
      <xdr:row>78</xdr:row>
      <xdr:rowOff>34012</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305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50539</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3080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14346</xdr:rowOff>
    </xdr:from>
    <xdr:to>
      <xdr:col>36</xdr:col>
      <xdr:colOff>165100</xdr:colOff>
      <xdr:row>78</xdr:row>
      <xdr:rowOff>115946</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6921500" y="13387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107073</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05111" y="1348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121769</xdr:rowOff>
    </xdr:from>
    <xdr:to>
      <xdr:col>55</xdr:col>
      <xdr:colOff>50800</xdr:colOff>
      <xdr:row>79</xdr:row>
      <xdr:rowOff>51919</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49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36696</xdr:rowOff>
    </xdr:from>
    <xdr:ext cx="534377"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40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60012</xdr:rowOff>
    </xdr:from>
    <xdr:to>
      <xdr:col>50</xdr:col>
      <xdr:colOff>165100</xdr:colOff>
      <xdr:row>78</xdr:row>
      <xdr:rowOff>161612</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43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152739</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372111" y="1352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125209</xdr:rowOff>
    </xdr:from>
    <xdr:to>
      <xdr:col>46</xdr:col>
      <xdr:colOff>38100</xdr:colOff>
      <xdr:row>79</xdr:row>
      <xdr:rowOff>55359</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49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46486</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483111" y="13591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110658</xdr:rowOff>
    </xdr:from>
    <xdr:to>
      <xdr:col>41</xdr:col>
      <xdr:colOff>101600</xdr:colOff>
      <xdr:row>79</xdr:row>
      <xdr:rowOff>40808</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48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31935</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94111" y="13576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128467</xdr:rowOff>
    </xdr:from>
    <xdr:to>
      <xdr:col>36</xdr:col>
      <xdr:colOff>165100</xdr:colOff>
      <xdr:row>78</xdr:row>
      <xdr:rowOff>58617</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6921500" y="1333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75144</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05111" y="1310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15520</xdr:rowOff>
    </xdr:from>
    <xdr:to>
      <xdr:col>54</xdr:col>
      <xdr:colOff>189865</xdr:colOff>
      <xdr:row>98</xdr:row>
      <xdr:rowOff>103149</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446020"/>
          <a:ext cx="1270" cy="1459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106976</xdr:rowOff>
    </xdr:from>
    <xdr:ext cx="469744"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909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103149</xdr:rowOff>
    </xdr:from>
    <xdr:to>
      <xdr:col>55</xdr:col>
      <xdr:colOff>88900</xdr:colOff>
      <xdr:row>98</xdr:row>
      <xdr:rowOff>103149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905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133647</xdr:rowOff>
    </xdr:from>
    <xdr:ext cx="599010"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221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15520</xdr:rowOff>
    </xdr:from>
    <xdr:to>
      <xdr:col>55</xdr:col>
      <xdr:colOff>88900</xdr:colOff>
      <xdr:row>90</xdr:row>
      <xdr:rowOff>15520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44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15087</xdr:rowOff>
    </xdr:from>
    <xdr:to>
      <xdr:col>55</xdr:col>
      <xdr:colOff>0</xdr:colOff>
      <xdr:row>98</xdr:row>
      <xdr:rowOff>23813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9639300" y="16817187"/>
          <a:ext cx="838200" cy="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24159</xdr:rowOff>
    </xdr:from>
    <xdr:ext cx="534377"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311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1282</xdr:rowOff>
    </xdr:from>
    <xdr:to>
      <xdr:col>55</xdr:col>
      <xdr:colOff>50800</xdr:colOff>
      <xdr:row>96</xdr:row>
      <xdr:rowOff>102882</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46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160959</xdr:rowOff>
    </xdr:from>
    <xdr:to>
      <xdr:col>50</xdr:col>
      <xdr:colOff>114300</xdr:colOff>
      <xdr:row>98</xdr:row>
      <xdr:rowOff>15087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8750300" y="16277259"/>
          <a:ext cx="889000" cy="53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52960</xdr:rowOff>
    </xdr:from>
    <xdr:to>
      <xdr:col>50</xdr:col>
      <xdr:colOff>165100</xdr:colOff>
      <xdr:row>96</xdr:row>
      <xdr:rowOff>154560</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51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171087</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628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160959</xdr:rowOff>
    </xdr:from>
    <xdr:to>
      <xdr:col>45</xdr:col>
      <xdr:colOff>177800</xdr:colOff>
      <xdr:row>96</xdr:row>
      <xdr:rowOff>25070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7861300" y="16277259"/>
          <a:ext cx="889000" cy="20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34404</xdr:rowOff>
    </xdr:from>
    <xdr:to>
      <xdr:col>46</xdr:col>
      <xdr:colOff>38100</xdr:colOff>
      <xdr:row>96</xdr:row>
      <xdr:rowOff>136004</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49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127131</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6586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25070</xdr:rowOff>
    </xdr:from>
    <xdr:to>
      <xdr:col>41</xdr:col>
      <xdr:colOff>50800</xdr:colOff>
      <xdr:row>97</xdr:row>
      <xdr:rowOff>62661</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6972300" y="16484270"/>
          <a:ext cx="889000" cy="209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137173</xdr:rowOff>
    </xdr:from>
    <xdr:to>
      <xdr:col>41</xdr:col>
      <xdr:colOff>101600</xdr:colOff>
      <xdr:row>97</xdr:row>
      <xdr:rowOff>67323</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5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58450</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4111" y="1668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148462</xdr:rowOff>
    </xdr:from>
    <xdr:to>
      <xdr:col>36</xdr:col>
      <xdr:colOff>165100</xdr:colOff>
      <xdr:row>97</xdr:row>
      <xdr:rowOff>78612</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6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95139</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5111" y="1638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144463</xdr:rowOff>
    </xdr:from>
    <xdr:to>
      <xdr:col>55</xdr:col>
      <xdr:colOff>50800</xdr:colOff>
      <xdr:row>98</xdr:row>
      <xdr:rowOff>74613</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77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59390</xdr:rowOff>
    </xdr:from>
    <xdr:ext cx="534377"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69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135737</xdr:rowOff>
    </xdr:from>
    <xdr:to>
      <xdr:col>50</xdr:col>
      <xdr:colOff>165100</xdr:colOff>
      <xdr:row>98</xdr:row>
      <xdr:rowOff>65887</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76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57014</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685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110159</xdr:rowOff>
    </xdr:from>
    <xdr:to>
      <xdr:col>46</xdr:col>
      <xdr:colOff>38100</xdr:colOff>
      <xdr:row>95</xdr:row>
      <xdr:rowOff>40309</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22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56836</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600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145720</xdr:rowOff>
    </xdr:from>
    <xdr:to>
      <xdr:col>41</xdr:col>
      <xdr:colOff>101600</xdr:colOff>
      <xdr:row>96</xdr:row>
      <xdr:rowOff>75870</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43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92397</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20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11861</xdr:rowOff>
    </xdr:from>
    <xdr:to>
      <xdr:col>36</xdr:col>
      <xdr:colOff>165100</xdr:colOff>
      <xdr:row>97</xdr:row>
      <xdr:rowOff>113461</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64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104588</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5111" y="1673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103143</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246643"/>
          <a:ext cx="1269" cy="1484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49820</xdr:rowOff>
    </xdr:from>
    <xdr:ext cx="534377"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502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103143</xdr:rowOff>
    </xdr:from>
    <xdr:to>
      <xdr:col>86</xdr:col>
      <xdr:colOff>25400</xdr:colOff>
      <xdr:row>30</xdr:row>
      <xdr:rowOff>103143</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24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17175</xdr:rowOff>
    </xdr:from>
    <xdr:ext cx="469744"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3608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165748</xdr:rowOff>
    </xdr:from>
    <xdr:to>
      <xdr:col>85</xdr:col>
      <xdr:colOff>177800</xdr:colOff>
      <xdr:row>38</xdr:row>
      <xdr:rowOff>95898</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50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20548</xdr:rowOff>
    </xdr:from>
    <xdr:to>
      <xdr:col>81</xdr:col>
      <xdr:colOff>101600</xdr:colOff>
      <xdr:row>38</xdr:row>
      <xdr:rowOff>122148</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53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138676</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46428" y="6310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48457</xdr:rowOff>
    </xdr:from>
    <xdr:to>
      <xdr:col>76</xdr:col>
      <xdr:colOff>165100</xdr:colOff>
      <xdr:row>38</xdr:row>
      <xdr:rowOff>150057</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56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166584</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357428" y="63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26073</xdr:rowOff>
    </xdr:from>
    <xdr:to>
      <xdr:col>72</xdr:col>
      <xdr:colOff>38100</xdr:colOff>
      <xdr:row>38</xdr:row>
      <xdr:rowOff>127673</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54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144200</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68428" y="631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103625</xdr:rowOff>
    </xdr:from>
    <xdr:to>
      <xdr:col>67</xdr:col>
      <xdr:colOff>101600</xdr:colOff>
      <xdr:row>39</xdr:row>
      <xdr:rowOff>33775</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61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50302</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579428" y="639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141732</xdr:rowOff>
    </xdr:from>
    <xdr:to>
      <xdr:col>85</xdr:col>
      <xdr:colOff>126364</xdr:colOff>
      <xdr:row>79</xdr:row>
      <xdr:rowOff>137795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314682"/>
          <a:ext cx="1269" cy="1367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141622</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68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137795</xdr:rowOff>
    </xdr:from>
    <xdr:to>
      <xdr:col>86</xdr:col>
      <xdr:colOff>25400</xdr:colOff>
      <xdr:row>79</xdr:row>
      <xdr:rowOff>137795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682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88409</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2089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141732</xdr:rowOff>
    </xdr:from>
    <xdr:to>
      <xdr:col>86</xdr:col>
      <xdr:colOff>25400</xdr:colOff>
      <xdr:row>71</xdr:row>
      <xdr:rowOff>141732</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31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129223</xdr:rowOff>
    </xdr:from>
    <xdr:to>
      <xdr:col>85</xdr:col>
      <xdr:colOff>127000</xdr:colOff>
      <xdr:row>79</xdr:row>
      <xdr:rowOff>137567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673773"/>
          <a:ext cx="838200" cy="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37597</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067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14720</xdr:rowOff>
    </xdr:from>
    <xdr:to>
      <xdr:col>85</xdr:col>
      <xdr:colOff>177800</xdr:colOff>
      <xdr:row>77</xdr:row>
      <xdr:rowOff>116320</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21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131598</xdr:rowOff>
    </xdr:from>
    <xdr:to>
      <xdr:col>81</xdr:col>
      <xdr:colOff>50800</xdr:colOff>
      <xdr:row>79</xdr:row>
      <xdr:rowOff>137567</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4592300" y="13676148"/>
          <a:ext cx="889000" cy="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11188</xdr:rowOff>
    </xdr:from>
    <xdr:to>
      <xdr:col>81</xdr:col>
      <xdr:colOff>101600</xdr:colOff>
      <xdr:row>77</xdr:row>
      <xdr:rowOff>112788</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212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129315</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2988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118453</xdr:rowOff>
    </xdr:from>
    <xdr:to>
      <xdr:col>76</xdr:col>
      <xdr:colOff>114300</xdr:colOff>
      <xdr:row>79</xdr:row>
      <xdr:rowOff>131598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3703300" y="13663003"/>
          <a:ext cx="889000" cy="1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23050</xdr:rowOff>
    </xdr:from>
    <xdr:to>
      <xdr:col>76</xdr:col>
      <xdr:colOff>165100</xdr:colOff>
      <xdr:row>77</xdr:row>
      <xdr:rowOff>124650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22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141177</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299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99047</xdr:rowOff>
    </xdr:from>
    <xdr:to>
      <xdr:col>71</xdr:col>
      <xdr:colOff>177800</xdr:colOff>
      <xdr:row>79</xdr:row>
      <xdr:rowOff>118453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814300" y="13643597"/>
          <a:ext cx="889000" cy="19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23380</xdr:rowOff>
    </xdr:from>
    <xdr:to>
      <xdr:col>72</xdr:col>
      <xdr:colOff>38100</xdr:colOff>
      <xdr:row>77</xdr:row>
      <xdr:rowOff>124980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22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141507</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300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61988</xdr:rowOff>
    </xdr:from>
    <xdr:to>
      <xdr:col>67</xdr:col>
      <xdr:colOff>101600</xdr:colOff>
      <xdr:row>77</xdr:row>
      <xdr:rowOff>163588</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26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8665</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303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78423</xdr:rowOff>
    </xdr:from>
    <xdr:to>
      <xdr:col>85</xdr:col>
      <xdr:colOff>177800</xdr:colOff>
      <xdr:row>80</xdr:row>
      <xdr:rowOff>8573</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62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164800</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537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86767</xdr:rowOff>
    </xdr:from>
    <xdr:to>
      <xdr:col>81</xdr:col>
      <xdr:colOff>101600</xdr:colOff>
      <xdr:row>80</xdr:row>
      <xdr:rowOff>16917</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63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80</xdr:row>
      <xdr:rowOff>8044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72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80798</xdr:rowOff>
    </xdr:from>
    <xdr:to>
      <xdr:col>76</xdr:col>
      <xdr:colOff>165100</xdr:colOff>
      <xdr:row>80</xdr:row>
      <xdr:rowOff>10948</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62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80</xdr:row>
      <xdr:rowOff>2075</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718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67653</xdr:rowOff>
    </xdr:from>
    <xdr:to>
      <xdr:col>72</xdr:col>
      <xdr:colOff>38100</xdr:colOff>
      <xdr:row>79</xdr:row>
      <xdr:rowOff>169253</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61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160380</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704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48247</xdr:rowOff>
    </xdr:from>
    <xdr:to>
      <xdr:col>67</xdr:col>
      <xdr:colOff>101600</xdr:colOff>
      <xdr:row>79</xdr:row>
      <xdr:rowOff>149847</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59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140974</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685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171410</xdr:rowOff>
    </xdr:from>
    <xdr:to>
      <xdr:col>85</xdr:col>
      <xdr:colOff>126364</xdr:colOff>
      <xdr:row>99</xdr:row>
      <xdr:rowOff>46954</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430460"/>
          <a:ext cx="1269" cy="1590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50781</xdr:rowOff>
    </xdr:from>
    <xdr:ext cx="469744"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702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46954</xdr:rowOff>
    </xdr:from>
    <xdr:to>
      <xdr:col>86</xdr:col>
      <xdr:colOff>25400</xdr:colOff>
      <xdr:row>99</xdr:row>
      <xdr:rowOff>46954</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702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118087</xdr:rowOff>
    </xdr:from>
    <xdr:ext cx="534377"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20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171410</xdr:rowOff>
    </xdr:from>
    <xdr:to>
      <xdr:col>86</xdr:col>
      <xdr:colOff>25400</xdr:colOff>
      <xdr:row>89</xdr:row>
      <xdr:rowOff>171410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430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128727</xdr:rowOff>
    </xdr:from>
    <xdr:to>
      <xdr:col>85</xdr:col>
      <xdr:colOff>127000</xdr:colOff>
      <xdr:row>97</xdr:row>
      <xdr:rowOff>103287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5481300" y="16587927"/>
          <a:ext cx="838200" cy="146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85684</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373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62807</xdr:rowOff>
    </xdr:from>
    <xdr:to>
      <xdr:col>85</xdr:col>
      <xdr:colOff>177800</xdr:colOff>
      <xdr:row>96</xdr:row>
      <xdr:rowOff>164407</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5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164748</xdr:rowOff>
    </xdr:from>
    <xdr:to>
      <xdr:col>81</xdr:col>
      <xdr:colOff>50800</xdr:colOff>
      <xdr:row>97</xdr:row>
      <xdr:rowOff>103287</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4592300" y="16452498"/>
          <a:ext cx="889000" cy="28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85111</xdr:rowOff>
    </xdr:from>
    <xdr:to>
      <xdr:col>81</xdr:col>
      <xdr:colOff>101600</xdr:colOff>
      <xdr:row>96</xdr:row>
      <xdr:rowOff>15261</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37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31788</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4111" y="1614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127095</xdr:rowOff>
    </xdr:from>
    <xdr:to>
      <xdr:col>76</xdr:col>
      <xdr:colOff>114300</xdr:colOff>
      <xdr:row>95</xdr:row>
      <xdr:rowOff>164748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3703300" y="16243395"/>
          <a:ext cx="889000" cy="209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24043</xdr:rowOff>
    </xdr:from>
    <xdr:to>
      <xdr:col>76</xdr:col>
      <xdr:colOff>165100</xdr:colOff>
      <xdr:row>95</xdr:row>
      <xdr:rowOff>125643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311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142170</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6087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127095</xdr:rowOff>
    </xdr:from>
    <xdr:to>
      <xdr:col>71</xdr:col>
      <xdr:colOff>177800</xdr:colOff>
      <xdr:row>96</xdr:row>
      <xdr:rowOff>13447</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2814300" y="16243395"/>
          <a:ext cx="889000" cy="22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91</xdr:row>
      <xdr:rowOff>157611</xdr:rowOff>
    </xdr:from>
    <xdr:to>
      <xdr:col>72</xdr:col>
      <xdr:colOff>38100</xdr:colOff>
      <xdr:row>92</xdr:row>
      <xdr:rowOff>87761</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57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104288</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553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72670</xdr:rowOff>
    </xdr:from>
    <xdr:to>
      <xdr:col>67</xdr:col>
      <xdr:colOff>101600</xdr:colOff>
      <xdr:row>96</xdr:row>
      <xdr:rowOff>2820</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36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19347</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7111" y="16135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77927</xdr:rowOff>
    </xdr:from>
    <xdr:to>
      <xdr:col>85</xdr:col>
      <xdr:colOff>177800</xdr:colOff>
      <xdr:row>97</xdr:row>
      <xdr:rowOff>8077</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53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56354</xdr:rowOff>
    </xdr:from>
    <xdr:ext cx="534377"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51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52487</xdr:rowOff>
    </xdr:from>
    <xdr:to>
      <xdr:col>81</xdr:col>
      <xdr:colOff>101600</xdr:colOff>
      <xdr:row>97</xdr:row>
      <xdr:rowOff>154087</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68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145214</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14111" y="1677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113948</xdr:rowOff>
    </xdr:from>
    <xdr:to>
      <xdr:col>76</xdr:col>
      <xdr:colOff>165100</xdr:colOff>
      <xdr:row>96</xdr:row>
      <xdr:rowOff>44098</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40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35225</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6494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76295</xdr:rowOff>
    </xdr:from>
    <xdr:to>
      <xdr:col>72</xdr:col>
      <xdr:colOff>38100</xdr:colOff>
      <xdr:row>95</xdr:row>
      <xdr:rowOff>6445</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19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169022</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36111" y="1628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134097</xdr:rowOff>
    </xdr:from>
    <xdr:to>
      <xdr:col>67</xdr:col>
      <xdr:colOff>101600</xdr:colOff>
      <xdr:row>96</xdr:row>
      <xdr:rowOff>64247</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42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55374</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47111" y="16514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70053</xdr:rowOff>
    </xdr:from>
    <xdr:to>
      <xdr:col>116</xdr:col>
      <xdr:colOff>62864</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213553"/>
          <a:ext cx="1269" cy="1517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16730</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498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70053</xdr:rowOff>
    </xdr:from>
    <xdr:to>
      <xdr:col>116</xdr:col>
      <xdr:colOff>152400</xdr:colOff>
      <xdr:row>30</xdr:row>
      <xdr:rowOff>70053</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213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142409</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314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119532</xdr:rowOff>
    </xdr:from>
    <xdr:to>
      <xdr:col>116</xdr:col>
      <xdr:colOff>114300</xdr:colOff>
      <xdr:row>38</xdr:row>
      <xdr:rowOff>49682</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46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105588</xdr:rowOff>
    </xdr:from>
    <xdr:to>
      <xdr:col>112</xdr:col>
      <xdr:colOff>38100</xdr:colOff>
      <xdr:row>38</xdr:row>
      <xdr:rowOff>35737</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4492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52265</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22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44374</xdr:rowOff>
    </xdr:from>
    <xdr:to>
      <xdr:col>107</xdr:col>
      <xdr:colOff>50800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730924"/>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121057</xdr:rowOff>
    </xdr:from>
    <xdr:to>
      <xdr:col>107</xdr:col>
      <xdr:colOff>101600</xdr:colOff>
      <xdr:row>38</xdr:row>
      <xdr:rowOff>51206</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46470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67734</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23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44374</xdr:rowOff>
    </xdr:from>
    <xdr:to>
      <xdr:col>102</xdr:col>
      <xdr:colOff>114300</xdr:colOff>
      <xdr:row>39</xdr:row>
      <xdr:rowOff>44374</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730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130353</xdr:rowOff>
    </xdr:from>
    <xdr:to>
      <xdr:col>102</xdr:col>
      <xdr:colOff>165100</xdr:colOff>
      <xdr:row>38</xdr:row>
      <xdr:rowOff>60503</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474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77030</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24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7214</xdr:rowOff>
    </xdr:from>
    <xdr:to>
      <xdr:col>98</xdr:col>
      <xdr:colOff>38100</xdr:colOff>
      <xdr:row>38</xdr:row>
      <xdr:rowOff>108814</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52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125341</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29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165024</xdr:rowOff>
    </xdr:from>
    <xdr:to>
      <xdr:col>102</xdr:col>
      <xdr:colOff>165100</xdr:colOff>
      <xdr:row>39</xdr:row>
      <xdr:rowOff>95174</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86301</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420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165024</xdr:rowOff>
    </xdr:from>
    <xdr:to>
      <xdr:col>98</xdr:col>
      <xdr:colOff>38100</xdr:colOff>
      <xdr:row>39</xdr:row>
      <xdr:rowOff>95174</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86301</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531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a:extLst>
            <a:ext uri="{FF2B5EF4-FFF2-40B4-BE49-F238E27FC236}">
              <a16:creationId xmlns:a16="http://schemas.microsoft.com/office/drawing/2014/main" id="{00000000-0008-0000-06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110417</xdr:rowOff>
    </xdr:from>
    <xdr:to>
      <xdr:col>116</xdr:col>
      <xdr:colOff>62864</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2159595" y="8682917"/>
          <a:ext cx="1269" cy="1531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3" name="貸付金最小値テキスト">
          <a:extLst>
            <a:ext uri="{FF2B5EF4-FFF2-40B4-BE49-F238E27FC236}">
              <a16:creationId xmlns:a16="http://schemas.microsoft.com/office/drawing/2014/main" id="{00000000-0008-0000-0600-000019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57094</xdr:rowOff>
    </xdr:from>
    <xdr:ext cx="534377" cy="259045"/>
    <xdr:sp macro="" textlink="">
      <xdr:nvSpPr>
        <xdr:cNvPr id="795" name="貸付金最大値テキスト">
          <a:extLst>
            <a:ext uri="{FF2B5EF4-FFF2-40B4-BE49-F238E27FC236}">
              <a16:creationId xmlns:a16="http://schemas.microsoft.com/office/drawing/2014/main" id="{00000000-0008-0000-0600-00001B030000}"/>
            </a:ext>
          </a:extLst>
        </xdr:cNvPr>
        <xdr:cNvSpPr txBox="1"/>
      </xdr:nvSpPr>
      <xdr:spPr>
        <a:xfrm>
          <a:off x="22212300" y="845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110417</xdr:rowOff>
    </xdr:from>
    <xdr:to>
      <xdr:col>116</xdr:col>
      <xdr:colOff>152400</xdr:colOff>
      <xdr:row>50</xdr:row>
      <xdr:rowOff>110417</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868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91259</xdr:rowOff>
    </xdr:from>
    <xdr:to>
      <xdr:col>116</xdr:col>
      <xdr:colOff>63500</xdr:colOff>
      <xdr:row>59</xdr:row>
      <xdr:rowOff>95069</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1323300" y="10206809"/>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158042</xdr:rowOff>
    </xdr:from>
    <xdr:ext cx="469744" cy="259045"/>
    <xdr:sp macro="" textlink="">
      <xdr:nvSpPr>
        <xdr:cNvPr id="798" name="貸付金平均値テキスト">
          <a:extLst>
            <a:ext uri="{FF2B5EF4-FFF2-40B4-BE49-F238E27FC236}">
              <a16:creationId xmlns:a16="http://schemas.microsoft.com/office/drawing/2014/main" id="{00000000-0008-0000-0600-00001E030000}"/>
            </a:ext>
          </a:extLst>
        </xdr:cNvPr>
        <xdr:cNvSpPr txBox="1"/>
      </xdr:nvSpPr>
      <xdr:spPr>
        <a:xfrm>
          <a:off x="22212300" y="9759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135165</xdr:rowOff>
    </xdr:from>
    <xdr:to>
      <xdr:col>116</xdr:col>
      <xdr:colOff>114300</xdr:colOff>
      <xdr:row>58</xdr:row>
      <xdr:rowOff>65315</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2110700" y="990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94633</xdr:rowOff>
    </xdr:from>
    <xdr:to>
      <xdr:col>111</xdr:col>
      <xdr:colOff>177800</xdr:colOff>
      <xdr:row>59</xdr:row>
      <xdr:rowOff>95069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0434300" y="10210183"/>
          <a:ext cx="889000" cy="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41221</xdr:rowOff>
    </xdr:from>
    <xdr:to>
      <xdr:col>112</xdr:col>
      <xdr:colOff>38100</xdr:colOff>
      <xdr:row>57</xdr:row>
      <xdr:rowOff>142821</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1272500" y="981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159348</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88428" y="958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94633</xdr:rowOff>
    </xdr:from>
    <xdr:to>
      <xdr:col>107</xdr:col>
      <xdr:colOff>50800</xdr:colOff>
      <xdr:row>59</xdr:row>
      <xdr:rowOff>95722</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9545300" y="10210183"/>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114699</xdr:rowOff>
    </xdr:from>
    <xdr:to>
      <xdr:col>107</xdr:col>
      <xdr:colOff>101600</xdr:colOff>
      <xdr:row>58</xdr:row>
      <xdr:rowOff>44849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0383500" y="988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61376</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99428" y="9662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95177</xdr:rowOff>
    </xdr:from>
    <xdr:to>
      <xdr:col>102</xdr:col>
      <xdr:colOff>114300</xdr:colOff>
      <xdr:row>59</xdr:row>
      <xdr:rowOff>95722</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8656300" y="10210727"/>
          <a:ext cx="889000" cy="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53739</xdr:rowOff>
    </xdr:from>
    <xdr:to>
      <xdr:col>102</xdr:col>
      <xdr:colOff>165100</xdr:colOff>
      <xdr:row>57</xdr:row>
      <xdr:rowOff>155339</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9494500" y="982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416</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10428" y="9601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168039</xdr:rowOff>
    </xdr:from>
    <xdr:to>
      <xdr:col>98</xdr:col>
      <xdr:colOff>38100</xdr:colOff>
      <xdr:row>57</xdr:row>
      <xdr:rowOff>98189</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8605500" y="976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114716</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21428" y="9544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40459</xdr:rowOff>
    </xdr:from>
    <xdr:to>
      <xdr:col>116</xdr:col>
      <xdr:colOff>114300</xdr:colOff>
      <xdr:row>59</xdr:row>
      <xdr:rowOff>142059</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2110700" y="1015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126836</xdr:rowOff>
    </xdr:from>
    <xdr:ext cx="313932" cy="259045"/>
    <xdr:sp macro="" textlink="">
      <xdr:nvSpPr>
        <xdr:cNvPr id="817" name="貸付金該当値テキスト">
          <a:extLst>
            <a:ext uri="{FF2B5EF4-FFF2-40B4-BE49-F238E27FC236}">
              <a16:creationId xmlns:a16="http://schemas.microsoft.com/office/drawing/2014/main" id="{00000000-0008-0000-0600-000031030000}"/>
            </a:ext>
          </a:extLst>
        </xdr:cNvPr>
        <xdr:cNvSpPr txBox="1"/>
      </xdr:nvSpPr>
      <xdr:spPr>
        <a:xfrm>
          <a:off x="22212300" y="100709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44269</xdr:rowOff>
    </xdr:from>
    <xdr:to>
      <xdr:col>112</xdr:col>
      <xdr:colOff>38100</xdr:colOff>
      <xdr:row>59</xdr:row>
      <xdr:rowOff>145869</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1272500" y="1015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136996</xdr:rowOff>
    </xdr:from>
    <xdr:ext cx="313932"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166333" y="102525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43833</xdr:rowOff>
    </xdr:from>
    <xdr:to>
      <xdr:col>107</xdr:col>
      <xdr:colOff>101600</xdr:colOff>
      <xdr:row>59</xdr:row>
      <xdr:rowOff>145433</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0383500" y="1015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136560</xdr:rowOff>
    </xdr:from>
    <xdr:ext cx="313932"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277333" y="102521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44922</xdr:rowOff>
    </xdr:from>
    <xdr:to>
      <xdr:col>102</xdr:col>
      <xdr:colOff>165100</xdr:colOff>
      <xdr:row>59</xdr:row>
      <xdr:rowOff>146522</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9494500" y="1016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137649</xdr:rowOff>
    </xdr:from>
    <xdr:ext cx="313932"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388333" y="102531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44377</xdr:rowOff>
    </xdr:from>
    <xdr:to>
      <xdr:col>98</xdr:col>
      <xdr:colOff>38100</xdr:colOff>
      <xdr:row>59</xdr:row>
      <xdr:rowOff>145977</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8605500" y="1015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137104</xdr:rowOff>
    </xdr:from>
    <xdr:ext cx="313932"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499333" y="102526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id="{00000000-0008-0000-0600-00005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119697</xdr:rowOff>
    </xdr:from>
    <xdr:to>
      <xdr:col>116</xdr:col>
      <xdr:colOff>62864</xdr:colOff>
      <xdr:row>78</xdr:row>
      <xdr:rowOff>130003</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2159595" y="12121197"/>
          <a:ext cx="1269" cy="1381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133830</xdr:rowOff>
    </xdr:from>
    <xdr:ext cx="534377" cy="259045"/>
    <xdr:sp macro="" textlink="">
      <xdr:nvSpPr>
        <xdr:cNvPr id="851" name="繰出金最小値テキスト">
          <a:extLst>
            <a:ext uri="{FF2B5EF4-FFF2-40B4-BE49-F238E27FC236}">
              <a16:creationId xmlns:a16="http://schemas.microsoft.com/office/drawing/2014/main" id="{00000000-0008-0000-0600-000053030000}"/>
            </a:ext>
          </a:extLst>
        </xdr:cNvPr>
        <xdr:cNvSpPr txBox="1"/>
      </xdr:nvSpPr>
      <xdr:spPr>
        <a:xfrm>
          <a:off x="22212300" y="1350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130003</xdr:rowOff>
    </xdr:from>
    <xdr:to>
      <xdr:col>116</xdr:col>
      <xdr:colOff>152400</xdr:colOff>
      <xdr:row>78</xdr:row>
      <xdr:rowOff>130003</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3503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66374</xdr:rowOff>
    </xdr:from>
    <xdr:ext cx="534377" cy="259045"/>
    <xdr:sp macro="" textlink="">
      <xdr:nvSpPr>
        <xdr:cNvPr id="853" name="繰出金最大値テキスト">
          <a:extLst>
            <a:ext uri="{FF2B5EF4-FFF2-40B4-BE49-F238E27FC236}">
              <a16:creationId xmlns:a16="http://schemas.microsoft.com/office/drawing/2014/main" id="{00000000-0008-0000-0600-000055030000}"/>
            </a:ext>
          </a:extLst>
        </xdr:cNvPr>
        <xdr:cNvSpPr txBox="1"/>
      </xdr:nvSpPr>
      <xdr:spPr>
        <a:xfrm>
          <a:off x="22212300" y="1189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119697</xdr:rowOff>
    </xdr:from>
    <xdr:to>
      <xdr:col>116</xdr:col>
      <xdr:colOff>152400</xdr:colOff>
      <xdr:row>70</xdr:row>
      <xdr:rowOff>119697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212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27115</xdr:rowOff>
    </xdr:from>
    <xdr:to>
      <xdr:col>116</xdr:col>
      <xdr:colOff>63500</xdr:colOff>
      <xdr:row>76</xdr:row>
      <xdr:rowOff>54908</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1323300" y="13057315"/>
          <a:ext cx="838200" cy="27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15270</xdr:rowOff>
    </xdr:from>
    <xdr:ext cx="534377" cy="259045"/>
    <xdr:sp macro="" textlink="">
      <xdr:nvSpPr>
        <xdr:cNvPr id="856" name="繰出金平均値テキスト">
          <a:extLst>
            <a:ext uri="{FF2B5EF4-FFF2-40B4-BE49-F238E27FC236}">
              <a16:creationId xmlns:a16="http://schemas.microsoft.com/office/drawing/2014/main" id="{00000000-0008-0000-0600-000058030000}"/>
            </a:ext>
          </a:extLst>
        </xdr:cNvPr>
        <xdr:cNvSpPr txBox="1"/>
      </xdr:nvSpPr>
      <xdr:spPr>
        <a:xfrm>
          <a:off x="22212300" y="12702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163843</xdr:rowOff>
    </xdr:from>
    <xdr:to>
      <xdr:col>116</xdr:col>
      <xdr:colOff>114300</xdr:colOff>
      <xdr:row>75</xdr:row>
      <xdr:rowOff>93993</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2110700" y="12851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3339</xdr:rowOff>
    </xdr:from>
    <xdr:to>
      <xdr:col>111</xdr:col>
      <xdr:colOff>177800</xdr:colOff>
      <xdr:row>76</xdr:row>
      <xdr:rowOff>54908</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0434300" y="13033539"/>
          <a:ext cx="889000" cy="5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146774</xdr:rowOff>
    </xdr:from>
    <xdr:to>
      <xdr:col>112</xdr:col>
      <xdr:colOff>38100</xdr:colOff>
      <xdr:row>75</xdr:row>
      <xdr:rowOff>76924</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1272500" y="128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93451</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56111" y="1260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3339</xdr:rowOff>
    </xdr:from>
    <xdr:to>
      <xdr:col>107</xdr:col>
      <xdr:colOff>50800</xdr:colOff>
      <xdr:row>76</xdr:row>
      <xdr:rowOff>103772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9545300" y="13033539"/>
          <a:ext cx="889000" cy="10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143783</xdr:rowOff>
    </xdr:from>
    <xdr:to>
      <xdr:col>107</xdr:col>
      <xdr:colOff>101600</xdr:colOff>
      <xdr:row>75</xdr:row>
      <xdr:rowOff>73933</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0383500" y="128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90460</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167111" y="1260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103772</xdr:rowOff>
    </xdr:from>
    <xdr:to>
      <xdr:col>102</xdr:col>
      <xdr:colOff>114300</xdr:colOff>
      <xdr:row>76</xdr:row>
      <xdr:rowOff>126479</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8656300" y="13133972"/>
          <a:ext cx="889000" cy="2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99702</xdr:rowOff>
    </xdr:from>
    <xdr:to>
      <xdr:col>102</xdr:col>
      <xdr:colOff>165100</xdr:colOff>
      <xdr:row>75</xdr:row>
      <xdr:rowOff>29852</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9494500" y="127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46379</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256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118370</xdr:rowOff>
    </xdr:from>
    <xdr:to>
      <xdr:col>98</xdr:col>
      <xdr:colOff>38100</xdr:colOff>
      <xdr:row>75</xdr:row>
      <xdr:rowOff>48520</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8605500" y="128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65047</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25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147765</xdr:rowOff>
    </xdr:from>
    <xdr:to>
      <xdr:col>116</xdr:col>
      <xdr:colOff>114300</xdr:colOff>
      <xdr:row>76</xdr:row>
      <xdr:rowOff>77915</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2110700" y="1300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126192</xdr:rowOff>
    </xdr:from>
    <xdr:ext cx="534377" cy="259045"/>
    <xdr:sp macro="" textlink="">
      <xdr:nvSpPr>
        <xdr:cNvPr id="875" name="繰出金該当値テキスト">
          <a:extLst>
            <a:ext uri="{FF2B5EF4-FFF2-40B4-BE49-F238E27FC236}">
              <a16:creationId xmlns:a16="http://schemas.microsoft.com/office/drawing/2014/main" id="{00000000-0008-0000-0600-00006B030000}"/>
            </a:ext>
          </a:extLst>
        </xdr:cNvPr>
        <xdr:cNvSpPr txBox="1"/>
      </xdr:nvSpPr>
      <xdr:spPr>
        <a:xfrm>
          <a:off x="22212300" y="1298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4108</xdr:rowOff>
    </xdr:from>
    <xdr:to>
      <xdr:col>112</xdr:col>
      <xdr:colOff>38100</xdr:colOff>
      <xdr:row>76</xdr:row>
      <xdr:rowOff>105708</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1272500" y="1303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96835</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056111" y="1312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123990</xdr:rowOff>
    </xdr:from>
    <xdr:to>
      <xdr:col>107</xdr:col>
      <xdr:colOff>101600</xdr:colOff>
      <xdr:row>76</xdr:row>
      <xdr:rowOff>54139</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0383500" y="129827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45266</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307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52972</xdr:rowOff>
    </xdr:from>
    <xdr:to>
      <xdr:col>102</xdr:col>
      <xdr:colOff>165100</xdr:colOff>
      <xdr:row>76</xdr:row>
      <xdr:rowOff>154572</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9494500" y="1308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145699</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8111" y="13175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75679</xdr:rowOff>
    </xdr:from>
    <xdr:to>
      <xdr:col>98</xdr:col>
      <xdr:colOff>38100</xdr:colOff>
      <xdr:row>77</xdr:row>
      <xdr:rowOff>5829</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8605500" y="1310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168406</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89111" y="1319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a:extLst>
            <a:ext uri="{FF2B5EF4-FFF2-40B4-BE49-F238E27FC236}">
              <a16:creationId xmlns:a16="http://schemas.microsoft.com/office/drawing/2014/main" id="{00000000-0008-0000-0600-00008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a:extLst>
            <a:ext uri="{FF2B5EF4-FFF2-40B4-BE49-F238E27FC236}">
              <a16:creationId xmlns:a16="http://schemas.microsoft.com/office/drawing/2014/main" id="{00000000-0008-0000-0600-00008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a:extLst>
            <a:ext uri="{FF2B5EF4-FFF2-40B4-BE49-F238E27FC236}">
              <a16:creationId xmlns:a16="http://schemas.microsoft.com/office/drawing/2014/main" id="{00000000-0008-0000-0600-00008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a:extLst>
            <a:ext uri="{FF2B5EF4-FFF2-40B4-BE49-F238E27FC236}">
              <a16:creationId xmlns:a16="http://schemas.microsoft.com/office/drawing/2014/main" id="{00000000-0008-0000-0600-00009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のコストは、すべてにおいて類似団体平均よりも下回っている。その中でも特に人件費、新規および更新以外の普通建設事業費については類似団体内の順位が最下位となっている。全体的に見て、類似団体内での順位が低くなっており、コストを抑えながらサービスを行っていることがわかる。 今後も住民のニーズに応えながら、節度とメリハリの利いた財政運営に努めていく必要がある。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岐阜県神戸町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19,183
18,744
18.78
6,933,843
6,398,246
429,094
4,524,626
5,254,809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66.9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55118</xdr:rowOff>
    </xdr:from>
    <xdr:to>
      <xdr:col>24</xdr:col>
      <xdr:colOff>62865</xdr:colOff>
      <xdr:row>39</xdr:row>
      <xdr:rowOff>30353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98618"/>
          <a:ext cx="1270" cy="15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34180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20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30353</xdr:rowOff>
    </xdr:from>
    <xdr:to>
      <xdr:col>24</xdr:col>
      <xdr:colOff>152400</xdr:colOff>
      <xdr:row>39</xdr:row>
      <xdr:rowOff>30353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1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1795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7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55118</xdr:rowOff>
    </xdr:from>
    <xdr:to>
      <xdr:col>24</xdr:col>
      <xdr:colOff>152400</xdr:colOff>
      <xdr:row>30</xdr:row>
      <xdr:rowOff>55118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9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162941</xdr:rowOff>
    </xdr:from>
    <xdr:to>
      <xdr:col>24</xdr:col>
      <xdr:colOff>63500</xdr:colOff>
      <xdr:row>38</xdr:row>
      <xdr:rowOff>162941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67804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27957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57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5080</xdr:rowOff>
    </xdr:from>
    <xdr:to>
      <xdr:col>24</xdr:col>
      <xdr:colOff>114300</xdr:colOff>
      <xdr:row>35</xdr:row>
      <xdr:rowOff>106680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0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119888</xdr:rowOff>
    </xdr:from>
    <xdr:to>
      <xdr:col>19</xdr:col>
      <xdr:colOff>177800</xdr:colOff>
      <xdr:row>38</xdr:row>
      <xdr:rowOff>162941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634988"/>
          <a:ext cx="889000" cy="4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148336</xdr:rowOff>
    </xdr:from>
    <xdr:to>
      <xdr:col>20</xdr:col>
      <xdr:colOff>38100</xdr:colOff>
      <xdr:row>35</xdr:row>
      <xdr:rowOff>78486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95013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119888</xdr:rowOff>
    </xdr:from>
    <xdr:to>
      <xdr:col>15</xdr:col>
      <xdr:colOff>50800</xdr:colOff>
      <xdr:row>38</xdr:row>
      <xdr:rowOff>169418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634988"/>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165100</xdr:rowOff>
    </xdr:from>
    <xdr:to>
      <xdr:col>15</xdr:col>
      <xdr:colOff>101600</xdr:colOff>
      <xdr:row>35</xdr:row>
      <xdr:rowOff>95250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111777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101219</xdr:rowOff>
    </xdr:from>
    <xdr:to>
      <xdr:col>10</xdr:col>
      <xdr:colOff>114300</xdr:colOff>
      <xdr:row>38</xdr:row>
      <xdr:rowOff>169418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616319"/>
          <a:ext cx="889000" cy="6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30607</xdr:rowOff>
    </xdr:from>
    <xdr:to>
      <xdr:col>10</xdr:col>
      <xdr:colOff>165100</xdr:colOff>
      <xdr:row>35</xdr:row>
      <xdr:rowOff>132207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148734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0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81661</xdr:rowOff>
    </xdr:from>
    <xdr:to>
      <xdr:col>6</xdr:col>
      <xdr:colOff>38100</xdr:colOff>
      <xdr:row>35</xdr:row>
      <xdr:rowOff>11811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1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28338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68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112141</xdr:rowOff>
    </xdr:from>
    <xdr:to>
      <xdr:col>24</xdr:col>
      <xdr:colOff>114300</xdr:colOff>
      <xdr:row>39</xdr:row>
      <xdr:rowOff>42291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62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27068</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542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112141</xdr:rowOff>
    </xdr:from>
    <xdr:to>
      <xdr:col>20</xdr:col>
      <xdr:colOff>38100</xdr:colOff>
      <xdr:row>39</xdr:row>
      <xdr:rowOff>42291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62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33418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719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69088</xdr:rowOff>
    </xdr:from>
    <xdr:to>
      <xdr:col>15</xdr:col>
      <xdr:colOff>101600</xdr:colOff>
      <xdr:row>38</xdr:row>
      <xdr:rowOff>170688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58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161815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67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118618</xdr:rowOff>
    </xdr:from>
    <xdr:to>
      <xdr:col>10</xdr:col>
      <xdr:colOff>165100</xdr:colOff>
      <xdr:row>39</xdr:row>
      <xdr:rowOff>48768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63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39895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726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50419</xdr:rowOff>
    </xdr:from>
    <xdr:to>
      <xdr:col>6</xdr:col>
      <xdr:colOff>38100</xdr:colOff>
      <xdr:row>38</xdr:row>
      <xdr:rowOff>152019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56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143146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65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141501</xdr:rowOff>
    </xdr:from>
    <xdr:to>
      <xdr:col>24</xdr:col>
      <xdr:colOff>62865</xdr:colOff>
      <xdr:row>57</xdr:row>
      <xdr:rowOff>85005</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14001"/>
          <a:ext cx="1270" cy="1143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88832</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861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85005</xdr:rowOff>
    </xdr:from>
    <xdr:to>
      <xdr:col>24</xdr:col>
      <xdr:colOff>152400</xdr:colOff>
      <xdr:row>57</xdr:row>
      <xdr:rowOff>85005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857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88178</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89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299,606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141501</xdr:rowOff>
    </xdr:from>
    <xdr:to>
      <xdr:col>24</xdr:col>
      <xdr:colOff>152400</xdr:colOff>
      <xdr:row>50</xdr:row>
      <xdr:rowOff>141501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14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51547</xdr:rowOff>
    </xdr:from>
    <xdr:to>
      <xdr:col>24</xdr:col>
      <xdr:colOff>63500</xdr:colOff>
      <xdr:row>57</xdr:row>
      <xdr:rowOff>89216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824197"/>
          <a:ext cx="838200" cy="37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35113</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64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12236</xdr:rowOff>
    </xdr:from>
    <xdr:to>
      <xdr:col>24</xdr:col>
      <xdr:colOff>114300</xdr:colOff>
      <xdr:row>56</xdr:row>
      <xdr:rowOff>113836</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1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38394</xdr:rowOff>
    </xdr:from>
    <xdr:to>
      <xdr:col>19</xdr:col>
      <xdr:colOff>177800</xdr:colOff>
      <xdr:row>57</xdr:row>
      <xdr:rowOff>89216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811044"/>
          <a:ext cx="889000" cy="5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135320</xdr:rowOff>
    </xdr:from>
    <xdr:to>
      <xdr:col>20</xdr:col>
      <xdr:colOff>38100</xdr:colOff>
      <xdr:row>56</xdr:row>
      <xdr:rowOff>65470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56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81997</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340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1132</xdr:rowOff>
    </xdr:from>
    <xdr:to>
      <xdr:col>15</xdr:col>
      <xdr:colOff>50800</xdr:colOff>
      <xdr:row>57</xdr:row>
      <xdr:rowOff>38394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773782"/>
          <a:ext cx="889000" cy="3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9599</xdr:rowOff>
    </xdr:from>
    <xdr:to>
      <xdr:col>15</xdr:col>
      <xdr:colOff>101600</xdr:colOff>
      <xdr:row>56</xdr:row>
      <xdr:rowOff>111199</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1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127726</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38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1132</xdr:rowOff>
    </xdr:from>
    <xdr:to>
      <xdr:col>10</xdr:col>
      <xdr:colOff>114300</xdr:colOff>
      <xdr:row>57</xdr:row>
      <xdr:rowOff>74568</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773782"/>
          <a:ext cx="889000" cy="73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111083</xdr:rowOff>
    </xdr:from>
    <xdr:to>
      <xdr:col>10</xdr:col>
      <xdr:colOff>165100</xdr:colOff>
      <xdr:row>56</xdr:row>
      <xdr:rowOff>41233</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54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57760</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316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72322</xdr:rowOff>
    </xdr:from>
    <xdr:to>
      <xdr:col>6</xdr:col>
      <xdr:colOff>38100</xdr:colOff>
      <xdr:row>57</xdr:row>
      <xdr:rowOff>2472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73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18999</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44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747</xdr:rowOff>
    </xdr:from>
    <xdr:to>
      <xdr:col>24</xdr:col>
      <xdr:colOff>114300</xdr:colOff>
      <xdr:row>57</xdr:row>
      <xdr:rowOff>102347</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77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87124</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68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38416</xdr:rowOff>
    </xdr:from>
    <xdr:to>
      <xdr:col>20</xdr:col>
      <xdr:colOff>38100</xdr:colOff>
      <xdr:row>57</xdr:row>
      <xdr:rowOff>140016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81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131143</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90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159044</xdr:rowOff>
    </xdr:from>
    <xdr:to>
      <xdr:col>15</xdr:col>
      <xdr:colOff>101600</xdr:colOff>
      <xdr:row>57</xdr:row>
      <xdr:rowOff>89194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76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80321</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85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121782</xdr:rowOff>
    </xdr:from>
    <xdr:to>
      <xdr:col>10</xdr:col>
      <xdr:colOff>165100</xdr:colOff>
      <xdr:row>57</xdr:row>
      <xdr:rowOff>51932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2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43059</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815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23768</xdr:rowOff>
    </xdr:from>
    <xdr:to>
      <xdr:col>6</xdr:col>
      <xdr:colOff>38100</xdr:colOff>
      <xdr:row>57</xdr:row>
      <xdr:rowOff>125368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9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116495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88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52669</xdr:rowOff>
    </xdr:from>
    <xdr:to>
      <xdr:col>24</xdr:col>
      <xdr:colOff>62865</xdr:colOff>
      <xdr:row>79</xdr:row>
      <xdr:rowOff>53485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54169"/>
          <a:ext cx="1270" cy="1543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57312</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601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53485</xdr:rowOff>
    </xdr:from>
    <xdr:to>
      <xdr:col>24</xdr:col>
      <xdr:colOff>152400</xdr:colOff>
      <xdr:row>79</xdr:row>
      <xdr:rowOff>53485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98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170796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2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197,330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52669</xdr:rowOff>
    </xdr:from>
    <xdr:to>
      <xdr:col>24</xdr:col>
      <xdr:colOff>152400</xdr:colOff>
      <xdr:row>70</xdr:row>
      <xdr:rowOff>52669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5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156942</xdr:rowOff>
    </xdr:from>
    <xdr:to>
      <xdr:col>24</xdr:col>
      <xdr:colOff>63500</xdr:colOff>
      <xdr:row>78</xdr:row>
      <xdr:rowOff>32046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358592"/>
          <a:ext cx="838200" cy="46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69257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7565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46380</xdr:rowOff>
    </xdr:from>
    <xdr:to>
      <xdr:col>24</xdr:col>
      <xdr:colOff>114300</xdr:colOff>
      <xdr:row>75</xdr:row>
      <xdr:rowOff>147980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0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23670</xdr:rowOff>
    </xdr:from>
    <xdr:to>
      <xdr:col>19</xdr:col>
      <xdr:colOff>177800</xdr:colOff>
      <xdr:row>78</xdr:row>
      <xdr:rowOff>32046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3396770"/>
          <a:ext cx="889000" cy="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163080</xdr:rowOff>
    </xdr:from>
    <xdr:to>
      <xdr:col>20</xdr:col>
      <xdr:colOff>38100</xdr:colOff>
      <xdr:row>76</xdr:row>
      <xdr:rowOff>93230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2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109758</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97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157955</xdr:rowOff>
    </xdr:from>
    <xdr:to>
      <xdr:col>15</xdr:col>
      <xdr:colOff>50800</xdr:colOff>
      <xdr:row>78</xdr:row>
      <xdr:rowOff>23670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359605"/>
          <a:ext cx="889000" cy="3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161644</xdr:rowOff>
    </xdr:from>
    <xdr:to>
      <xdr:col>15</xdr:col>
      <xdr:colOff>101600</xdr:colOff>
      <xdr:row>76</xdr:row>
      <xdr:rowOff>91794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2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108321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795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157955</xdr:rowOff>
    </xdr:from>
    <xdr:to>
      <xdr:col>10</xdr:col>
      <xdr:colOff>114300</xdr:colOff>
      <xdr:row>78</xdr:row>
      <xdr:rowOff>89376</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359605"/>
          <a:ext cx="889000" cy="10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99252</xdr:rowOff>
    </xdr:from>
    <xdr:to>
      <xdr:col>10</xdr:col>
      <xdr:colOff>165100</xdr:colOff>
      <xdr:row>76</xdr:row>
      <xdr:rowOff>29403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2958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45929</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733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10344</xdr:rowOff>
    </xdr:from>
    <xdr:to>
      <xdr:col>6</xdr:col>
      <xdr:colOff>38100</xdr:colOff>
      <xdr:row>76</xdr:row>
      <xdr:rowOff>111944</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40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128471</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15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106142</xdr:rowOff>
    </xdr:from>
    <xdr:to>
      <xdr:col>24</xdr:col>
      <xdr:colOff>114300</xdr:colOff>
      <xdr:row>78</xdr:row>
      <xdr:rowOff>36292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30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84569</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28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152696</xdr:rowOff>
    </xdr:from>
    <xdr:to>
      <xdr:col>20</xdr:col>
      <xdr:colOff>38100</xdr:colOff>
      <xdr:row>78</xdr:row>
      <xdr:rowOff>82846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35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73973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44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144320</xdr:rowOff>
    </xdr:from>
    <xdr:to>
      <xdr:col>15</xdr:col>
      <xdr:colOff>101600</xdr:colOff>
      <xdr:row>78</xdr:row>
      <xdr:rowOff>74470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4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65597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438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107155</xdr:rowOff>
    </xdr:from>
    <xdr:to>
      <xdr:col>10</xdr:col>
      <xdr:colOff>165100</xdr:colOff>
      <xdr:row>78</xdr:row>
      <xdr:rowOff>37305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0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28432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01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38576</xdr:rowOff>
    </xdr:from>
    <xdr:to>
      <xdr:col>6</xdr:col>
      <xdr:colOff>38100</xdr:colOff>
      <xdr:row>78</xdr:row>
      <xdr:rowOff>140176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41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131303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504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82795</xdr:rowOff>
    </xdr:from>
    <xdr:to>
      <xdr:col>24</xdr:col>
      <xdr:colOff>62865</xdr:colOff>
      <xdr:row>99</xdr:row>
      <xdr:rowOff>140320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13295"/>
          <a:ext cx="1270" cy="1600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144147</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11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140320</xdr:rowOff>
    </xdr:from>
    <xdr:to>
      <xdr:col>24</xdr:col>
      <xdr:colOff>152400</xdr:colOff>
      <xdr:row>99</xdr:row>
      <xdr:rowOff>140320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11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29472</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8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115,485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82795</xdr:rowOff>
    </xdr:from>
    <xdr:to>
      <xdr:col>24</xdr:col>
      <xdr:colOff>152400</xdr:colOff>
      <xdr:row>90</xdr:row>
      <xdr:rowOff>82795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1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28764</xdr:rowOff>
    </xdr:from>
    <xdr:to>
      <xdr:col>24</xdr:col>
      <xdr:colOff>63500</xdr:colOff>
      <xdr:row>99</xdr:row>
      <xdr:rowOff>53290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7002314"/>
          <a:ext cx="838200" cy="2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33171</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492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10294</xdr:rowOff>
    </xdr:from>
    <xdr:to>
      <xdr:col>24</xdr:col>
      <xdr:colOff>114300</xdr:colOff>
      <xdr:row>97</xdr:row>
      <xdr:rowOff>111894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4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43622</xdr:rowOff>
    </xdr:from>
    <xdr:to>
      <xdr:col>19</xdr:col>
      <xdr:colOff>177800</xdr:colOff>
      <xdr:row>99</xdr:row>
      <xdr:rowOff>53290</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908300" y="17017172"/>
          <a:ext cx="889000" cy="9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38429</xdr:rowOff>
    </xdr:from>
    <xdr:to>
      <xdr:col>20</xdr:col>
      <xdr:colOff>38100</xdr:colOff>
      <xdr:row>97</xdr:row>
      <xdr:rowOff>140029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66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156556</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44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36813</xdr:rowOff>
    </xdr:from>
    <xdr:to>
      <xdr:col>15</xdr:col>
      <xdr:colOff>50800</xdr:colOff>
      <xdr:row>99</xdr:row>
      <xdr:rowOff>43622</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7010363"/>
          <a:ext cx="889000" cy="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10066</xdr:rowOff>
    </xdr:from>
    <xdr:to>
      <xdr:col>15</xdr:col>
      <xdr:colOff>101600</xdr:colOff>
      <xdr:row>97</xdr:row>
      <xdr:rowOff>111666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40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128193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41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25090</xdr:rowOff>
    </xdr:from>
    <xdr:to>
      <xdr:col>10</xdr:col>
      <xdr:colOff>114300</xdr:colOff>
      <xdr:row>99</xdr:row>
      <xdr:rowOff>36813</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998640"/>
          <a:ext cx="889000" cy="1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161055</xdr:rowOff>
    </xdr:from>
    <xdr:to>
      <xdr:col>10</xdr:col>
      <xdr:colOff>165100</xdr:colOff>
      <xdr:row>97</xdr:row>
      <xdr:rowOff>91205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62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107732</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39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131305</xdr:rowOff>
    </xdr:from>
    <xdr:to>
      <xdr:col>6</xdr:col>
      <xdr:colOff>38100</xdr:colOff>
      <xdr:row>97</xdr:row>
      <xdr:rowOff>61455</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5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77982</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36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149414</xdr:rowOff>
    </xdr:from>
    <xdr:to>
      <xdr:col>24</xdr:col>
      <xdr:colOff>114300</xdr:colOff>
      <xdr:row>99</xdr:row>
      <xdr:rowOff>79564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95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64341</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86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2490</xdr:rowOff>
    </xdr:from>
    <xdr:to>
      <xdr:col>20</xdr:col>
      <xdr:colOff>38100</xdr:colOff>
      <xdr:row>99</xdr:row>
      <xdr:rowOff>104090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97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95217</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706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164272</xdr:rowOff>
    </xdr:from>
    <xdr:to>
      <xdr:col>15</xdr:col>
      <xdr:colOff>101600</xdr:colOff>
      <xdr:row>99</xdr:row>
      <xdr:rowOff>94422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96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85549</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705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157463</xdr:rowOff>
    </xdr:from>
    <xdr:to>
      <xdr:col>10</xdr:col>
      <xdr:colOff>165100</xdr:colOff>
      <xdr:row>99</xdr:row>
      <xdr:rowOff>87613</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95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78740</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705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145740</xdr:rowOff>
    </xdr:from>
    <xdr:to>
      <xdr:col>6</xdr:col>
      <xdr:colOff>38100</xdr:colOff>
      <xdr:row>99</xdr:row>
      <xdr:rowOff>75890</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94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67017</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704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74320</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89270"/>
          <a:ext cx="1270" cy="1265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20997</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64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74320</xdr:rowOff>
    </xdr:from>
    <xdr:to>
      <xdr:col>55</xdr:col>
      <xdr:colOff>88900</xdr:colOff>
      <xdr:row>31</xdr:row>
      <xdr:rowOff>74320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89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137871</xdr:rowOff>
    </xdr:from>
    <xdr:to>
      <xdr:col>55</xdr:col>
      <xdr:colOff>0</xdr:colOff>
      <xdr:row>38</xdr:row>
      <xdr:rowOff>137871</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6529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114520</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28672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91643</xdr:rowOff>
    </xdr:from>
    <xdr:to>
      <xdr:col>55</xdr:col>
      <xdr:colOff>50800</xdr:colOff>
      <xdr:row>38</xdr:row>
      <xdr:rowOff>21793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3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137871</xdr:rowOff>
    </xdr:from>
    <xdr:to>
      <xdr:col>50</xdr:col>
      <xdr:colOff>114300</xdr:colOff>
      <xdr:row>38</xdr:row>
      <xdr:rowOff>138785</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652971"/>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78384</xdr:rowOff>
    </xdr:from>
    <xdr:to>
      <xdr:col>50</xdr:col>
      <xdr:colOff>165100</xdr:colOff>
      <xdr:row>38</xdr:row>
      <xdr:rowOff>8534</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25061</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130099</xdr:rowOff>
    </xdr:from>
    <xdr:to>
      <xdr:col>45</xdr:col>
      <xdr:colOff>177800</xdr:colOff>
      <xdr:row>38</xdr:row>
      <xdr:rowOff>138785</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645199"/>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50038</xdr:rowOff>
    </xdr:from>
    <xdr:to>
      <xdr:col>46</xdr:col>
      <xdr:colOff>38100</xdr:colOff>
      <xdr:row>37</xdr:row>
      <xdr:rowOff>151638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168165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168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130099</xdr:rowOff>
    </xdr:from>
    <xdr:to>
      <xdr:col>41</xdr:col>
      <xdr:colOff>50800</xdr:colOff>
      <xdr:row>38</xdr:row>
      <xdr:rowOff>137414</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645199"/>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52324</xdr:rowOff>
    </xdr:from>
    <xdr:to>
      <xdr:col>41</xdr:col>
      <xdr:colOff>101600</xdr:colOff>
      <xdr:row>37</xdr:row>
      <xdr:rowOff>153924</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39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170451</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171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33122</xdr:rowOff>
    </xdr:from>
    <xdr:to>
      <xdr:col>36</xdr:col>
      <xdr:colOff>165100</xdr:colOff>
      <xdr:row>36</xdr:row>
      <xdr:rowOff>134722</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20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151249</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5980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87071</xdr:rowOff>
    </xdr:from>
    <xdr:to>
      <xdr:col>55</xdr:col>
      <xdr:colOff>50800</xdr:colOff>
      <xdr:row>39</xdr:row>
      <xdr:rowOff>17221</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0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1998</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17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87071</xdr:rowOff>
    </xdr:from>
    <xdr:to>
      <xdr:col>50</xdr:col>
      <xdr:colOff>165100</xdr:colOff>
      <xdr:row>39</xdr:row>
      <xdr:rowOff>17221</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0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8348</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6948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87985</xdr:rowOff>
    </xdr:from>
    <xdr:to>
      <xdr:col>46</xdr:col>
      <xdr:colOff>38100</xdr:colOff>
      <xdr:row>39</xdr:row>
      <xdr:rowOff>18135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0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9262</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695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79299</xdr:rowOff>
    </xdr:from>
    <xdr:to>
      <xdr:col>41</xdr:col>
      <xdr:colOff>101600</xdr:colOff>
      <xdr:row>39</xdr:row>
      <xdr:rowOff>9449</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59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576</xdr:rowOff>
    </xdr:from>
    <xdr:ext cx="313932"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04333" y="66871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86614</xdr:rowOff>
    </xdr:from>
    <xdr:to>
      <xdr:col>36</xdr:col>
      <xdr:colOff>165100</xdr:colOff>
      <xdr:row>39</xdr:row>
      <xdr:rowOff>16764</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0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7891</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6944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64300</xdr:rowOff>
    </xdr:from>
    <xdr:to>
      <xdr:col>54</xdr:col>
      <xdr:colOff>189865</xdr:colOff>
      <xdr:row>58</xdr:row>
      <xdr:rowOff>53480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36800"/>
          <a:ext cx="1270" cy="1360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57307</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0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53480</xdr:rowOff>
    </xdr:from>
    <xdr:to>
      <xdr:col>55</xdr:col>
      <xdr:colOff>88900</xdr:colOff>
      <xdr:row>58</xdr:row>
      <xdr:rowOff>53480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999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10977</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1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64300</xdr:rowOff>
    </xdr:from>
    <xdr:to>
      <xdr:col>55</xdr:col>
      <xdr:colOff>88900</xdr:colOff>
      <xdr:row>50</xdr:row>
      <xdr:rowOff>64300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53480</xdr:rowOff>
    </xdr:from>
    <xdr:to>
      <xdr:col>55</xdr:col>
      <xdr:colOff>0</xdr:colOff>
      <xdr:row>58</xdr:row>
      <xdr:rowOff>69920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997580"/>
          <a:ext cx="838200" cy="16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89508</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3478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66631</xdr:rowOff>
    </xdr:from>
    <xdr:to>
      <xdr:col>55</xdr:col>
      <xdr:colOff>50800</xdr:colOff>
      <xdr:row>55</xdr:row>
      <xdr:rowOff>168231</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49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69920</xdr:rowOff>
    </xdr:from>
    <xdr:to>
      <xdr:col>50</xdr:col>
      <xdr:colOff>114300</xdr:colOff>
      <xdr:row>58</xdr:row>
      <xdr:rowOff>70262</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10014020"/>
          <a:ext cx="88900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23540</xdr:rowOff>
    </xdr:from>
    <xdr:to>
      <xdr:col>50</xdr:col>
      <xdr:colOff>165100</xdr:colOff>
      <xdr:row>55</xdr:row>
      <xdr:rowOff>125140</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45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141667</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22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53251</xdr:rowOff>
    </xdr:from>
    <xdr:to>
      <xdr:col>45</xdr:col>
      <xdr:colOff>177800</xdr:colOff>
      <xdr:row>58</xdr:row>
      <xdr:rowOff>70262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9997351"/>
          <a:ext cx="889000" cy="1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8395</xdr:rowOff>
    </xdr:from>
    <xdr:to>
      <xdr:col>46</xdr:col>
      <xdr:colOff>38100</xdr:colOff>
      <xdr:row>55</xdr:row>
      <xdr:rowOff>109995</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43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126522</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21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18009</xdr:rowOff>
    </xdr:from>
    <xdr:to>
      <xdr:col>41</xdr:col>
      <xdr:colOff>50800</xdr:colOff>
      <xdr:row>58</xdr:row>
      <xdr:rowOff>53251</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9962109"/>
          <a:ext cx="889000" cy="3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141288</xdr:rowOff>
    </xdr:from>
    <xdr:to>
      <xdr:col>41</xdr:col>
      <xdr:colOff>101600</xdr:colOff>
      <xdr:row>55</xdr:row>
      <xdr:rowOff>71438</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39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87965</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17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146355</xdr:rowOff>
    </xdr:from>
    <xdr:to>
      <xdr:col>36</xdr:col>
      <xdr:colOff>165100</xdr:colOff>
      <xdr:row>56</xdr:row>
      <xdr:rowOff>76505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5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93032</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35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2680</xdr:rowOff>
    </xdr:from>
    <xdr:to>
      <xdr:col>55</xdr:col>
      <xdr:colOff>50800</xdr:colOff>
      <xdr:row>58</xdr:row>
      <xdr:rowOff>104280</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4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89057</xdr:rowOff>
    </xdr:from>
    <xdr:ext cx="469744"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86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19120</xdr:rowOff>
    </xdr:from>
    <xdr:to>
      <xdr:col>50</xdr:col>
      <xdr:colOff>165100</xdr:colOff>
      <xdr:row>58</xdr:row>
      <xdr:rowOff>120720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6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111847</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04428" y="1005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19462</xdr:rowOff>
    </xdr:from>
    <xdr:to>
      <xdr:col>46</xdr:col>
      <xdr:colOff>38100</xdr:colOff>
      <xdr:row>58</xdr:row>
      <xdr:rowOff>121062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6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112189</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515428" y="10056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2451</xdr:rowOff>
    </xdr:from>
    <xdr:to>
      <xdr:col>41</xdr:col>
      <xdr:colOff>101600</xdr:colOff>
      <xdr:row>58</xdr:row>
      <xdr:rowOff>104051</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4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95178</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626428" y="10039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138659</xdr:rowOff>
    </xdr:from>
    <xdr:to>
      <xdr:col>36</xdr:col>
      <xdr:colOff>165100</xdr:colOff>
      <xdr:row>58</xdr:row>
      <xdr:rowOff>68809</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1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59936</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004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28581</xdr:rowOff>
    </xdr:from>
    <xdr:to>
      <xdr:col>54</xdr:col>
      <xdr:colOff>189865</xdr:colOff>
      <xdr:row>79</xdr:row>
      <xdr:rowOff>6255</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01531"/>
          <a:ext cx="1270" cy="1349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10082</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5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6255</xdr:rowOff>
    </xdr:from>
    <xdr:to>
      <xdr:col>55</xdr:col>
      <xdr:colOff>88900</xdr:colOff>
      <xdr:row>79</xdr:row>
      <xdr:rowOff>6255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5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146708</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97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28581</xdr:rowOff>
    </xdr:from>
    <xdr:to>
      <xdr:col>55</xdr:col>
      <xdr:colOff>88900</xdr:colOff>
      <xdr:row>71</xdr:row>
      <xdr:rowOff>28581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0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136900</xdr:rowOff>
    </xdr:from>
    <xdr:to>
      <xdr:col>55</xdr:col>
      <xdr:colOff>0</xdr:colOff>
      <xdr:row>78</xdr:row>
      <xdr:rowOff>151378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510000"/>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78612</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108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55735</xdr:rowOff>
    </xdr:from>
    <xdr:to>
      <xdr:col>55</xdr:col>
      <xdr:colOff>50800</xdr:colOff>
      <xdr:row>77</xdr:row>
      <xdr:rowOff>157335</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25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151378</xdr:rowOff>
    </xdr:from>
    <xdr:to>
      <xdr:col>50</xdr:col>
      <xdr:colOff>114300</xdr:colOff>
      <xdr:row>78</xdr:row>
      <xdr:rowOff>153663</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524478"/>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29635</xdr:rowOff>
    </xdr:from>
    <xdr:to>
      <xdr:col>50</xdr:col>
      <xdr:colOff>165100</xdr:colOff>
      <xdr:row>77</xdr:row>
      <xdr:rowOff>131235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23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147762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00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136423</xdr:rowOff>
    </xdr:from>
    <xdr:to>
      <xdr:col>45</xdr:col>
      <xdr:colOff>177800</xdr:colOff>
      <xdr:row>78</xdr:row>
      <xdr:rowOff>153663</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3509523"/>
          <a:ext cx="889000" cy="1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36207</xdr:rowOff>
    </xdr:from>
    <xdr:to>
      <xdr:col>46</xdr:col>
      <xdr:colOff>38100</xdr:colOff>
      <xdr:row>77</xdr:row>
      <xdr:rowOff>137807</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23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154334</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013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133186</xdr:rowOff>
    </xdr:from>
    <xdr:to>
      <xdr:col>41</xdr:col>
      <xdr:colOff>50800</xdr:colOff>
      <xdr:row>78</xdr:row>
      <xdr:rowOff>136423</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506286"/>
          <a:ext cx="889000" cy="3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60401</xdr:rowOff>
    </xdr:from>
    <xdr:to>
      <xdr:col>41</xdr:col>
      <xdr:colOff>101600</xdr:colOff>
      <xdr:row>77</xdr:row>
      <xdr:rowOff>162001</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262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7078</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03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38342</xdr:rowOff>
    </xdr:from>
    <xdr:to>
      <xdr:col>36</xdr:col>
      <xdr:colOff>165100</xdr:colOff>
      <xdr:row>77</xdr:row>
      <xdr:rowOff>139942</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2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156469</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01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86100</xdr:rowOff>
    </xdr:from>
    <xdr:to>
      <xdr:col>55</xdr:col>
      <xdr:colOff>50800</xdr:colOff>
      <xdr:row>79</xdr:row>
      <xdr:rowOff>16250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45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1027</xdr:rowOff>
    </xdr:from>
    <xdr:ext cx="469744"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37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100578</xdr:rowOff>
    </xdr:from>
    <xdr:to>
      <xdr:col>50</xdr:col>
      <xdr:colOff>165100</xdr:colOff>
      <xdr:row>79</xdr:row>
      <xdr:rowOff>30728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47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21855</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04428" y="1356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102863</xdr:rowOff>
    </xdr:from>
    <xdr:to>
      <xdr:col>46</xdr:col>
      <xdr:colOff>38100</xdr:colOff>
      <xdr:row>79</xdr:row>
      <xdr:rowOff>33013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47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24140</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15428" y="1356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85623</xdr:rowOff>
    </xdr:from>
    <xdr:to>
      <xdr:col>41</xdr:col>
      <xdr:colOff>101600</xdr:colOff>
      <xdr:row>79</xdr:row>
      <xdr:rowOff>15773</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5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6900</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428" y="13551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82386</xdr:rowOff>
    </xdr:from>
    <xdr:to>
      <xdr:col>36</xdr:col>
      <xdr:colOff>165100</xdr:colOff>
      <xdr:row>79</xdr:row>
      <xdr:rowOff>12536</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5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3663</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8" y="13548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87712</xdr:rowOff>
    </xdr:from>
    <xdr:to>
      <xdr:col>54</xdr:col>
      <xdr:colOff>189865</xdr:colOff>
      <xdr:row>98</xdr:row>
      <xdr:rowOff>121408</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518212"/>
          <a:ext cx="1270" cy="140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125235</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92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121408</xdr:rowOff>
    </xdr:from>
    <xdr:to>
      <xdr:col>55</xdr:col>
      <xdr:colOff>88900</xdr:colOff>
      <xdr:row>98</xdr:row>
      <xdr:rowOff>121408</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923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34389</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29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393,645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87712</xdr:rowOff>
    </xdr:from>
    <xdr:to>
      <xdr:col>55</xdr:col>
      <xdr:colOff>88900</xdr:colOff>
      <xdr:row>90</xdr:row>
      <xdr:rowOff>87712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51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14827</xdr:rowOff>
    </xdr:from>
    <xdr:to>
      <xdr:col>55</xdr:col>
      <xdr:colOff>0</xdr:colOff>
      <xdr:row>98</xdr:row>
      <xdr:rowOff>62015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6816927"/>
          <a:ext cx="838200" cy="4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113777</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5729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90900</xdr:rowOff>
    </xdr:from>
    <xdr:to>
      <xdr:col>55</xdr:col>
      <xdr:colOff>50800</xdr:colOff>
      <xdr:row>98</xdr:row>
      <xdr:rowOff>21050</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72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14827</xdr:rowOff>
    </xdr:from>
    <xdr:to>
      <xdr:col>50</xdr:col>
      <xdr:colOff>114300</xdr:colOff>
      <xdr:row>98</xdr:row>
      <xdr:rowOff>41261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816927"/>
          <a:ext cx="889000" cy="2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14350</xdr:rowOff>
    </xdr:from>
    <xdr:to>
      <xdr:col>50</xdr:col>
      <xdr:colOff>165100</xdr:colOff>
      <xdr:row>97</xdr:row>
      <xdr:rowOff>115950</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64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132477</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42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25194</xdr:rowOff>
    </xdr:from>
    <xdr:to>
      <xdr:col>45</xdr:col>
      <xdr:colOff>177800</xdr:colOff>
      <xdr:row>98</xdr:row>
      <xdr:rowOff>41261</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61300" y="16827294"/>
          <a:ext cx="889000" cy="16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21303</xdr:rowOff>
    </xdr:from>
    <xdr:to>
      <xdr:col>46</xdr:col>
      <xdr:colOff>38100</xdr:colOff>
      <xdr:row>97</xdr:row>
      <xdr:rowOff>122903</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65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139430</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42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140291</xdr:rowOff>
    </xdr:from>
    <xdr:to>
      <xdr:col>41</xdr:col>
      <xdr:colOff>50800</xdr:colOff>
      <xdr:row>98</xdr:row>
      <xdr:rowOff>25194</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6972300" y="16770941"/>
          <a:ext cx="889000" cy="56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165074</xdr:rowOff>
    </xdr:from>
    <xdr:to>
      <xdr:col>41</xdr:col>
      <xdr:colOff>101600</xdr:colOff>
      <xdr:row>97</xdr:row>
      <xdr:rowOff>95224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62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111751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39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139458</xdr:rowOff>
    </xdr:from>
    <xdr:to>
      <xdr:col>36</xdr:col>
      <xdr:colOff>165100</xdr:colOff>
      <xdr:row>98</xdr:row>
      <xdr:rowOff>69608</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77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60735</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86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11215</xdr:rowOff>
    </xdr:from>
    <xdr:to>
      <xdr:col>55</xdr:col>
      <xdr:colOff>50800</xdr:colOff>
      <xdr:row>98</xdr:row>
      <xdr:rowOff>112815</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81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97592</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72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135477</xdr:rowOff>
    </xdr:from>
    <xdr:to>
      <xdr:col>50</xdr:col>
      <xdr:colOff>165100</xdr:colOff>
      <xdr:row>98</xdr:row>
      <xdr:rowOff>65627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76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56754</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85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161911</xdr:rowOff>
    </xdr:from>
    <xdr:to>
      <xdr:col>46</xdr:col>
      <xdr:colOff>38100</xdr:colOff>
      <xdr:row>98</xdr:row>
      <xdr:rowOff>92061</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79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83188</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88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145844</xdr:rowOff>
    </xdr:from>
    <xdr:to>
      <xdr:col>41</xdr:col>
      <xdr:colOff>101600</xdr:colOff>
      <xdr:row>98</xdr:row>
      <xdr:rowOff>75994</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77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67121</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86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89491</xdr:rowOff>
    </xdr:from>
    <xdr:to>
      <xdr:col>36</xdr:col>
      <xdr:colOff>165100</xdr:colOff>
      <xdr:row>98</xdr:row>
      <xdr:rowOff>19641</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72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36168</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49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584</xdr:rowOff>
    </xdr:from>
    <xdr:to>
      <xdr:col>85</xdr:col>
      <xdr:colOff>126364</xdr:colOff>
      <xdr:row>38</xdr:row>
      <xdr:rowOff>34633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144084"/>
          <a:ext cx="1269" cy="1405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38460</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55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34633</xdr:rowOff>
    </xdr:from>
    <xdr:to>
      <xdr:col>86</xdr:col>
      <xdr:colOff>25400</xdr:colOff>
      <xdr:row>38</xdr:row>
      <xdr:rowOff>34633</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549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118711</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4919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124,954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584</xdr:rowOff>
    </xdr:from>
    <xdr:to>
      <xdr:col>86</xdr:col>
      <xdr:colOff>25400</xdr:colOff>
      <xdr:row>30</xdr:row>
      <xdr:rowOff>584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144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30061</xdr:rowOff>
    </xdr:from>
    <xdr:to>
      <xdr:col>85</xdr:col>
      <xdr:colOff>127000</xdr:colOff>
      <xdr:row>38</xdr:row>
      <xdr:rowOff>37668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545161"/>
          <a:ext cx="838200" cy="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8234</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180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156807</xdr:rowOff>
    </xdr:from>
    <xdr:to>
      <xdr:col>85</xdr:col>
      <xdr:colOff>177800</xdr:colOff>
      <xdr:row>37</xdr:row>
      <xdr:rowOff>86957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329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35560</xdr:rowOff>
    </xdr:from>
    <xdr:to>
      <xdr:col>81</xdr:col>
      <xdr:colOff>50800</xdr:colOff>
      <xdr:row>38</xdr:row>
      <xdr:rowOff>37668</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550660"/>
          <a:ext cx="889000" cy="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1676</xdr:rowOff>
    </xdr:from>
    <xdr:to>
      <xdr:col>81</xdr:col>
      <xdr:colOff>101600</xdr:colOff>
      <xdr:row>37</xdr:row>
      <xdr:rowOff>103276</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4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119803</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12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30811</xdr:rowOff>
    </xdr:from>
    <xdr:to>
      <xdr:col>76</xdr:col>
      <xdr:colOff>114300</xdr:colOff>
      <xdr:row>38</xdr:row>
      <xdr:rowOff>35560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6545911"/>
          <a:ext cx="889000" cy="4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57176</xdr:rowOff>
    </xdr:from>
    <xdr:to>
      <xdr:col>76</xdr:col>
      <xdr:colOff>165100</xdr:colOff>
      <xdr:row>37</xdr:row>
      <xdr:rowOff>158776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0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3853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17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30811</xdr:rowOff>
    </xdr:from>
    <xdr:to>
      <xdr:col>71</xdr:col>
      <xdr:colOff>177800</xdr:colOff>
      <xdr:row>38</xdr:row>
      <xdr:rowOff>30962</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545911"/>
          <a:ext cx="889000" cy="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9868</xdr:rowOff>
    </xdr:from>
    <xdr:to>
      <xdr:col>72</xdr:col>
      <xdr:colOff>38100</xdr:colOff>
      <xdr:row>37</xdr:row>
      <xdr:rowOff>111468</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353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127995</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128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167551</xdr:rowOff>
    </xdr:from>
    <xdr:to>
      <xdr:col>67</xdr:col>
      <xdr:colOff>101600</xdr:colOff>
      <xdr:row>37</xdr:row>
      <xdr:rowOff>97701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33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114228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11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150711</xdr:rowOff>
    </xdr:from>
    <xdr:to>
      <xdr:col>85</xdr:col>
      <xdr:colOff>177800</xdr:colOff>
      <xdr:row>38</xdr:row>
      <xdr:rowOff>80861</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49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65638</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40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158318</xdr:rowOff>
    </xdr:from>
    <xdr:to>
      <xdr:col>81</xdr:col>
      <xdr:colOff>101600</xdr:colOff>
      <xdr:row>38</xdr:row>
      <xdr:rowOff>88468</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50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79595</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59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156210</xdr:rowOff>
    </xdr:from>
    <xdr:to>
      <xdr:col>76</xdr:col>
      <xdr:colOff>165100</xdr:colOff>
      <xdr:row>38</xdr:row>
      <xdr:rowOff>86360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77487</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592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151460</xdr:rowOff>
    </xdr:from>
    <xdr:to>
      <xdr:col>72</xdr:col>
      <xdr:colOff>38100</xdr:colOff>
      <xdr:row>38</xdr:row>
      <xdr:rowOff>81611</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4951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72738</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58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151612</xdr:rowOff>
    </xdr:from>
    <xdr:to>
      <xdr:col>67</xdr:col>
      <xdr:colOff>101600</xdr:colOff>
      <xdr:row>38</xdr:row>
      <xdr:rowOff>81762</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49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72889</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587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62385</xdr:rowOff>
    </xdr:from>
    <xdr:to>
      <xdr:col>85</xdr:col>
      <xdr:colOff>126364</xdr:colOff>
      <xdr:row>58</xdr:row>
      <xdr:rowOff>50971</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806335"/>
          <a:ext cx="1269" cy="1188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54798</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999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50971</xdr:rowOff>
    </xdr:from>
    <xdr:to>
      <xdr:col>86</xdr:col>
      <xdr:colOff>25400</xdr:colOff>
      <xdr:row>58</xdr:row>
      <xdr:rowOff>50971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999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9062</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581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106,235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62385</xdr:rowOff>
    </xdr:from>
    <xdr:to>
      <xdr:col>86</xdr:col>
      <xdr:colOff>25400</xdr:colOff>
      <xdr:row>51</xdr:row>
      <xdr:rowOff>62385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806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77978</xdr:rowOff>
    </xdr:from>
    <xdr:to>
      <xdr:col>85</xdr:col>
      <xdr:colOff>127000</xdr:colOff>
      <xdr:row>57</xdr:row>
      <xdr:rowOff>117608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5481300" y="9679178"/>
          <a:ext cx="838200" cy="211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41564</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299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18687</xdr:rowOff>
    </xdr:from>
    <xdr:to>
      <xdr:col>85</xdr:col>
      <xdr:colOff>177800</xdr:colOff>
      <xdr:row>55</xdr:row>
      <xdr:rowOff>120287</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44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60278</xdr:rowOff>
    </xdr:from>
    <xdr:to>
      <xdr:col>81</xdr:col>
      <xdr:colOff>50800</xdr:colOff>
      <xdr:row>56</xdr:row>
      <xdr:rowOff>77978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9147128"/>
          <a:ext cx="889000" cy="532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97717</xdr:rowOff>
    </xdr:from>
    <xdr:to>
      <xdr:col>81</xdr:col>
      <xdr:colOff>101600</xdr:colOff>
      <xdr:row>56</xdr:row>
      <xdr:rowOff>27867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52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44394</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30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60278</xdr:rowOff>
    </xdr:from>
    <xdr:to>
      <xdr:col>76</xdr:col>
      <xdr:colOff>114300</xdr:colOff>
      <xdr:row>56</xdr:row>
      <xdr:rowOff>34871</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147128"/>
          <a:ext cx="889000" cy="48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130163</xdr:rowOff>
    </xdr:from>
    <xdr:to>
      <xdr:col>76</xdr:col>
      <xdr:colOff>165100</xdr:colOff>
      <xdr:row>56</xdr:row>
      <xdr:rowOff>60313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55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51440</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652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114929</xdr:rowOff>
    </xdr:from>
    <xdr:to>
      <xdr:col>71</xdr:col>
      <xdr:colOff>177800</xdr:colOff>
      <xdr:row>56</xdr:row>
      <xdr:rowOff>34871</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2814300" y="9544679"/>
          <a:ext cx="889000" cy="91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109686</xdr:rowOff>
    </xdr:from>
    <xdr:to>
      <xdr:col>72</xdr:col>
      <xdr:colOff>38100</xdr:colOff>
      <xdr:row>56</xdr:row>
      <xdr:rowOff>39836</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53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56363</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31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89014</xdr:rowOff>
    </xdr:from>
    <xdr:to>
      <xdr:col>67</xdr:col>
      <xdr:colOff>101600</xdr:colOff>
      <xdr:row>56</xdr:row>
      <xdr:rowOff>19164</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518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10291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61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66808</xdr:rowOff>
    </xdr:from>
    <xdr:to>
      <xdr:col>85</xdr:col>
      <xdr:colOff>177800</xdr:colOff>
      <xdr:row>57</xdr:row>
      <xdr:rowOff>168408</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83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153185</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75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27178</xdr:rowOff>
    </xdr:from>
    <xdr:to>
      <xdr:col>81</xdr:col>
      <xdr:colOff>101600</xdr:colOff>
      <xdr:row>56</xdr:row>
      <xdr:rowOff>128778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62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119905</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72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9478</xdr:rowOff>
    </xdr:from>
    <xdr:to>
      <xdr:col>76</xdr:col>
      <xdr:colOff>165100</xdr:colOff>
      <xdr:row>53</xdr:row>
      <xdr:rowOff>111078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09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127605</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887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155521</xdr:rowOff>
    </xdr:from>
    <xdr:to>
      <xdr:col>72</xdr:col>
      <xdr:colOff>38100</xdr:colOff>
      <xdr:row>56</xdr:row>
      <xdr:rowOff>85671</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58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76798</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67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64129</xdr:rowOff>
    </xdr:from>
    <xdr:to>
      <xdr:col>67</xdr:col>
      <xdr:colOff>101600</xdr:colOff>
      <xdr:row>55</xdr:row>
      <xdr:rowOff>165729</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49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10806</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26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49612</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051112"/>
          <a:ext cx="1269" cy="1537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167739</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82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80,729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49612</xdr:rowOff>
    </xdr:from>
    <xdr:to>
      <xdr:col>86</xdr:col>
      <xdr:colOff>25400</xdr:colOff>
      <xdr:row>70</xdr:row>
      <xdr:rowOff>49612</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051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15594</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217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164167</xdr:rowOff>
    </xdr:from>
    <xdr:to>
      <xdr:col>85</xdr:col>
      <xdr:colOff>177800</xdr:colOff>
      <xdr:row>78</xdr:row>
      <xdr:rowOff>94317</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3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20529</xdr:rowOff>
    </xdr:from>
    <xdr:to>
      <xdr:col>81</xdr:col>
      <xdr:colOff>101600</xdr:colOff>
      <xdr:row>78</xdr:row>
      <xdr:rowOff>122129</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39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138656</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16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48458</xdr:rowOff>
    </xdr:from>
    <xdr:to>
      <xdr:col>76</xdr:col>
      <xdr:colOff>165100</xdr:colOff>
      <xdr:row>78</xdr:row>
      <xdr:rowOff>150058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42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166585</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19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26073</xdr:rowOff>
    </xdr:from>
    <xdr:to>
      <xdr:col>72</xdr:col>
      <xdr:colOff>38100</xdr:colOff>
      <xdr:row>78</xdr:row>
      <xdr:rowOff>127673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39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144200</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17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103626</xdr:rowOff>
    </xdr:from>
    <xdr:to>
      <xdr:col>67</xdr:col>
      <xdr:colOff>101600</xdr:colOff>
      <xdr:row>79</xdr:row>
      <xdr:rowOff>33776</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47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50303</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251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id="{00000000-0008-0000-07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141732</xdr:rowOff>
    </xdr:from>
    <xdr:to>
      <xdr:col>85</xdr:col>
      <xdr:colOff>126364</xdr:colOff>
      <xdr:row>99</xdr:row>
      <xdr:rowOff>137795</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6317595" y="15743682"/>
          <a:ext cx="1269" cy="1367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141622</xdr:rowOff>
    </xdr:from>
    <xdr:ext cx="534377" cy="259045"/>
    <xdr:sp macro="" textlink="">
      <xdr:nvSpPr>
        <xdr:cNvPr id="690" name="公債費最小値テキスト">
          <a:extLst>
            <a:ext uri="{FF2B5EF4-FFF2-40B4-BE49-F238E27FC236}">
              <a16:creationId xmlns:a16="http://schemas.microsoft.com/office/drawing/2014/main" id="{00000000-0008-0000-0700-0000B2020000}"/>
            </a:ext>
          </a:extLst>
        </xdr:cNvPr>
        <xdr:cNvSpPr txBox="1"/>
      </xdr:nvSpPr>
      <xdr:spPr>
        <a:xfrm>
          <a:off x="16370300" y="1711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137795</xdr:rowOff>
    </xdr:from>
    <xdr:to>
      <xdr:col>86</xdr:col>
      <xdr:colOff>25400</xdr:colOff>
      <xdr:row>99</xdr:row>
      <xdr:rowOff>137795</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711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88409</xdr:rowOff>
    </xdr:from>
    <xdr:ext cx="599010" cy="259045"/>
    <xdr:sp macro="" textlink="">
      <xdr:nvSpPr>
        <xdr:cNvPr id="692" name="公債費最大値テキスト">
          <a:extLst>
            <a:ext uri="{FF2B5EF4-FFF2-40B4-BE49-F238E27FC236}">
              <a16:creationId xmlns:a16="http://schemas.microsoft.com/office/drawing/2014/main" id="{00000000-0008-0000-0700-0000B4020000}"/>
            </a:ext>
          </a:extLst>
        </xdr:cNvPr>
        <xdr:cNvSpPr txBox="1"/>
      </xdr:nvSpPr>
      <xdr:spPr>
        <a:xfrm>
          <a:off x="16370300" y="15518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141732</xdr:rowOff>
    </xdr:from>
    <xdr:to>
      <xdr:col>86</xdr:col>
      <xdr:colOff>25400</xdr:colOff>
      <xdr:row>91</xdr:row>
      <xdr:rowOff>141732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5743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129223</xdr:rowOff>
    </xdr:from>
    <xdr:to>
      <xdr:col>85</xdr:col>
      <xdr:colOff>127000</xdr:colOff>
      <xdr:row>99</xdr:row>
      <xdr:rowOff>137567</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5481300" y="17102773"/>
          <a:ext cx="838200" cy="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37546</xdr:rowOff>
    </xdr:from>
    <xdr:ext cx="534377" cy="259045"/>
    <xdr:sp macro="" textlink="">
      <xdr:nvSpPr>
        <xdr:cNvPr id="695" name="公債費平均値テキスト">
          <a:extLst>
            <a:ext uri="{FF2B5EF4-FFF2-40B4-BE49-F238E27FC236}">
              <a16:creationId xmlns:a16="http://schemas.microsoft.com/office/drawing/2014/main" id="{00000000-0008-0000-0700-0000B7020000}"/>
            </a:ext>
          </a:extLst>
        </xdr:cNvPr>
        <xdr:cNvSpPr txBox="1"/>
      </xdr:nvSpPr>
      <xdr:spPr>
        <a:xfrm>
          <a:off x="16370300" y="164967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14669</xdr:rowOff>
    </xdr:from>
    <xdr:to>
      <xdr:col>85</xdr:col>
      <xdr:colOff>177800</xdr:colOff>
      <xdr:row>97</xdr:row>
      <xdr:rowOff>116269</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6268700" y="1664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131598</xdr:rowOff>
    </xdr:from>
    <xdr:to>
      <xdr:col>81</xdr:col>
      <xdr:colOff>50800</xdr:colOff>
      <xdr:row>99</xdr:row>
      <xdr:rowOff>137567</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4592300" y="17105148"/>
          <a:ext cx="889000" cy="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11037</xdr:rowOff>
    </xdr:from>
    <xdr:to>
      <xdr:col>81</xdr:col>
      <xdr:colOff>101600</xdr:colOff>
      <xdr:row>97</xdr:row>
      <xdr:rowOff>112637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5430500" y="166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129164</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14111" y="1641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118453</xdr:rowOff>
    </xdr:from>
    <xdr:to>
      <xdr:col>76</xdr:col>
      <xdr:colOff>114300</xdr:colOff>
      <xdr:row>99</xdr:row>
      <xdr:rowOff>131598</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3703300" y="17092003"/>
          <a:ext cx="889000" cy="1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23025</xdr:rowOff>
    </xdr:from>
    <xdr:to>
      <xdr:col>76</xdr:col>
      <xdr:colOff>165100</xdr:colOff>
      <xdr:row>97</xdr:row>
      <xdr:rowOff>124625</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4541500" y="1665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141152</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325111" y="1642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99047</xdr:rowOff>
    </xdr:from>
    <xdr:to>
      <xdr:col>71</xdr:col>
      <xdr:colOff>177800</xdr:colOff>
      <xdr:row>99</xdr:row>
      <xdr:rowOff>118453</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2814300" y="17072597"/>
          <a:ext cx="889000" cy="19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22670</xdr:rowOff>
    </xdr:from>
    <xdr:to>
      <xdr:col>72</xdr:col>
      <xdr:colOff>38100</xdr:colOff>
      <xdr:row>97</xdr:row>
      <xdr:rowOff>124270</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3652500" y="166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140797</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642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61964</xdr:rowOff>
    </xdr:from>
    <xdr:to>
      <xdr:col>67</xdr:col>
      <xdr:colOff>101600</xdr:colOff>
      <xdr:row>97</xdr:row>
      <xdr:rowOff>163564</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2763500" y="1669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8641</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64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78423</xdr:rowOff>
    </xdr:from>
    <xdr:to>
      <xdr:col>85</xdr:col>
      <xdr:colOff>177800</xdr:colOff>
      <xdr:row>100</xdr:row>
      <xdr:rowOff>8573</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6268700" y="1705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164800</xdr:rowOff>
    </xdr:from>
    <xdr:ext cx="534377" cy="259045"/>
    <xdr:sp macro="" textlink="">
      <xdr:nvSpPr>
        <xdr:cNvPr id="714" name="公債費該当値テキスト">
          <a:extLst>
            <a:ext uri="{FF2B5EF4-FFF2-40B4-BE49-F238E27FC236}">
              <a16:creationId xmlns:a16="http://schemas.microsoft.com/office/drawing/2014/main" id="{00000000-0008-0000-0700-0000CA020000}"/>
            </a:ext>
          </a:extLst>
        </xdr:cNvPr>
        <xdr:cNvSpPr txBox="1"/>
      </xdr:nvSpPr>
      <xdr:spPr>
        <a:xfrm>
          <a:off x="16370300" y="1696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86767</xdr:rowOff>
    </xdr:from>
    <xdr:to>
      <xdr:col>81</xdr:col>
      <xdr:colOff>101600</xdr:colOff>
      <xdr:row>100</xdr:row>
      <xdr:rowOff>16917</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5430500" y="1706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100</xdr:row>
      <xdr:rowOff>8044</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14111" y="1715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80798</xdr:rowOff>
    </xdr:from>
    <xdr:to>
      <xdr:col>76</xdr:col>
      <xdr:colOff>165100</xdr:colOff>
      <xdr:row>100</xdr:row>
      <xdr:rowOff>10948</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4541500" y="1705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100</xdr:row>
      <xdr:rowOff>2075</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325111" y="1714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67653</xdr:rowOff>
    </xdr:from>
    <xdr:to>
      <xdr:col>72</xdr:col>
      <xdr:colOff>38100</xdr:colOff>
      <xdr:row>99</xdr:row>
      <xdr:rowOff>169253</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3652500" y="1704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160380</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436111" y="17133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48247</xdr:rowOff>
    </xdr:from>
    <xdr:to>
      <xdr:col>67</xdr:col>
      <xdr:colOff>101600</xdr:colOff>
      <xdr:row>99</xdr:row>
      <xdr:rowOff>149847</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2763500" y="1702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140974</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547111" y="1711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129642</xdr:rowOff>
    </xdr:from>
    <xdr:to>
      <xdr:col>116</xdr:col>
      <xdr:colOff>62864</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273142"/>
          <a:ext cx="1269" cy="1381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147235</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662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76319</xdr:rowOff>
    </xdr:from>
    <xdr:ext cx="469744"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5048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129642</xdr:rowOff>
    </xdr:from>
    <xdr:to>
      <xdr:col>116</xdr:col>
      <xdr:colOff>152400</xdr:colOff>
      <xdr:row>30</xdr:row>
      <xdr:rowOff>129642</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273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64685</xdr:rowOff>
    </xdr:from>
    <xdr:ext cx="378565"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4083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41808</xdr:rowOff>
    </xdr:from>
    <xdr:to>
      <xdr:col>116</xdr:col>
      <xdr:colOff>114300</xdr:colOff>
      <xdr:row>38</xdr:row>
      <xdr:rowOff>143408</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5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12547</xdr:rowOff>
    </xdr:from>
    <xdr:to>
      <xdr:col>112</xdr:col>
      <xdr:colOff>38100</xdr:colOff>
      <xdr:row>38</xdr:row>
      <xdr:rowOff>114147</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52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130675</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4017" y="63028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129819</xdr:rowOff>
    </xdr:from>
    <xdr:to>
      <xdr:col>107</xdr:col>
      <xdr:colOff>101600</xdr:colOff>
      <xdr:row>38</xdr:row>
      <xdr:rowOff>59969</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47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76496</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5017" y="6248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121133</xdr:rowOff>
    </xdr:from>
    <xdr:to>
      <xdr:col>102</xdr:col>
      <xdr:colOff>165100</xdr:colOff>
      <xdr:row>38</xdr:row>
      <xdr:rowOff>51282</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4647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67810</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6017" y="6240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16434</xdr:rowOff>
    </xdr:from>
    <xdr:to>
      <xdr:col>98</xdr:col>
      <xdr:colOff>38100</xdr:colOff>
      <xdr:row>38</xdr:row>
      <xdr:rowOff>118034</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53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134561</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7017" y="6306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20235</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535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a:extLst>
            <a:ext uri="{FF2B5EF4-FFF2-40B4-BE49-F238E27FC236}">
              <a16:creationId xmlns:a16="http://schemas.microsoft.com/office/drawing/2014/main" id="{00000000-0008-0000-0700-00001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a:extLst>
            <a:ext uri="{FF2B5EF4-FFF2-40B4-BE49-F238E27FC236}">
              <a16:creationId xmlns:a16="http://schemas.microsoft.com/office/drawing/2014/main" id="{00000000-0008-0000-0700-00001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a:extLst>
            <a:ext uri="{FF2B5EF4-FFF2-40B4-BE49-F238E27FC236}">
              <a16:creationId xmlns:a16="http://schemas.microsoft.com/office/drawing/2014/main" id="{00000000-0008-0000-0700-00001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a:extLst>
            <a:ext uri="{FF2B5EF4-FFF2-40B4-BE49-F238E27FC236}">
              <a16:creationId xmlns:a16="http://schemas.microsoft.com/office/drawing/2014/main" id="{00000000-0008-0000-0700-00003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すべてにおいて、類似団体平均より、一人あたりのコストは少なくなっている。また、衛生費や消防費が比較的少ないのは、一部事務組合で事務を行っていることが大きな要因であると考えられる。 今後は、コストを抑え効率的な行政運営を行っていけるよう努める必要がある。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岐阜県神戸町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財政調整基金残高については、前年度より</a:t>
          </a:r>
          <a:r>
            <a:rPr kumimoji="1" lang="en-US" altLang="ja-JP" sz="1400">
              <a:latin typeface="ＭＳ ゴシック" pitchFamily="49" charset="-128"/>
              <a:ea typeface="ＭＳ ゴシック" pitchFamily="49" charset="-128"/>
            </a:rPr>
            <a:t>3.32</a:t>
          </a:r>
          <a:r>
            <a:rPr kumimoji="1" lang="ja-JP" altLang="en-US" sz="1400">
              <a:latin typeface="ＭＳ ゴシック" pitchFamily="49" charset="-128"/>
              <a:ea typeface="ＭＳ ゴシック" pitchFamily="49" charset="-128"/>
            </a:rPr>
            <a:t>ポイント増加し、実質収支額については</a:t>
          </a:r>
          <a:r>
            <a:rPr kumimoji="1" lang="en-US" altLang="ja-JP" sz="1400">
              <a:latin typeface="ＭＳ ゴシック" pitchFamily="49" charset="-128"/>
              <a:ea typeface="ＭＳ ゴシック" pitchFamily="49" charset="-128"/>
            </a:rPr>
            <a:t>0.29</a:t>
          </a:r>
          <a:r>
            <a:rPr kumimoji="1" lang="ja-JP" altLang="en-US" sz="1400">
              <a:latin typeface="ＭＳ ゴシック" pitchFamily="49" charset="-128"/>
              <a:ea typeface="ＭＳ ゴシック" pitchFamily="49" charset="-128"/>
            </a:rPr>
            <a:t>ポイント減少した。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年度は財政調整基金の取崩しが</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千万円で実質単年度収支は約</a:t>
          </a:r>
          <a:r>
            <a:rPr kumimoji="1" lang="en-US" altLang="ja-JP" sz="1400">
              <a:latin typeface="ＭＳ ゴシック" pitchFamily="49" charset="-128"/>
              <a:ea typeface="ＭＳ ゴシック" pitchFamily="49" charset="-128"/>
            </a:rPr>
            <a:t>347</a:t>
          </a:r>
          <a:r>
            <a:rPr kumimoji="1" lang="ja-JP" altLang="en-US" sz="1400">
              <a:latin typeface="ＭＳ ゴシック" pitchFamily="49" charset="-128"/>
              <a:ea typeface="ＭＳ ゴシック" pitchFamily="49" charset="-128"/>
            </a:rPr>
            <a:t>万円であった。令和元年度は財政調整基金の取崩しが約</a:t>
          </a:r>
          <a:r>
            <a:rPr kumimoji="1" lang="en-US" altLang="ja-JP" sz="1400">
              <a:latin typeface="ＭＳ ゴシック" pitchFamily="49" charset="-128"/>
              <a:ea typeface="ＭＳ ゴシック" pitchFamily="49" charset="-128"/>
            </a:rPr>
            <a:t>69</a:t>
          </a:r>
          <a:r>
            <a:rPr kumimoji="1" lang="ja-JP" altLang="en-US" sz="1400">
              <a:latin typeface="ＭＳ ゴシック" pitchFamily="49" charset="-128"/>
              <a:ea typeface="ＭＳ ゴシック" pitchFamily="49" charset="-128"/>
            </a:rPr>
            <a:t>百千万円で、実質単年度収支が約△</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万円となった。基金の取崩しだけでなく、余裕のある年度は積立をすることも必要である。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岐阜県神戸町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前年度に引き続き、赤字が生じている会計は存在しない。今後も事業の適正化を図り、各会計が健全な状況で推移していくように努める。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001;&#25919;&#20418;&#65288;H-&#24066;&#30010;&#26449;18&#65289;/06_&#36001;&#25919;&#20418;&#12381;&#12398;&#20182;/08_&#36001;&#25919;&#29366;&#27841;&#36039;&#26009;&#38598;/R2/15_&#24066;&#30010;&#26449;&#22238;&#31572;&#65288;&#20844;&#20250;&#35336;&#20998;&#65289;/27_&#31070;&#25144;&#30010;/&#12304;&#36001;&#25919;&#29366;&#27841;&#36039;&#26009;&#38598;&#12305;_213811_&#31070;&#25144;&#30010;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P51">
            <v>47.3</v>
          </cell>
          <cell r="BX51">
            <v>50</v>
          </cell>
          <cell r="CF51">
            <v>58.8</v>
          </cell>
          <cell r="CN51">
            <v>60.5</v>
          </cell>
          <cell r="CV51">
            <v>66.900000000000006</v>
          </cell>
        </row>
        <row r="53">
          <cell r="BP53">
            <v>53</v>
          </cell>
          <cell r="BX53">
            <v>54.5</v>
          </cell>
          <cell r="CF53">
            <v>56.3</v>
          </cell>
          <cell r="CN53">
            <v>55.3</v>
          </cell>
          <cell r="CV53">
            <v>57.2</v>
          </cell>
        </row>
        <row r="55">
          <cell r="AN55" t="str">
            <v>類似団体内平均値</v>
          </cell>
          <cell r="BP55">
            <v>44.9</v>
          </cell>
          <cell r="BX55">
            <v>44.9</v>
          </cell>
          <cell r="CF55">
            <v>40.799999999999997</v>
          </cell>
          <cell r="CN55">
            <v>38.5</v>
          </cell>
          <cell r="CV55">
            <v>35.5</v>
          </cell>
        </row>
        <row r="57">
          <cell r="BP57">
            <v>61.9</v>
          </cell>
          <cell r="BX57">
            <v>62.6</v>
          </cell>
          <cell r="CF57">
            <v>63.5</v>
          </cell>
          <cell r="CN57">
            <v>66</v>
          </cell>
          <cell r="CV57">
            <v>66.3</v>
          </cell>
        </row>
        <row r="72">
          <cell r="BP72" t="str">
            <v>H27</v>
          </cell>
          <cell r="BX72" t="str">
            <v>H28</v>
          </cell>
          <cell r="CF72" t="str">
            <v>H29</v>
          </cell>
          <cell r="CN72" t="str">
            <v>H30</v>
          </cell>
          <cell r="CV72" t="str">
            <v>R01</v>
          </cell>
        </row>
        <row r="73">
          <cell r="AN73" t="str">
            <v>当該団体値</v>
          </cell>
          <cell r="BP73">
            <v>47.3</v>
          </cell>
          <cell r="BX73">
            <v>50</v>
          </cell>
          <cell r="CF73">
            <v>58.8</v>
          </cell>
          <cell r="CN73">
            <v>60.5</v>
          </cell>
          <cell r="CV73">
            <v>66.900000000000006</v>
          </cell>
        </row>
        <row r="75">
          <cell r="BP75">
            <v>7.9</v>
          </cell>
          <cell r="BX75">
            <v>6.4</v>
          </cell>
          <cell r="CF75">
            <v>4.5999999999999996</v>
          </cell>
          <cell r="CN75">
            <v>3.8</v>
          </cell>
          <cell r="CV75">
            <v>3.4</v>
          </cell>
        </row>
        <row r="77">
          <cell r="AN77" t="str">
            <v>類似団体内平均値</v>
          </cell>
          <cell r="BP77">
            <v>44.9</v>
          </cell>
          <cell r="BX77">
            <v>44.9</v>
          </cell>
          <cell r="CF77">
            <v>40.799999999999997</v>
          </cell>
          <cell r="CN77">
            <v>38.5</v>
          </cell>
          <cell r="CV77">
            <v>35.5</v>
          </cell>
        </row>
        <row r="79">
          <cell r="BP79">
            <v>8.5</v>
          </cell>
          <cell r="BX79">
            <v>9.1</v>
          </cell>
          <cell r="CF79">
            <v>8.9</v>
          </cell>
          <cell r="CN79">
            <v>8.9</v>
          </cell>
          <cell r="CV79">
            <v>8.8000000000000007</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AM13" sqref="AM13:AT13"/>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79</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81</v>
      </c>
      <c r="C3" s="403"/>
      <c r="D3" s="403"/>
      <c r="E3" s="404"/>
      <c r="F3" s="404"/>
      <c r="G3" s="404"/>
      <c r="H3" s="404"/>
      <c r="I3" s="404"/>
      <c r="J3" s="404"/>
      <c r="K3" s="404"/>
      <c r="L3" s="404" t="s">
        <v>82</v>
      </c>
      <c r="M3" s="404"/>
      <c r="N3" s="404"/>
      <c r="O3" s="404"/>
      <c r="P3" s="404"/>
      <c r="Q3" s="404"/>
      <c r="R3" s="411"/>
      <c r="S3" s="411"/>
      <c r="T3" s="411"/>
      <c r="U3" s="411"/>
      <c r="V3" s="412"/>
      <c r="W3" s="386" t="s">
        <v>83</v>
      </c>
      <c r="X3" s="387"/>
      <c r="Y3" s="387"/>
      <c r="Z3" s="387"/>
      <c r="AA3" s="387"/>
      <c r="AB3" s="403"/>
      <c r="AC3" s="411" t="s">
        <v>84</v>
      </c>
      <c r="AD3" s="387"/>
      <c r="AE3" s="387"/>
      <c r="AF3" s="387"/>
      <c r="AG3" s="387"/>
      <c r="AH3" s="387"/>
      <c r="AI3" s="387"/>
      <c r="AJ3" s="387"/>
      <c r="AK3" s="387"/>
      <c r="AL3" s="388"/>
      <c r="AM3" s="386" t="s">
        <v>85</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86</v>
      </c>
      <c r="BO3" s="387"/>
      <c r="BP3" s="387"/>
      <c r="BQ3" s="387"/>
      <c r="BR3" s="387"/>
      <c r="BS3" s="387"/>
      <c r="BT3" s="387"/>
      <c r="BU3" s="388"/>
      <c r="BV3" s="386" t="s">
        <v>87</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88</v>
      </c>
      <c r="CU3" s="387"/>
      <c r="CV3" s="387"/>
      <c r="CW3" s="387"/>
      <c r="CX3" s="387"/>
      <c r="CY3" s="387"/>
      <c r="CZ3" s="387"/>
      <c r="DA3" s="388"/>
      <c r="DB3" s="386" t="s">
        <v>89</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90</v>
      </c>
      <c r="AZ4" s="390"/>
      <c r="BA4" s="390"/>
      <c r="BB4" s="390"/>
      <c r="BC4" s="390"/>
      <c r="BD4" s="390"/>
      <c r="BE4" s="390"/>
      <c r="BF4" s="390"/>
      <c r="BG4" s="390"/>
      <c r="BH4" s="390"/>
      <c r="BI4" s="390"/>
      <c r="BJ4" s="390"/>
      <c r="BK4" s="390"/>
      <c r="BL4" s="390"/>
      <c r="BM4" s="391"/>
      <c r="BN4" s="392">
        <v>6933843</v>
      </c>
      <c r="BO4" s="393"/>
      <c r="BP4" s="393"/>
      <c r="BQ4" s="393"/>
      <c r="BR4" s="393"/>
      <c r="BS4" s="393"/>
      <c r="BT4" s="393"/>
      <c r="BU4" s="394"/>
      <c r="BV4" s="392">
        <v>7108591</v>
      </c>
      <c r="BW4" s="393"/>
      <c r="BX4" s="393"/>
      <c r="BY4" s="393"/>
      <c r="BZ4" s="393"/>
      <c r="CA4" s="393"/>
      <c r="CB4" s="393"/>
      <c r="CC4" s="394"/>
      <c r="CD4" s="395" t="s">
        <v>91</v>
      </c>
      <c r="CE4" s="396"/>
      <c r="CF4" s="396"/>
      <c r="CG4" s="396"/>
      <c r="CH4" s="396"/>
      <c r="CI4" s="396"/>
      <c r="CJ4" s="396"/>
      <c r="CK4" s="396"/>
      <c r="CL4" s="396"/>
      <c r="CM4" s="396"/>
      <c r="CN4" s="396"/>
      <c r="CO4" s="396"/>
      <c r="CP4" s="396"/>
      <c r="CQ4" s="396"/>
      <c r="CR4" s="396"/>
      <c r="CS4" s="397"/>
      <c r="CT4" s="398">
        <v>9.5</v>
      </c>
      <c r="CU4" s="399"/>
      <c r="CV4" s="399"/>
      <c r="CW4" s="399"/>
      <c r="CX4" s="399"/>
      <c r="CY4" s="399"/>
      <c r="CZ4" s="399"/>
      <c r="DA4" s="400"/>
      <c r="DB4" s="398">
        <v>9.8000000000000007</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92</v>
      </c>
      <c r="AN5" s="459"/>
      <c r="AO5" s="459"/>
      <c r="AP5" s="459"/>
      <c r="AQ5" s="459"/>
      <c r="AR5" s="459"/>
      <c r="AS5" s="459"/>
      <c r="AT5" s="460"/>
      <c r="AU5" s="461" t="s">
        <v>93</v>
      </c>
      <c r="AV5" s="462"/>
      <c r="AW5" s="462"/>
      <c r="AX5" s="462"/>
      <c r="AY5" s="463" t="s">
        <v>94</v>
      </c>
      <c r="AZ5" s="464"/>
      <c r="BA5" s="464"/>
      <c r="BB5" s="464"/>
      <c r="BC5" s="464"/>
      <c r="BD5" s="464"/>
      <c r="BE5" s="464"/>
      <c r="BF5" s="464"/>
      <c r="BG5" s="464"/>
      <c r="BH5" s="464"/>
      <c r="BI5" s="464"/>
      <c r="BJ5" s="464"/>
      <c r="BK5" s="464"/>
      <c r="BL5" s="464"/>
      <c r="BM5" s="465"/>
      <c r="BN5" s="429">
        <v>6398246</v>
      </c>
      <c r="BO5" s="430"/>
      <c r="BP5" s="430"/>
      <c r="BQ5" s="430"/>
      <c r="BR5" s="430"/>
      <c r="BS5" s="430"/>
      <c r="BT5" s="430"/>
      <c r="BU5" s="431"/>
      <c r="BV5" s="429">
        <v>6642615</v>
      </c>
      <c r="BW5" s="430"/>
      <c r="BX5" s="430"/>
      <c r="BY5" s="430"/>
      <c r="BZ5" s="430"/>
      <c r="CA5" s="430"/>
      <c r="CB5" s="430"/>
      <c r="CC5" s="431"/>
      <c r="CD5" s="432" t="s">
        <v>95</v>
      </c>
      <c r="CE5" s="433"/>
      <c r="CF5" s="433"/>
      <c r="CG5" s="433"/>
      <c r="CH5" s="433"/>
      <c r="CI5" s="433"/>
      <c r="CJ5" s="433"/>
      <c r="CK5" s="433"/>
      <c r="CL5" s="433"/>
      <c r="CM5" s="433"/>
      <c r="CN5" s="433"/>
      <c r="CO5" s="433"/>
      <c r="CP5" s="433"/>
      <c r="CQ5" s="433"/>
      <c r="CR5" s="433"/>
      <c r="CS5" s="434"/>
      <c r="CT5" s="426">
        <v>81.8</v>
      </c>
      <c r="CU5" s="427"/>
      <c r="CV5" s="427"/>
      <c r="CW5" s="427"/>
      <c r="CX5" s="427"/>
      <c r="CY5" s="427"/>
      <c r="CZ5" s="427"/>
      <c r="DA5" s="428"/>
      <c r="DB5" s="426">
        <v>79.7</v>
      </c>
      <c r="DC5" s="427"/>
      <c r="DD5" s="427"/>
      <c r="DE5" s="427"/>
      <c r="DF5" s="427"/>
      <c r="DG5" s="427"/>
      <c r="DH5" s="427"/>
      <c r="DI5" s="428"/>
      <c r="DJ5" s="186"/>
      <c r="DK5" s="186"/>
      <c r="DL5" s="186"/>
      <c r="DM5" s="186"/>
      <c r="DN5" s="186"/>
      <c r="DO5" s="186"/>
    </row>
    <row r="6" spans="1:119" ht="18.75" customHeight="1" x14ac:dyDescent="0.15">
      <c r="A6" s="187"/>
      <c r="B6" s="435" t="s">
        <v>96</v>
      </c>
      <c r="C6" s="436"/>
      <c r="D6" s="436"/>
      <c r="E6" s="437"/>
      <c r="F6" s="437"/>
      <c r="G6" s="437"/>
      <c r="H6" s="437"/>
      <c r="I6" s="437"/>
      <c r="J6" s="437"/>
      <c r="K6" s="437"/>
      <c r="L6" s="437" t="s">
        <v>97</v>
      </c>
      <c r="M6" s="437"/>
      <c r="N6" s="437"/>
      <c r="O6" s="437"/>
      <c r="P6" s="437"/>
      <c r="Q6" s="437"/>
      <c r="R6" s="441"/>
      <c r="S6" s="441"/>
      <c r="T6" s="441"/>
      <c r="U6" s="441"/>
      <c r="V6" s="442"/>
      <c r="W6" s="445" t="s">
        <v>98</v>
      </c>
      <c r="X6" s="446"/>
      <c r="Y6" s="446"/>
      <c r="Z6" s="446"/>
      <c r="AA6" s="446"/>
      <c r="AB6" s="436"/>
      <c r="AC6" s="449" t="s">
        <v>99</v>
      </c>
      <c r="AD6" s="450"/>
      <c r="AE6" s="450"/>
      <c r="AF6" s="450"/>
      <c r="AG6" s="450"/>
      <c r="AH6" s="450"/>
      <c r="AI6" s="450"/>
      <c r="AJ6" s="450"/>
      <c r="AK6" s="450"/>
      <c r="AL6" s="451"/>
      <c r="AM6" s="458" t="s">
        <v>100</v>
      </c>
      <c r="AN6" s="459"/>
      <c r="AO6" s="459"/>
      <c r="AP6" s="459"/>
      <c r="AQ6" s="459"/>
      <c r="AR6" s="459"/>
      <c r="AS6" s="459"/>
      <c r="AT6" s="460"/>
      <c r="AU6" s="461" t="s">
        <v>93</v>
      </c>
      <c r="AV6" s="462"/>
      <c r="AW6" s="462"/>
      <c r="AX6" s="462"/>
      <c r="AY6" s="463" t="s">
        <v>101</v>
      </c>
      <c r="AZ6" s="464"/>
      <c r="BA6" s="464"/>
      <c r="BB6" s="464"/>
      <c r="BC6" s="464"/>
      <c r="BD6" s="464"/>
      <c r="BE6" s="464"/>
      <c r="BF6" s="464"/>
      <c r="BG6" s="464"/>
      <c r="BH6" s="464"/>
      <c r="BI6" s="464"/>
      <c r="BJ6" s="464"/>
      <c r="BK6" s="464"/>
      <c r="BL6" s="464"/>
      <c r="BM6" s="465"/>
      <c r="BN6" s="429">
        <v>535597</v>
      </c>
      <c r="BO6" s="430"/>
      <c r="BP6" s="430"/>
      <c r="BQ6" s="430"/>
      <c r="BR6" s="430"/>
      <c r="BS6" s="430"/>
      <c r="BT6" s="430"/>
      <c r="BU6" s="431"/>
      <c r="BV6" s="429">
        <v>465976</v>
      </c>
      <c r="BW6" s="430"/>
      <c r="BX6" s="430"/>
      <c r="BY6" s="430"/>
      <c r="BZ6" s="430"/>
      <c r="CA6" s="430"/>
      <c r="CB6" s="430"/>
      <c r="CC6" s="431"/>
      <c r="CD6" s="432" t="s">
        <v>102</v>
      </c>
      <c r="CE6" s="433"/>
      <c r="CF6" s="433"/>
      <c r="CG6" s="433"/>
      <c r="CH6" s="433"/>
      <c r="CI6" s="433"/>
      <c r="CJ6" s="433"/>
      <c r="CK6" s="433"/>
      <c r="CL6" s="433"/>
      <c r="CM6" s="433"/>
      <c r="CN6" s="433"/>
      <c r="CO6" s="433"/>
      <c r="CP6" s="433"/>
      <c r="CQ6" s="433"/>
      <c r="CR6" s="433"/>
      <c r="CS6" s="434"/>
      <c r="CT6" s="466">
        <v>87.1</v>
      </c>
      <c r="CU6" s="467"/>
      <c r="CV6" s="467"/>
      <c r="CW6" s="467"/>
      <c r="CX6" s="467"/>
      <c r="CY6" s="467"/>
      <c r="CZ6" s="467"/>
      <c r="DA6" s="468"/>
      <c r="DB6" s="466">
        <v>85.7</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103</v>
      </c>
      <c r="AN7" s="459"/>
      <c r="AO7" s="459"/>
      <c r="AP7" s="459"/>
      <c r="AQ7" s="459"/>
      <c r="AR7" s="459"/>
      <c r="AS7" s="459"/>
      <c r="AT7" s="460"/>
      <c r="AU7" s="461" t="s">
        <v>93</v>
      </c>
      <c r="AV7" s="462"/>
      <c r="AW7" s="462"/>
      <c r="AX7" s="462"/>
      <c r="AY7" s="463" t="s">
        <v>104</v>
      </c>
      <c r="AZ7" s="464"/>
      <c r="BA7" s="464"/>
      <c r="BB7" s="464"/>
      <c r="BC7" s="464"/>
      <c r="BD7" s="464"/>
      <c r="BE7" s="464"/>
      <c r="BF7" s="464"/>
      <c r="BG7" s="464"/>
      <c r="BH7" s="464"/>
      <c r="BI7" s="464"/>
      <c r="BJ7" s="464"/>
      <c r="BK7" s="464"/>
      <c r="BL7" s="464"/>
      <c r="BM7" s="465"/>
      <c r="BN7" s="429">
        <v>106503</v>
      </c>
      <c r="BO7" s="430"/>
      <c r="BP7" s="430"/>
      <c r="BQ7" s="430"/>
      <c r="BR7" s="430"/>
      <c r="BS7" s="430"/>
      <c r="BT7" s="430"/>
      <c r="BU7" s="431"/>
      <c r="BV7" s="429">
        <v>22860</v>
      </c>
      <c r="BW7" s="430"/>
      <c r="BX7" s="430"/>
      <c r="BY7" s="430"/>
      <c r="BZ7" s="430"/>
      <c r="CA7" s="430"/>
      <c r="CB7" s="430"/>
      <c r="CC7" s="431"/>
      <c r="CD7" s="432" t="s">
        <v>105</v>
      </c>
      <c r="CE7" s="433"/>
      <c r="CF7" s="433"/>
      <c r="CG7" s="433"/>
      <c r="CH7" s="433"/>
      <c r="CI7" s="433"/>
      <c r="CJ7" s="433"/>
      <c r="CK7" s="433"/>
      <c r="CL7" s="433"/>
      <c r="CM7" s="433"/>
      <c r="CN7" s="433"/>
      <c r="CO7" s="433"/>
      <c r="CP7" s="433"/>
      <c r="CQ7" s="433"/>
      <c r="CR7" s="433"/>
      <c r="CS7" s="434"/>
      <c r="CT7" s="429">
        <v>4524626</v>
      </c>
      <c r="CU7" s="430"/>
      <c r="CV7" s="430"/>
      <c r="CW7" s="430"/>
      <c r="CX7" s="430"/>
      <c r="CY7" s="430"/>
      <c r="CZ7" s="430"/>
      <c r="DA7" s="431"/>
      <c r="DB7" s="429">
        <v>4537484</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106</v>
      </c>
      <c r="AN8" s="459"/>
      <c r="AO8" s="459"/>
      <c r="AP8" s="459"/>
      <c r="AQ8" s="459"/>
      <c r="AR8" s="459"/>
      <c r="AS8" s="459"/>
      <c r="AT8" s="460"/>
      <c r="AU8" s="461" t="s">
        <v>107</v>
      </c>
      <c r="AV8" s="462"/>
      <c r="AW8" s="462"/>
      <c r="AX8" s="462"/>
      <c r="AY8" s="463" t="s">
        <v>108</v>
      </c>
      <c r="AZ8" s="464"/>
      <c r="BA8" s="464"/>
      <c r="BB8" s="464"/>
      <c r="BC8" s="464"/>
      <c r="BD8" s="464"/>
      <c r="BE8" s="464"/>
      <c r="BF8" s="464"/>
      <c r="BG8" s="464"/>
      <c r="BH8" s="464"/>
      <c r="BI8" s="464"/>
      <c r="BJ8" s="464"/>
      <c r="BK8" s="464"/>
      <c r="BL8" s="464"/>
      <c r="BM8" s="465"/>
      <c r="BN8" s="429">
        <v>429094</v>
      </c>
      <c r="BO8" s="430"/>
      <c r="BP8" s="430"/>
      <c r="BQ8" s="430"/>
      <c r="BR8" s="430"/>
      <c r="BS8" s="430"/>
      <c r="BT8" s="430"/>
      <c r="BU8" s="431"/>
      <c r="BV8" s="429">
        <v>443116</v>
      </c>
      <c r="BW8" s="430"/>
      <c r="BX8" s="430"/>
      <c r="BY8" s="430"/>
      <c r="BZ8" s="430"/>
      <c r="CA8" s="430"/>
      <c r="CB8" s="430"/>
      <c r="CC8" s="431"/>
      <c r="CD8" s="432" t="s">
        <v>109</v>
      </c>
      <c r="CE8" s="433"/>
      <c r="CF8" s="433"/>
      <c r="CG8" s="433"/>
      <c r="CH8" s="433"/>
      <c r="CI8" s="433"/>
      <c r="CJ8" s="433"/>
      <c r="CK8" s="433"/>
      <c r="CL8" s="433"/>
      <c r="CM8" s="433"/>
      <c r="CN8" s="433"/>
      <c r="CO8" s="433"/>
      <c r="CP8" s="433"/>
      <c r="CQ8" s="433"/>
      <c r="CR8" s="433"/>
      <c r="CS8" s="434"/>
      <c r="CT8" s="469">
        <v>0.72</v>
      </c>
      <c r="CU8" s="470"/>
      <c r="CV8" s="470"/>
      <c r="CW8" s="470"/>
      <c r="CX8" s="470"/>
      <c r="CY8" s="470"/>
      <c r="CZ8" s="470"/>
      <c r="DA8" s="471"/>
      <c r="DB8" s="469">
        <v>0.72</v>
      </c>
      <c r="DC8" s="470"/>
      <c r="DD8" s="470"/>
      <c r="DE8" s="470"/>
      <c r="DF8" s="470"/>
      <c r="DG8" s="470"/>
      <c r="DH8" s="470"/>
      <c r="DI8" s="471"/>
      <c r="DJ8" s="186"/>
      <c r="DK8" s="186"/>
      <c r="DL8" s="186"/>
      <c r="DM8" s="186"/>
      <c r="DN8" s="186"/>
      <c r="DO8" s="186"/>
    </row>
    <row r="9" spans="1:119" ht="18.75" customHeight="1" thickBot="1" x14ac:dyDescent="0.2">
      <c r="A9" s="187"/>
      <c r="B9" s="423" t="s">
        <v>110</v>
      </c>
      <c r="C9" s="424"/>
      <c r="D9" s="424"/>
      <c r="E9" s="424"/>
      <c r="F9" s="424"/>
      <c r="G9" s="424"/>
      <c r="H9" s="424"/>
      <c r="I9" s="424"/>
      <c r="J9" s="424"/>
      <c r="K9" s="472"/>
      <c r="L9" s="473" t="s">
        <v>111</v>
      </c>
      <c r="M9" s="474"/>
      <c r="N9" s="474"/>
      <c r="O9" s="474"/>
      <c r="P9" s="474"/>
      <c r="Q9" s="475"/>
      <c r="R9" s="476">
        <v>19282</v>
      </c>
      <c r="S9" s="477"/>
      <c r="T9" s="477"/>
      <c r="U9" s="477"/>
      <c r="V9" s="478"/>
      <c r="W9" s="386" t="s">
        <v>112</v>
      </c>
      <c r="X9" s="387"/>
      <c r="Y9" s="387"/>
      <c r="Z9" s="387"/>
      <c r="AA9" s="387"/>
      <c r="AB9" s="387"/>
      <c r="AC9" s="387"/>
      <c r="AD9" s="387"/>
      <c r="AE9" s="387"/>
      <c r="AF9" s="387"/>
      <c r="AG9" s="387"/>
      <c r="AH9" s="387"/>
      <c r="AI9" s="387"/>
      <c r="AJ9" s="387"/>
      <c r="AK9" s="387"/>
      <c r="AL9" s="388"/>
      <c r="AM9" s="458" t="s">
        <v>113</v>
      </c>
      <c r="AN9" s="459"/>
      <c r="AO9" s="459"/>
      <c r="AP9" s="459"/>
      <c r="AQ9" s="459"/>
      <c r="AR9" s="459"/>
      <c r="AS9" s="459"/>
      <c r="AT9" s="460"/>
      <c r="AU9" s="461" t="s">
        <v>114</v>
      </c>
      <c r="AV9" s="462"/>
      <c r="AW9" s="462"/>
      <c r="AX9" s="462"/>
      <c r="AY9" s="463" t="s">
        <v>115</v>
      </c>
      <c r="AZ9" s="464"/>
      <c r="BA9" s="464"/>
      <c r="BB9" s="464"/>
      <c r="BC9" s="464"/>
      <c r="BD9" s="464"/>
      <c r="BE9" s="464"/>
      <c r="BF9" s="464"/>
      <c r="BG9" s="464"/>
      <c r="BH9" s="464"/>
      <c r="BI9" s="464"/>
      <c r="BJ9" s="464"/>
      <c r="BK9" s="464"/>
      <c r="BL9" s="464"/>
      <c r="BM9" s="465"/>
      <c r="BN9" s="429">
        <v>-14022</v>
      </c>
      <c r="BO9" s="430"/>
      <c r="BP9" s="430"/>
      <c r="BQ9" s="430"/>
      <c r="BR9" s="430"/>
      <c r="BS9" s="430"/>
      <c r="BT9" s="430"/>
      <c r="BU9" s="431"/>
      <c r="BV9" s="429">
        <v>153292</v>
      </c>
      <c r="BW9" s="430"/>
      <c r="BX9" s="430"/>
      <c r="BY9" s="430"/>
      <c r="BZ9" s="430"/>
      <c r="CA9" s="430"/>
      <c r="CB9" s="430"/>
      <c r="CC9" s="431"/>
      <c r="CD9" s="432" t="s">
        <v>116</v>
      </c>
      <c r="CE9" s="433"/>
      <c r="CF9" s="433"/>
      <c r="CG9" s="433"/>
      <c r="CH9" s="433"/>
      <c r="CI9" s="433"/>
      <c r="CJ9" s="433"/>
      <c r="CK9" s="433"/>
      <c r="CL9" s="433"/>
      <c r="CM9" s="433"/>
      <c r="CN9" s="433"/>
      <c r="CO9" s="433"/>
      <c r="CP9" s="433"/>
      <c r="CQ9" s="433"/>
      <c r="CR9" s="433"/>
      <c r="CS9" s="434"/>
      <c r="CT9" s="426">
        <v>8.5</v>
      </c>
      <c r="CU9" s="427"/>
      <c r="CV9" s="427"/>
      <c r="CW9" s="427"/>
      <c r="CX9" s="427"/>
      <c r="CY9" s="427"/>
      <c r="CZ9" s="427"/>
      <c r="DA9" s="428"/>
      <c r="DB9" s="426">
        <v>8.3000000000000007</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117</v>
      </c>
      <c r="M10" s="459"/>
      <c r="N10" s="459"/>
      <c r="O10" s="459"/>
      <c r="P10" s="459"/>
      <c r="Q10" s="460"/>
      <c r="R10" s="480">
        <v>20065</v>
      </c>
      <c r="S10" s="481"/>
      <c r="T10" s="481"/>
      <c r="U10" s="481"/>
      <c r="V10" s="482"/>
      <c r="W10" s="417"/>
      <c r="X10" s="418"/>
      <c r="Y10" s="418"/>
      <c r="Z10" s="418"/>
      <c r="AA10" s="418"/>
      <c r="AB10" s="418"/>
      <c r="AC10" s="418"/>
      <c r="AD10" s="418"/>
      <c r="AE10" s="418"/>
      <c r="AF10" s="418"/>
      <c r="AG10" s="418"/>
      <c r="AH10" s="418"/>
      <c r="AI10" s="418"/>
      <c r="AJ10" s="418"/>
      <c r="AK10" s="418"/>
      <c r="AL10" s="421"/>
      <c r="AM10" s="458" t="s">
        <v>118</v>
      </c>
      <c r="AN10" s="459"/>
      <c r="AO10" s="459"/>
      <c r="AP10" s="459"/>
      <c r="AQ10" s="459"/>
      <c r="AR10" s="459"/>
      <c r="AS10" s="459"/>
      <c r="AT10" s="460"/>
      <c r="AU10" s="461" t="s">
        <v>93</v>
      </c>
      <c r="AV10" s="462"/>
      <c r="AW10" s="462"/>
      <c r="AX10" s="462"/>
      <c r="AY10" s="463" t="s">
        <v>119</v>
      </c>
      <c r="AZ10" s="464"/>
      <c r="BA10" s="464"/>
      <c r="BB10" s="464"/>
      <c r="BC10" s="464"/>
      <c r="BD10" s="464"/>
      <c r="BE10" s="464"/>
      <c r="BF10" s="464"/>
      <c r="BG10" s="464"/>
      <c r="BH10" s="464"/>
      <c r="BI10" s="464"/>
      <c r="BJ10" s="464"/>
      <c r="BK10" s="464"/>
      <c r="BL10" s="464"/>
      <c r="BM10" s="465"/>
      <c r="BN10" s="429">
        <v>217136</v>
      </c>
      <c r="BO10" s="430"/>
      <c r="BP10" s="430"/>
      <c r="BQ10" s="430"/>
      <c r="BR10" s="430"/>
      <c r="BS10" s="430"/>
      <c r="BT10" s="430"/>
      <c r="BU10" s="431"/>
      <c r="BV10" s="429">
        <v>179</v>
      </c>
      <c r="BW10" s="430"/>
      <c r="BX10" s="430"/>
      <c r="BY10" s="430"/>
      <c r="BZ10" s="430"/>
      <c r="CA10" s="430"/>
      <c r="CB10" s="430"/>
      <c r="CC10" s="431"/>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121</v>
      </c>
      <c r="M11" s="484"/>
      <c r="N11" s="484"/>
      <c r="O11" s="484"/>
      <c r="P11" s="484"/>
      <c r="Q11" s="485"/>
      <c r="R11" s="486" t="s">
        <v>122</v>
      </c>
      <c r="S11" s="487"/>
      <c r="T11" s="487"/>
      <c r="U11" s="487"/>
      <c r="V11" s="488"/>
      <c r="W11" s="417"/>
      <c r="X11" s="418"/>
      <c r="Y11" s="418"/>
      <c r="Z11" s="418"/>
      <c r="AA11" s="418"/>
      <c r="AB11" s="418"/>
      <c r="AC11" s="418"/>
      <c r="AD11" s="418"/>
      <c r="AE11" s="418"/>
      <c r="AF11" s="418"/>
      <c r="AG11" s="418"/>
      <c r="AH11" s="418"/>
      <c r="AI11" s="418"/>
      <c r="AJ11" s="418"/>
      <c r="AK11" s="418"/>
      <c r="AL11" s="421"/>
      <c r="AM11" s="458" t="s">
        <v>123</v>
      </c>
      <c r="AN11" s="459"/>
      <c r="AO11" s="459"/>
      <c r="AP11" s="459"/>
      <c r="AQ11" s="459"/>
      <c r="AR11" s="459"/>
      <c r="AS11" s="459"/>
      <c r="AT11" s="460"/>
      <c r="AU11" s="461" t="s">
        <v>107</v>
      </c>
      <c r="AV11" s="462"/>
      <c r="AW11" s="462"/>
      <c r="AX11" s="462"/>
      <c r="AY11" s="463" t="s">
        <v>124</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125</v>
      </c>
      <c r="CE11" s="433"/>
      <c r="CF11" s="433"/>
      <c r="CG11" s="433"/>
      <c r="CH11" s="433"/>
      <c r="CI11" s="433"/>
      <c r="CJ11" s="433"/>
      <c r="CK11" s="433"/>
      <c r="CL11" s="433"/>
      <c r="CM11" s="433"/>
      <c r="CN11" s="433"/>
      <c r="CO11" s="433"/>
      <c r="CP11" s="433"/>
      <c r="CQ11" s="433"/>
      <c r="CR11" s="433"/>
      <c r="CS11" s="434"/>
      <c r="CT11" s="469" t="s">
        <v>126</v>
      </c>
      <c r="CU11" s="470"/>
      <c r="CV11" s="470"/>
      <c r="CW11" s="470"/>
      <c r="CX11" s="470"/>
      <c r="CY11" s="470"/>
      <c r="CZ11" s="470"/>
      <c r="DA11" s="471"/>
      <c r="DB11" s="469" t="s">
        <v>126</v>
      </c>
      <c r="DC11" s="470"/>
      <c r="DD11" s="470"/>
      <c r="DE11" s="470"/>
      <c r="DF11" s="470"/>
      <c r="DG11" s="470"/>
      <c r="DH11" s="470"/>
      <c r="DI11" s="471"/>
      <c r="DJ11" s="186"/>
      <c r="DK11" s="186"/>
      <c r="DL11" s="186"/>
      <c r="DM11" s="186"/>
      <c r="DN11" s="186"/>
      <c r="DO11" s="186"/>
    </row>
    <row r="12" spans="1:119" ht="18.75" customHeight="1" x14ac:dyDescent="0.15">
      <c r="A12" s="187"/>
      <c r="B12" s="489" t="s">
        <v>127</v>
      </c>
      <c r="C12" s="490"/>
      <c r="D12" s="490"/>
      <c r="E12" s="490"/>
      <c r="F12" s="490"/>
      <c r="G12" s="490"/>
      <c r="H12" s="490"/>
      <c r="I12" s="490"/>
      <c r="J12" s="490"/>
      <c r="K12" s="491"/>
      <c r="L12" s="498" t="s">
        <v>128</v>
      </c>
      <c r="M12" s="499"/>
      <c r="N12" s="499"/>
      <c r="O12" s="499"/>
      <c r="P12" s="499"/>
      <c r="Q12" s="500"/>
      <c r="R12" s="501">
        <v>19183</v>
      </c>
      <c r="S12" s="502"/>
      <c r="T12" s="502"/>
      <c r="U12" s="502"/>
      <c r="V12" s="503"/>
      <c r="W12" s="504" t="s">
        <v>1</v>
      </c>
      <c r="X12" s="462"/>
      <c r="Y12" s="462"/>
      <c r="Z12" s="462"/>
      <c r="AA12" s="462"/>
      <c r="AB12" s="505"/>
      <c r="AC12" s="506" t="s">
        <v>129</v>
      </c>
      <c r="AD12" s="507"/>
      <c r="AE12" s="507"/>
      <c r="AF12" s="507"/>
      <c r="AG12" s="508"/>
      <c r="AH12" s="506" t="s">
        <v>130</v>
      </c>
      <c r="AI12" s="507"/>
      <c r="AJ12" s="507"/>
      <c r="AK12" s="507"/>
      <c r="AL12" s="509"/>
      <c r="AM12" s="458" t="s">
        <v>131</v>
      </c>
      <c r="AN12" s="459"/>
      <c r="AO12" s="459"/>
      <c r="AP12" s="459"/>
      <c r="AQ12" s="459"/>
      <c r="AR12" s="459"/>
      <c r="AS12" s="459"/>
      <c r="AT12" s="460"/>
      <c r="AU12" s="461" t="s">
        <v>93</v>
      </c>
      <c r="AV12" s="462"/>
      <c r="AW12" s="462"/>
      <c r="AX12" s="462"/>
      <c r="AY12" s="463" t="s">
        <v>132</v>
      </c>
      <c r="AZ12" s="464"/>
      <c r="BA12" s="464"/>
      <c r="BB12" s="464"/>
      <c r="BC12" s="464"/>
      <c r="BD12" s="464"/>
      <c r="BE12" s="464"/>
      <c r="BF12" s="464"/>
      <c r="BG12" s="464"/>
      <c r="BH12" s="464"/>
      <c r="BI12" s="464"/>
      <c r="BJ12" s="464"/>
      <c r="BK12" s="464"/>
      <c r="BL12" s="464"/>
      <c r="BM12" s="465"/>
      <c r="BN12" s="429">
        <v>69000</v>
      </c>
      <c r="BO12" s="430"/>
      <c r="BP12" s="430"/>
      <c r="BQ12" s="430"/>
      <c r="BR12" s="430"/>
      <c r="BS12" s="430"/>
      <c r="BT12" s="430"/>
      <c r="BU12" s="431"/>
      <c r="BV12" s="429">
        <v>150000</v>
      </c>
      <c r="BW12" s="430"/>
      <c r="BX12" s="430"/>
      <c r="BY12" s="430"/>
      <c r="BZ12" s="430"/>
      <c r="CA12" s="430"/>
      <c r="CB12" s="430"/>
      <c r="CC12" s="431"/>
      <c r="CD12" s="432" t="s">
        <v>133</v>
      </c>
      <c r="CE12" s="433"/>
      <c r="CF12" s="433"/>
      <c r="CG12" s="433"/>
      <c r="CH12" s="433"/>
      <c r="CI12" s="433"/>
      <c r="CJ12" s="433"/>
      <c r="CK12" s="433"/>
      <c r="CL12" s="433"/>
      <c r="CM12" s="433"/>
      <c r="CN12" s="433"/>
      <c r="CO12" s="433"/>
      <c r="CP12" s="433"/>
      <c r="CQ12" s="433"/>
      <c r="CR12" s="433"/>
      <c r="CS12" s="434"/>
      <c r="CT12" s="469" t="s">
        <v>134</v>
      </c>
      <c r="CU12" s="470"/>
      <c r="CV12" s="470"/>
      <c r="CW12" s="470"/>
      <c r="CX12" s="470"/>
      <c r="CY12" s="470"/>
      <c r="CZ12" s="470"/>
      <c r="DA12" s="471"/>
      <c r="DB12" s="469" t="s">
        <v>126</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135</v>
      </c>
      <c r="N13" s="521"/>
      <c r="O13" s="521"/>
      <c r="P13" s="521"/>
      <c r="Q13" s="522"/>
      <c r="R13" s="513">
        <v>18744</v>
      </c>
      <c r="S13" s="514"/>
      <c r="T13" s="514"/>
      <c r="U13" s="514"/>
      <c r="V13" s="515"/>
      <c r="W13" s="445" t="s">
        <v>136</v>
      </c>
      <c r="X13" s="446"/>
      <c r="Y13" s="446"/>
      <c r="Z13" s="446"/>
      <c r="AA13" s="446"/>
      <c r="AB13" s="436"/>
      <c r="AC13" s="480">
        <v>408</v>
      </c>
      <c r="AD13" s="481"/>
      <c r="AE13" s="481"/>
      <c r="AF13" s="481"/>
      <c r="AG13" s="523"/>
      <c r="AH13" s="480">
        <v>396</v>
      </c>
      <c r="AI13" s="481"/>
      <c r="AJ13" s="481"/>
      <c r="AK13" s="481"/>
      <c r="AL13" s="482"/>
      <c r="AM13" s="458" t="s">
        <v>137</v>
      </c>
      <c r="AN13" s="459"/>
      <c r="AO13" s="459"/>
      <c r="AP13" s="459"/>
      <c r="AQ13" s="459"/>
      <c r="AR13" s="459"/>
      <c r="AS13" s="459"/>
      <c r="AT13" s="460"/>
      <c r="AU13" s="461" t="s">
        <v>114</v>
      </c>
      <c r="AV13" s="462"/>
      <c r="AW13" s="462"/>
      <c r="AX13" s="462"/>
      <c r="AY13" s="463" t="s">
        <v>138</v>
      </c>
      <c r="AZ13" s="464"/>
      <c r="BA13" s="464"/>
      <c r="BB13" s="464"/>
      <c r="BC13" s="464"/>
      <c r="BD13" s="464"/>
      <c r="BE13" s="464"/>
      <c r="BF13" s="464"/>
      <c r="BG13" s="464"/>
      <c r="BH13" s="464"/>
      <c r="BI13" s="464"/>
      <c r="BJ13" s="464"/>
      <c r="BK13" s="464"/>
      <c r="BL13" s="464"/>
      <c r="BM13" s="465"/>
      <c r="BN13" s="429">
        <v>134114</v>
      </c>
      <c r="BO13" s="430"/>
      <c r="BP13" s="430"/>
      <c r="BQ13" s="430"/>
      <c r="BR13" s="430"/>
      <c r="BS13" s="430"/>
      <c r="BT13" s="430"/>
      <c r="BU13" s="431"/>
      <c r="BV13" s="429">
        <v>3471</v>
      </c>
      <c r="BW13" s="430"/>
      <c r="BX13" s="430"/>
      <c r="BY13" s="430"/>
      <c r="BZ13" s="430"/>
      <c r="CA13" s="430"/>
      <c r="CB13" s="430"/>
      <c r="CC13" s="431"/>
      <c r="CD13" s="432" t="s">
        <v>139</v>
      </c>
      <c r="CE13" s="433"/>
      <c r="CF13" s="433"/>
      <c r="CG13" s="433"/>
      <c r="CH13" s="433"/>
      <c r="CI13" s="433"/>
      <c r="CJ13" s="433"/>
      <c r="CK13" s="433"/>
      <c r="CL13" s="433"/>
      <c r="CM13" s="433"/>
      <c r="CN13" s="433"/>
      <c r="CO13" s="433"/>
      <c r="CP13" s="433"/>
      <c r="CQ13" s="433"/>
      <c r="CR13" s="433"/>
      <c r="CS13" s="434"/>
      <c r="CT13" s="426">
        <v>3.4</v>
      </c>
      <c r="CU13" s="427"/>
      <c r="CV13" s="427"/>
      <c r="CW13" s="427"/>
      <c r="CX13" s="427"/>
      <c r="CY13" s="427"/>
      <c r="CZ13" s="427"/>
      <c r="DA13" s="428"/>
      <c r="DB13" s="426">
        <v>3.8</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140</v>
      </c>
      <c r="M14" s="511"/>
      <c r="N14" s="511"/>
      <c r="O14" s="511"/>
      <c r="P14" s="511"/>
      <c r="Q14" s="512"/>
      <c r="R14" s="513">
        <v>19345</v>
      </c>
      <c r="S14" s="514"/>
      <c r="T14" s="514"/>
      <c r="U14" s="514"/>
      <c r="V14" s="515"/>
      <c r="W14" s="419"/>
      <c r="X14" s="420"/>
      <c r="Y14" s="420"/>
      <c r="Z14" s="420"/>
      <c r="AA14" s="420"/>
      <c r="AB14" s="409"/>
      <c r="AC14" s="516">
        <v>4.4000000000000004</v>
      </c>
      <c r="AD14" s="517"/>
      <c r="AE14" s="517"/>
      <c r="AF14" s="517"/>
      <c r="AG14" s="518"/>
      <c r="AH14" s="516">
        <v>4.2</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141</v>
      </c>
      <c r="CE14" s="525"/>
      <c r="CF14" s="525"/>
      <c r="CG14" s="525"/>
      <c r="CH14" s="525"/>
      <c r="CI14" s="525"/>
      <c r="CJ14" s="525"/>
      <c r="CK14" s="525"/>
      <c r="CL14" s="525"/>
      <c r="CM14" s="525"/>
      <c r="CN14" s="525"/>
      <c r="CO14" s="525"/>
      <c r="CP14" s="525"/>
      <c r="CQ14" s="525"/>
      <c r="CR14" s="525"/>
      <c r="CS14" s="526"/>
      <c r="CT14" s="527">
        <v>66.900000000000006</v>
      </c>
      <c r="CU14" s="528"/>
      <c r="CV14" s="528"/>
      <c r="CW14" s="528"/>
      <c r="CX14" s="528"/>
      <c r="CY14" s="528"/>
      <c r="CZ14" s="528"/>
      <c r="DA14" s="529"/>
      <c r="DB14" s="527">
        <v>60.5</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142</v>
      </c>
      <c r="N15" s="521"/>
      <c r="O15" s="521"/>
      <c r="P15" s="521"/>
      <c r="Q15" s="522"/>
      <c r="R15" s="513">
        <v>18938</v>
      </c>
      <c r="S15" s="514"/>
      <c r="T15" s="514"/>
      <c r="U15" s="514"/>
      <c r="V15" s="515"/>
      <c r="W15" s="445" t="s">
        <v>143</v>
      </c>
      <c r="X15" s="446"/>
      <c r="Y15" s="446"/>
      <c r="Z15" s="446"/>
      <c r="AA15" s="446"/>
      <c r="AB15" s="436"/>
      <c r="AC15" s="480">
        <v>3526</v>
      </c>
      <c r="AD15" s="481"/>
      <c r="AE15" s="481"/>
      <c r="AF15" s="481"/>
      <c r="AG15" s="523"/>
      <c r="AH15" s="480">
        <v>3703</v>
      </c>
      <c r="AI15" s="481"/>
      <c r="AJ15" s="481"/>
      <c r="AK15" s="481"/>
      <c r="AL15" s="482"/>
      <c r="AM15" s="458"/>
      <c r="AN15" s="459"/>
      <c r="AO15" s="459"/>
      <c r="AP15" s="459"/>
      <c r="AQ15" s="459"/>
      <c r="AR15" s="459"/>
      <c r="AS15" s="459"/>
      <c r="AT15" s="460"/>
      <c r="AU15" s="461"/>
      <c r="AV15" s="462"/>
      <c r="AW15" s="462"/>
      <c r="AX15" s="462"/>
      <c r="AY15" s="389" t="s">
        <v>144</v>
      </c>
      <c r="AZ15" s="390"/>
      <c r="BA15" s="390"/>
      <c r="BB15" s="390"/>
      <c r="BC15" s="390"/>
      <c r="BD15" s="390"/>
      <c r="BE15" s="390"/>
      <c r="BF15" s="390"/>
      <c r="BG15" s="390"/>
      <c r="BH15" s="390"/>
      <c r="BI15" s="390"/>
      <c r="BJ15" s="390"/>
      <c r="BK15" s="390"/>
      <c r="BL15" s="390"/>
      <c r="BM15" s="391"/>
      <c r="BN15" s="392">
        <v>2529073</v>
      </c>
      <c r="BO15" s="393"/>
      <c r="BP15" s="393"/>
      <c r="BQ15" s="393"/>
      <c r="BR15" s="393"/>
      <c r="BS15" s="393"/>
      <c r="BT15" s="393"/>
      <c r="BU15" s="394"/>
      <c r="BV15" s="392">
        <v>2555915</v>
      </c>
      <c r="BW15" s="393"/>
      <c r="BX15" s="393"/>
      <c r="BY15" s="393"/>
      <c r="BZ15" s="393"/>
      <c r="CA15" s="393"/>
      <c r="CB15" s="393"/>
      <c r="CC15" s="394"/>
      <c r="CD15" s="530" t="s">
        <v>145</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146</v>
      </c>
      <c r="M16" s="541"/>
      <c r="N16" s="541"/>
      <c r="O16" s="541"/>
      <c r="P16" s="541"/>
      <c r="Q16" s="542"/>
      <c r="R16" s="533" t="s">
        <v>147</v>
      </c>
      <c r="S16" s="534"/>
      <c r="T16" s="534"/>
      <c r="U16" s="534"/>
      <c r="V16" s="535"/>
      <c r="W16" s="419"/>
      <c r="X16" s="420"/>
      <c r="Y16" s="420"/>
      <c r="Z16" s="420"/>
      <c r="AA16" s="420"/>
      <c r="AB16" s="409"/>
      <c r="AC16" s="516">
        <v>37.700000000000003</v>
      </c>
      <c r="AD16" s="517"/>
      <c r="AE16" s="517"/>
      <c r="AF16" s="517"/>
      <c r="AG16" s="518"/>
      <c r="AH16" s="516">
        <v>38.799999999999997</v>
      </c>
      <c r="AI16" s="517"/>
      <c r="AJ16" s="517"/>
      <c r="AK16" s="517"/>
      <c r="AL16" s="519"/>
      <c r="AM16" s="458"/>
      <c r="AN16" s="459"/>
      <c r="AO16" s="459"/>
      <c r="AP16" s="459"/>
      <c r="AQ16" s="459"/>
      <c r="AR16" s="459"/>
      <c r="AS16" s="459"/>
      <c r="AT16" s="460"/>
      <c r="AU16" s="461"/>
      <c r="AV16" s="462"/>
      <c r="AW16" s="462"/>
      <c r="AX16" s="462"/>
      <c r="AY16" s="463" t="s">
        <v>148</v>
      </c>
      <c r="AZ16" s="464"/>
      <c r="BA16" s="464"/>
      <c r="BB16" s="464"/>
      <c r="BC16" s="464"/>
      <c r="BD16" s="464"/>
      <c r="BE16" s="464"/>
      <c r="BF16" s="464"/>
      <c r="BG16" s="464"/>
      <c r="BH16" s="464"/>
      <c r="BI16" s="464"/>
      <c r="BJ16" s="464"/>
      <c r="BK16" s="464"/>
      <c r="BL16" s="464"/>
      <c r="BM16" s="465"/>
      <c r="BN16" s="429">
        <v>3552965</v>
      </c>
      <c r="BO16" s="430"/>
      <c r="BP16" s="430"/>
      <c r="BQ16" s="430"/>
      <c r="BR16" s="430"/>
      <c r="BS16" s="430"/>
      <c r="BT16" s="430"/>
      <c r="BU16" s="431"/>
      <c r="BV16" s="429">
        <v>3515455</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149</v>
      </c>
      <c r="N17" s="537"/>
      <c r="O17" s="537"/>
      <c r="P17" s="537"/>
      <c r="Q17" s="538"/>
      <c r="R17" s="533" t="s">
        <v>150</v>
      </c>
      <c r="S17" s="534"/>
      <c r="T17" s="534"/>
      <c r="U17" s="534"/>
      <c r="V17" s="535"/>
      <c r="W17" s="445" t="s">
        <v>151</v>
      </c>
      <c r="X17" s="446"/>
      <c r="Y17" s="446"/>
      <c r="Z17" s="446"/>
      <c r="AA17" s="446"/>
      <c r="AB17" s="436"/>
      <c r="AC17" s="480">
        <v>5420</v>
      </c>
      <c r="AD17" s="481"/>
      <c r="AE17" s="481"/>
      <c r="AF17" s="481"/>
      <c r="AG17" s="523"/>
      <c r="AH17" s="480">
        <v>5436</v>
      </c>
      <c r="AI17" s="481"/>
      <c r="AJ17" s="481"/>
      <c r="AK17" s="481"/>
      <c r="AL17" s="482"/>
      <c r="AM17" s="458"/>
      <c r="AN17" s="459"/>
      <c r="AO17" s="459"/>
      <c r="AP17" s="459"/>
      <c r="AQ17" s="459"/>
      <c r="AR17" s="459"/>
      <c r="AS17" s="459"/>
      <c r="AT17" s="460"/>
      <c r="AU17" s="461"/>
      <c r="AV17" s="462"/>
      <c r="AW17" s="462"/>
      <c r="AX17" s="462"/>
      <c r="AY17" s="463" t="s">
        <v>152</v>
      </c>
      <c r="AZ17" s="464"/>
      <c r="BA17" s="464"/>
      <c r="BB17" s="464"/>
      <c r="BC17" s="464"/>
      <c r="BD17" s="464"/>
      <c r="BE17" s="464"/>
      <c r="BF17" s="464"/>
      <c r="BG17" s="464"/>
      <c r="BH17" s="464"/>
      <c r="BI17" s="464"/>
      <c r="BJ17" s="464"/>
      <c r="BK17" s="464"/>
      <c r="BL17" s="464"/>
      <c r="BM17" s="465"/>
      <c r="BN17" s="429">
        <v>3223416</v>
      </c>
      <c r="BO17" s="430"/>
      <c r="BP17" s="430"/>
      <c r="BQ17" s="430"/>
      <c r="BR17" s="430"/>
      <c r="BS17" s="430"/>
      <c r="BT17" s="430"/>
      <c r="BU17" s="431"/>
      <c r="BV17" s="429">
        <v>3258507</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153</v>
      </c>
      <c r="C18" s="472"/>
      <c r="D18" s="472"/>
      <c r="E18" s="544"/>
      <c r="F18" s="544"/>
      <c r="G18" s="544"/>
      <c r="H18" s="544"/>
      <c r="I18" s="544"/>
      <c r="J18" s="544"/>
      <c r="K18" s="544"/>
      <c r="L18" s="545">
        <v>18.78</v>
      </c>
      <c r="M18" s="545"/>
      <c r="N18" s="545"/>
      <c r="O18" s="545"/>
      <c r="P18" s="545"/>
      <c r="Q18" s="545"/>
      <c r="R18" s="546"/>
      <c r="S18" s="546"/>
      <c r="T18" s="546"/>
      <c r="U18" s="546"/>
      <c r="V18" s="547"/>
      <c r="W18" s="447"/>
      <c r="X18" s="448"/>
      <c r="Y18" s="448"/>
      <c r="Z18" s="448"/>
      <c r="AA18" s="448"/>
      <c r="AB18" s="439"/>
      <c r="AC18" s="548">
        <v>57.9</v>
      </c>
      <c r="AD18" s="549"/>
      <c r="AE18" s="549"/>
      <c r="AF18" s="549"/>
      <c r="AG18" s="550"/>
      <c r="AH18" s="548">
        <v>57</v>
      </c>
      <c r="AI18" s="549"/>
      <c r="AJ18" s="549"/>
      <c r="AK18" s="549"/>
      <c r="AL18" s="551"/>
      <c r="AM18" s="458"/>
      <c r="AN18" s="459"/>
      <c r="AO18" s="459"/>
      <c r="AP18" s="459"/>
      <c r="AQ18" s="459"/>
      <c r="AR18" s="459"/>
      <c r="AS18" s="459"/>
      <c r="AT18" s="460"/>
      <c r="AU18" s="461"/>
      <c r="AV18" s="462"/>
      <c r="AW18" s="462"/>
      <c r="AX18" s="462"/>
      <c r="AY18" s="463" t="s">
        <v>154</v>
      </c>
      <c r="AZ18" s="464"/>
      <c r="BA18" s="464"/>
      <c r="BB18" s="464"/>
      <c r="BC18" s="464"/>
      <c r="BD18" s="464"/>
      <c r="BE18" s="464"/>
      <c r="BF18" s="464"/>
      <c r="BG18" s="464"/>
      <c r="BH18" s="464"/>
      <c r="BI18" s="464"/>
      <c r="BJ18" s="464"/>
      <c r="BK18" s="464"/>
      <c r="BL18" s="464"/>
      <c r="BM18" s="465"/>
      <c r="BN18" s="429">
        <v>3751180</v>
      </c>
      <c r="BO18" s="430"/>
      <c r="BP18" s="430"/>
      <c r="BQ18" s="430"/>
      <c r="BR18" s="430"/>
      <c r="BS18" s="430"/>
      <c r="BT18" s="430"/>
      <c r="BU18" s="431"/>
      <c r="BV18" s="429">
        <v>3629523</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155</v>
      </c>
      <c r="C19" s="472"/>
      <c r="D19" s="472"/>
      <c r="E19" s="544"/>
      <c r="F19" s="544"/>
      <c r="G19" s="544"/>
      <c r="H19" s="544"/>
      <c r="I19" s="544"/>
      <c r="J19" s="544"/>
      <c r="K19" s="544"/>
      <c r="L19" s="552">
        <v>1027</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156</v>
      </c>
      <c r="AZ19" s="464"/>
      <c r="BA19" s="464"/>
      <c r="BB19" s="464"/>
      <c r="BC19" s="464"/>
      <c r="BD19" s="464"/>
      <c r="BE19" s="464"/>
      <c r="BF19" s="464"/>
      <c r="BG19" s="464"/>
      <c r="BH19" s="464"/>
      <c r="BI19" s="464"/>
      <c r="BJ19" s="464"/>
      <c r="BK19" s="464"/>
      <c r="BL19" s="464"/>
      <c r="BM19" s="465"/>
      <c r="BN19" s="429">
        <v>5245015</v>
      </c>
      <c r="BO19" s="430"/>
      <c r="BP19" s="430"/>
      <c r="BQ19" s="430"/>
      <c r="BR19" s="430"/>
      <c r="BS19" s="430"/>
      <c r="BT19" s="430"/>
      <c r="BU19" s="431"/>
      <c r="BV19" s="429">
        <v>5256269</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157</v>
      </c>
      <c r="C20" s="472"/>
      <c r="D20" s="472"/>
      <c r="E20" s="544"/>
      <c r="F20" s="544"/>
      <c r="G20" s="544"/>
      <c r="H20" s="544"/>
      <c r="I20" s="544"/>
      <c r="J20" s="544"/>
      <c r="K20" s="544"/>
      <c r="L20" s="552">
        <v>6572</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158</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159</v>
      </c>
      <c r="C22" s="567"/>
      <c r="D22" s="568"/>
      <c r="E22" s="441" t="s">
        <v>1</v>
      </c>
      <c r="F22" s="446"/>
      <c r="G22" s="446"/>
      <c r="H22" s="446"/>
      <c r="I22" s="446"/>
      <c r="J22" s="446"/>
      <c r="K22" s="436"/>
      <c r="L22" s="441" t="s">
        <v>160</v>
      </c>
      <c r="M22" s="446"/>
      <c r="N22" s="446"/>
      <c r="O22" s="446"/>
      <c r="P22" s="436"/>
      <c r="Q22" s="575" t="s">
        <v>161</v>
      </c>
      <c r="R22" s="576"/>
      <c r="S22" s="576"/>
      <c r="T22" s="576"/>
      <c r="U22" s="576"/>
      <c r="V22" s="577"/>
      <c r="W22" s="581" t="s">
        <v>162</v>
      </c>
      <c r="X22" s="567"/>
      <c r="Y22" s="568"/>
      <c r="Z22" s="441" t="s">
        <v>1</v>
      </c>
      <c r="AA22" s="446"/>
      <c r="AB22" s="446"/>
      <c r="AC22" s="446"/>
      <c r="AD22" s="446"/>
      <c r="AE22" s="446"/>
      <c r="AF22" s="446"/>
      <c r="AG22" s="436"/>
      <c r="AH22" s="594" t="s">
        <v>163</v>
      </c>
      <c r="AI22" s="446"/>
      <c r="AJ22" s="446"/>
      <c r="AK22" s="446"/>
      <c r="AL22" s="436"/>
      <c r="AM22" s="594" t="s">
        <v>164</v>
      </c>
      <c r="AN22" s="595"/>
      <c r="AO22" s="595"/>
      <c r="AP22" s="595"/>
      <c r="AQ22" s="595"/>
      <c r="AR22" s="596"/>
      <c r="AS22" s="575" t="s">
        <v>161</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165</v>
      </c>
      <c r="AZ23" s="390"/>
      <c r="BA23" s="390"/>
      <c r="BB23" s="390"/>
      <c r="BC23" s="390"/>
      <c r="BD23" s="390"/>
      <c r="BE23" s="390"/>
      <c r="BF23" s="390"/>
      <c r="BG23" s="390"/>
      <c r="BH23" s="390"/>
      <c r="BI23" s="390"/>
      <c r="BJ23" s="390"/>
      <c r="BK23" s="390"/>
      <c r="BL23" s="390"/>
      <c r="BM23" s="391"/>
      <c r="BN23" s="429">
        <v>5254809</v>
      </c>
      <c r="BO23" s="430"/>
      <c r="BP23" s="430"/>
      <c r="BQ23" s="430"/>
      <c r="BR23" s="430"/>
      <c r="BS23" s="430"/>
      <c r="BT23" s="430"/>
      <c r="BU23" s="431"/>
      <c r="BV23" s="429">
        <v>5311687</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166</v>
      </c>
      <c r="F24" s="459"/>
      <c r="G24" s="459"/>
      <c r="H24" s="459"/>
      <c r="I24" s="459"/>
      <c r="J24" s="459"/>
      <c r="K24" s="460"/>
      <c r="L24" s="480">
        <v>1</v>
      </c>
      <c r="M24" s="481"/>
      <c r="N24" s="481"/>
      <c r="O24" s="481"/>
      <c r="P24" s="523"/>
      <c r="Q24" s="480">
        <v>8000</v>
      </c>
      <c r="R24" s="481"/>
      <c r="S24" s="481"/>
      <c r="T24" s="481"/>
      <c r="U24" s="481"/>
      <c r="V24" s="523"/>
      <c r="W24" s="582"/>
      <c r="X24" s="570"/>
      <c r="Y24" s="571"/>
      <c r="Z24" s="479" t="s">
        <v>167</v>
      </c>
      <c r="AA24" s="459"/>
      <c r="AB24" s="459"/>
      <c r="AC24" s="459"/>
      <c r="AD24" s="459"/>
      <c r="AE24" s="459"/>
      <c r="AF24" s="459"/>
      <c r="AG24" s="460"/>
      <c r="AH24" s="480">
        <v>140</v>
      </c>
      <c r="AI24" s="481"/>
      <c r="AJ24" s="481"/>
      <c r="AK24" s="481"/>
      <c r="AL24" s="523"/>
      <c r="AM24" s="480">
        <v>409220</v>
      </c>
      <c r="AN24" s="481"/>
      <c r="AO24" s="481"/>
      <c r="AP24" s="481"/>
      <c r="AQ24" s="481"/>
      <c r="AR24" s="523"/>
      <c r="AS24" s="480">
        <v>2923</v>
      </c>
      <c r="AT24" s="481"/>
      <c r="AU24" s="481"/>
      <c r="AV24" s="481"/>
      <c r="AW24" s="481"/>
      <c r="AX24" s="482"/>
      <c r="AY24" s="602" t="s">
        <v>168</v>
      </c>
      <c r="AZ24" s="603"/>
      <c r="BA24" s="603"/>
      <c r="BB24" s="603"/>
      <c r="BC24" s="603"/>
      <c r="BD24" s="603"/>
      <c r="BE24" s="603"/>
      <c r="BF24" s="603"/>
      <c r="BG24" s="603"/>
      <c r="BH24" s="603"/>
      <c r="BI24" s="603"/>
      <c r="BJ24" s="603"/>
      <c r="BK24" s="603"/>
      <c r="BL24" s="603"/>
      <c r="BM24" s="604"/>
      <c r="BN24" s="429">
        <v>5254809</v>
      </c>
      <c r="BO24" s="430"/>
      <c r="BP24" s="430"/>
      <c r="BQ24" s="430"/>
      <c r="BR24" s="430"/>
      <c r="BS24" s="430"/>
      <c r="BT24" s="430"/>
      <c r="BU24" s="431"/>
      <c r="BV24" s="429">
        <v>5311687</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169</v>
      </c>
      <c r="F25" s="459"/>
      <c r="G25" s="459"/>
      <c r="H25" s="459"/>
      <c r="I25" s="459"/>
      <c r="J25" s="459"/>
      <c r="K25" s="460"/>
      <c r="L25" s="480">
        <v>1</v>
      </c>
      <c r="M25" s="481"/>
      <c r="N25" s="481"/>
      <c r="O25" s="481"/>
      <c r="P25" s="523"/>
      <c r="Q25" s="480">
        <v>6450</v>
      </c>
      <c r="R25" s="481"/>
      <c r="S25" s="481"/>
      <c r="T25" s="481"/>
      <c r="U25" s="481"/>
      <c r="V25" s="523"/>
      <c r="W25" s="582"/>
      <c r="X25" s="570"/>
      <c r="Y25" s="571"/>
      <c r="Z25" s="479" t="s">
        <v>170</v>
      </c>
      <c r="AA25" s="459"/>
      <c r="AB25" s="459"/>
      <c r="AC25" s="459"/>
      <c r="AD25" s="459"/>
      <c r="AE25" s="459"/>
      <c r="AF25" s="459"/>
      <c r="AG25" s="460"/>
      <c r="AH25" s="480" t="s">
        <v>171</v>
      </c>
      <c r="AI25" s="481"/>
      <c r="AJ25" s="481"/>
      <c r="AK25" s="481"/>
      <c r="AL25" s="523"/>
      <c r="AM25" s="480" t="s">
        <v>171</v>
      </c>
      <c r="AN25" s="481"/>
      <c r="AO25" s="481"/>
      <c r="AP25" s="481"/>
      <c r="AQ25" s="481"/>
      <c r="AR25" s="523"/>
      <c r="AS25" s="480" t="s">
        <v>126</v>
      </c>
      <c r="AT25" s="481"/>
      <c r="AU25" s="481"/>
      <c r="AV25" s="481"/>
      <c r="AW25" s="481"/>
      <c r="AX25" s="482"/>
      <c r="AY25" s="389" t="s">
        <v>172</v>
      </c>
      <c r="AZ25" s="390"/>
      <c r="BA25" s="390"/>
      <c r="BB25" s="390"/>
      <c r="BC25" s="390"/>
      <c r="BD25" s="390"/>
      <c r="BE25" s="390"/>
      <c r="BF25" s="390"/>
      <c r="BG25" s="390"/>
      <c r="BH25" s="390"/>
      <c r="BI25" s="390"/>
      <c r="BJ25" s="390"/>
      <c r="BK25" s="390"/>
      <c r="BL25" s="390"/>
      <c r="BM25" s="391"/>
      <c r="BN25" s="392">
        <v>40</v>
      </c>
      <c r="BO25" s="393"/>
      <c r="BP25" s="393"/>
      <c r="BQ25" s="393"/>
      <c r="BR25" s="393"/>
      <c r="BS25" s="393"/>
      <c r="BT25" s="393"/>
      <c r="BU25" s="394"/>
      <c r="BV25" s="392">
        <v>78</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173</v>
      </c>
      <c r="F26" s="459"/>
      <c r="G26" s="459"/>
      <c r="H26" s="459"/>
      <c r="I26" s="459"/>
      <c r="J26" s="459"/>
      <c r="K26" s="460"/>
      <c r="L26" s="480">
        <v>1</v>
      </c>
      <c r="M26" s="481"/>
      <c r="N26" s="481"/>
      <c r="O26" s="481"/>
      <c r="P26" s="523"/>
      <c r="Q26" s="480">
        <v>5400</v>
      </c>
      <c r="R26" s="481"/>
      <c r="S26" s="481"/>
      <c r="T26" s="481"/>
      <c r="U26" s="481"/>
      <c r="V26" s="523"/>
      <c r="W26" s="582"/>
      <c r="X26" s="570"/>
      <c r="Y26" s="571"/>
      <c r="Z26" s="479" t="s">
        <v>174</v>
      </c>
      <c r="AA26" s="592"/>
      <c r="AB26" s="592"/>
      <c r="AC26" s="592"/>
      <c r="AD26" s="592"/>
      <c r="AE26" s="592"/>
      <c r="AF26" s="592"/>
      <c r="AG26" s="593"/>
      <c r="AH26" s="480">
        <v>6</v>
      </c>
      <c r="AI26" s="481"/>
      <c r="AJ26" s="481"/>
      <c r="AK26" s="481"/>
      <c r="AL26" s="523"/>
      <c r="AM26" s="480">
        <v>14010</v>
      </c>
      <c r="AN26" s="481"/>
      <c r="AO26" s="481"/>
      <c r="AP26" s="481"/>
      <c r="AQ26" s="481"/>
      <c r="AR26" s="523"/>
      <c r="AS26" s="480">
        <v>2335</v>
      </c>
      <c r="AT26" s="481"/>
      <c r="AU26" s="481"/>
      <c r="AV26" s="481"/>
      <c r="AW26" s="481"/>
      <c r="AX26" s="482"/>
      <c r="AY26" s="432" t="s">
        <v>175</v>
      </c>
      <c r="AZ26" s="433"/>
      <c r="BA26" s="433"/>
      <c r="BB26" s="433"/>
      <c r="BC26" s="433"/>
      <c r="BD26" s="433"/>
      <c r="BE26" s="433"/>
      <c r="BF26" s="433"/>
      <c r="BG26" s="433"/>
      <c r="BH26" s="433"/>
      <c r="BI26" s="433"/>
      <c r="BJ26" s="433"/>
      <c r="BK26" s="433"/>
      <c r="BL26" s="433"/>
      <c r="BM26" s="434"/>
      <c r="BN26" s="429" t="s">
        <v>171</v>
      </c>
      <c r="BO26" s="430"/>
      <c r="BP26" s="430"/>
      <c r="BQ26" s="430"/>
      <c r="BR26" s="430"/>
      <c r="BS26" s="430"/>
      <c r="BT26" s="430"/>
      <c r="BU26" s="431"/>
      <c r="BV26" s="429" t="s">
        <v>171</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176</v>
      </c>
      <c r="F27" s="459"/>
      <c r="G27" s="459"/>
      <c r="H27" s="459"/>
      <c r="I27" s="459"/>
      <c r="J27" s="459"/>
      <c r="K27" s="460"/>
      <c r="L27" s="480">
        <v>1</v>
      </c>
      <c r="M27" s="481"/>
      <c r="N27" s="481"/>
      <c r="O27" s="481"/>
      <c r="P27" s="523"/>
      <c r="Q27" s="480">
        <v>2970</v>
      </c>
      <c r="R27" s="481"/>
      <c r="S27" s="481"/>
      <c r="T27" s="481"/>
      <c r="U27" s="481"/>
      <c r="V27" s="523"/>
      <c r="W27" s="582"/>
      <c r="X27" s="570"/>
      <c r="Y27" s="571"/>
      <c r="Z27" s="479" t="s">
        <v>177</v>
      </c>
      <c r="AA27" s="459"/>
      <c r="AB27" s="459"/>
      <c r="AC27" s="459"/>
      <c r="AD27" s="459"/>
      <c r="AE27" s="459"/>
      <c r="AF27" s="459"/>
      <c r="AG27" s="460"/>
      <c r="AH27" s="480" t="s">
        <v>171</v>
      </c>
      <c r="AI27" s="481"/>
      <c r="AJ27" s="481"/>
      <c r="AK27" s="481"/>
      <c r="AL27" s="523"/>
      <c r="AM27" s="480" t="s">
        <v>126</v>
      </c>
      <c r="AN27" s="481"/>
      <c r="AO27" s="481"/>
      <c r="AP27" s="481"/>
      <c r="AQ27" s="481"/>
      <c r="AR27" s="523"/>
      <c r="AS27" s="480" t="s">
        <v>126</v>
      </c>
      <c r="AT27" s="481"/>
      <c r="AU27" s="481"/>
      <c r="AV27" s="481"/>
      <c r="AW27" s="481"/>
      <c r="AX27" s="482"/>
      <c r="AY27" s="524" t="s">
        <v>178</v>
      </c>
      <c r="AZ27" s="525"/>
      <c r="BA27" s="525"/>
      <c r="BB27" s="525"/>
      <c r="BC27" s="525"/>
      <c r="BD27" s="525"/>
      <c r="BE27" s="525"/>
      <c r="BF27" s="525"/>
      <c r="BG27" s="525"/>
      <c r="BH27" s="525"/>
      <c r="BI27" s="525"/>
      <c r="BJ27" s="525"/>
      <c r="BK27" s="525"/>
      <c r="BL27" s="525"/>
      <c r="BM27" s="526"/>
      <c r="BN27" s="605" t="s">
        <v>126</v>
      </c>
      <c r="BO27" s="606"/>
      <c r="BP27" s="606"/>
      <c r="BQ27" s="606"/>
      <c r="BR27" s="606"/>
      <c r="BS27" s="606"/>
      <c r="BT27" s="606"/>
      <c r="BU27" s="607"/>
      <c r="BV27" s="605">
        <v>160706</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179</v>
      </c>
      <c r="F28" s="459"/>
      <c r="G28" s="459"/>
      <c r="H28" s="459"/>
      <c r="I28" s="459"/>
      <c r="J28" s="459"/>
      <c r="K28" s="460"/>
      <c r="L28" s="480">
        <v>1</v>
      </c>
      <c r="M28" s="481"/>
      <c r="N28" s="481"/>
      <c r="O28" s="481"/>
      <c r="P28" s="523"/>
      <c r="Q28" s="480">
        <v>2800</v>
      </c>
      <c r="R28" s="481"/>
      <c r="S28" s="481"/>
      <c r="T28" s="481"/>
      <c r="U28" s="481"/>
      <c r="V28" s="523"/>
      <c r="W28" s="582"/>
      <c r="X28" s="570"/>
      <c r="Y28" s="571"/>
      <c r="Z28" s="479" t="s">
        <v>180</v>
      </c>
      <c r="AA28" s="459"/>
      <c r="AB28" s="459"/>
      <c r="AC28" s="459"/>
      <c r="AD28" s="459"/>
      <c r="AE28" s="459"/>
      <c r="AF28" s="459"/>
      <c r="AG28" s="460"/>
      <c r="AH28" s="480" t="s">
        <v>126</v>
      </c>
      <c r="AI28" s="481"/>
      <c r="AJ28" s="481"/>
      <c r="AK28" s="481"/>
      <c r="AL28" s="523"/>
      <c r="AM28" s="480" t="s">
        <v>126</v>
      </c>
      <c r="AN28" s="481"/>
      <c r="AO28" s="481"/>
      <c r="AP28" s="481"/>
      <c r="AQ28" s="481"/>
      <c r="AR28" s="523"/>
      <c r="AS28" s="480" t="s">
        <v>171</v>
      </c>
      <c r="AT28" s="481"/>
      <c r="AU28" s="481"/>
      <c r="AV28" s="481"/>
      <c r="AW28" s="481"/>
      <c r="AX28" s="482"/>
      <c r="AY28" s="608" t="s">
        <v>181</v>
      </c>
      <c r="AZ28" s="609"/>
      <c r="BA28" s="609"/>
      <c r="BB28" s="610"/>
      <c r="BC28" s="389" t="s">
        <v>47</v>
      </c>
      <c r="BD28" s="390"/>
      <c r="BE28" s="390"/>
      <c r="BF28" s="390"/>
      <c r="BG28" s="390"/>
      <c r="BH28" s="390"/>
      <c r="BI28" s="390"/>
      <c r="BJ28" s="390"/>
      <c r="BK28" s="390"/>
      <c r="BL28" s="390"/>
      <c r="BM28" s="391"/>
      <c r="BN28" s="392">
        <v>898565</v>
      </c>
      <c r="BO28" s="393"/>
      <c r="BP28" s="393"/>
      <c r="BQ28" s="393"/>
      <c r="BR28" s="393"/>
      <c r="BS28" s="393"/>
      <c r="BT28" s="393"/>
      <c r="BU28" s="394"/>
      <c r="BV28" s="392">
        <v>750429</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182</v>
      </c>
      <c r="F29" s="459"/>
      <c r="G29" s="459"/>
      <c r="H29" s="459"/>
      <c r="I29" s="459"/>
      <c r="J29" s="459"/>
      <c r="K29" s="460"/>
      <c r="L29" s="480">
        <v>8</v>
      </c>
      <c r="M29" s="481"/>
      <c r="N29" s="481"/>
      <c r="O29" s="481"/>
      <c r="P29" s="523"/>
      <c r="Q29" s="480">
        <v>2660</v>
      </c>
      <c r="R29" s="481"/>
      <c r="S29" s="481"/>
      <c r="T29" s="481"/>
      <c r="U29" s="481"/>
      <c r="V29" s="523"/>
      <c r="W29" s="583"/>
      <c r="X29" s="584"/>
      <c r="Y29" s="585"/>
      <c r="Z29" s="479" t="s">
        <v>183</v>
      </c>
      <c r="AA29" s="459"/>
      <c r="AB29" s="459"/>
      <c r="AC29" s="459"/>
      <c r="AD29" s="459"/>
      <c r="AE29" s="459"/>
      <c r="AF29" s="459"/>
      <c r="AG29" s="460"/>
      <c r="AH29" s="480">
        <v>140</v>
      </c>
      <c r="AI29" s="481"/>
      <c r="AJ29" s="481"/>
      <c r="AK29" s="481"/>
      <c r="AL29" s="523"/>
      <c r="AM29" s="480">
        <v>409220</v>
      </c>
      <c r="AN29" s="481"/>
      <c r="AO29" s="481"/>
      <c r="AP29" s="481"/>
      <c r="AQ29" s="481"/>
      <c r="AR29" s="523"/>
      <c r="AS29" s="480">
        <v>2923</v>
      </c>
      <c r="AT29" s="481"/>
      <c r="AU29" s="481"/>
      <c r="AV29" s="481"/>
      <c r="AW29" s="481"/>
      <c r="AX29" s="482"/>
      <c r="AY29" s="611"/>
      <c r="AZ29" s="612"/>
      <c r="BA29" s="612"/>
      <c r="BB29" s="613"/>
      <c r="BC29" s="463" t="s">
        <v>184</v>
      </c>
      <c r="BD29" s="464"/>
      <c r="BE29" s="464"/>
      <c r="BF29" s="464"/>
      <c r="BG29" s="464"/>
      <c r="BH29" s="464"/>
      <c r="BI29" s="464"/>
      <c r="BJ29" s="464"/>
      <c r="BK29" s="464"/>
      <c r="BL29" s="464"/>
      <c r="BM29" s="465"/>
      <c r="BN29" s="429">
        <v>211329</v>
      </c>
      <c r="BO29" s="430"/>
      <c r="BP29" s="430"/>
      <c r="BQ29" s="430"/>
      <c r="BR29" s="430"/>
      <c r="BS29" s="430"/>
      <c r="BT29" s="430"/>
      <c r="BU29" s="431"/>
      <c r="BV29" s="429">
        <v>211296</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185</v>
      </c>
      <c r="X30" s="590"/>
      <c r="Y30" s="590"/>
      <c r="Z30" s="590"/>
      <c r="AA30" s="590"/>
      <c r="AB30" s="590"/>
      <c r="AC30" s="590"/>
      <c r="AD30" s="590"/>
      <c r="AE30" s="590"/>
      <c r="AF30" s="590"/>
      <c r="AG30" s="591"/>
      <c r="AH30" s="548">
        <v>94.3</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49</v>
      </c>
      <c r="BD30" s="603"/>
      <c r="BE30" s="603"/>
      <c r="BF30" s="603"/>
      <c r="BG30" s="603"/>
      <c r="BH30" s="603"/>
      <c r="BI30" s="603"/>
      <c r="BJ30" s="603"/>
      <c r="BK30" s="603"/>
      <c r="BL30" s="603"/>
      <c r="BM30" s="604"/>
      <c r="BN30" s="605">
        <v>1201383</v>
      </c>
      <c r="BO30" s="606"/>
      <c r="BP30" s="606"/>
      <c r="BQ30" s="606"/>
      <c r="BR30" s="606"/>
      <c r="BS30" s="606"/>
      <c r="BT30" s="606"/>
      <c r="BU30" s="607"/>
      <c r="BV30" s="605">
        <v>1134455</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186</v>
      </c>
      <c r="D32" s="214"/>
      <c r="E32" s="214"/>
      <c r="F32" s="211"/>
      <c r="G32" s="211"/>
      <c r="H32" s="211"/>
      <c r="I32" s="211"/>
      <c r="J32" s="211"/>
      <c r="K32" s="211"/>
      <c r="L32" s="211"/>
      <c r="M32" s="211"/>
      <c r="N32" s="211"/>
      <c r="O32" s="211"/>
      <c r="P32" s="211"/>
      <c r="Q32" s="211"/>
      <c r="R32" s="211"/>
      <c r="S32" s="211"/>
      <c r="T32" s="211"/>
      <c r="U32" s="211" t="s">
        <v>187</v>
      </c>
      <c r="V32" s="211"/>
      <c r="W32" s="211"/>
      <c r="X32" s="211"/>
      <c r="Y32" s="211"/>
      <c r="Z32" s="211"/>
      <c r="AA32" s="211"/>
      <c r="AB32" s="211"/>
      <c r="AC32" s="211"/>
      <c r="AD32" s="211"/>
      <c r="AE32" s="211"/>
      <c r="AF32" s="211"/>
      <c r="AG32" s="211"/>
      <c r="AH32" s="211"/>
      <c r="AI32" s="211"/>
      <c r="AJ32" s="211"/>
      <c r="AK32" s="211"/>
      <c r="AL32" s="211"/>
      <c r="AM32" s="215" t="s">
        <v>188</v>
      </c>
      <c r="AN32" s="211"/>
      <c r="AO32" s="211"/>
      <c r="AP32" s="211"/>
      <c r="AQ32" s="211"/>
      <c r="AR32" s="211"/>
      <c r="AS32" s="215"/>
      <c r="AT32" s="215"/>
      <c r="AU32" s="215"/>
      <c r="AV32" s="215"/>
      <c r="AW32" s="215"/>
      <c r="AX32" s="215"/>
      <c r="AY32" s="215"/>
      <c r="AZ32" s="215"/>
      <c r="BA32" s="215"/>
      <c r="BB32" s="211"/>
      <c r="BC32" s="215"/>
      <c r="BD32" s="211"/>
      <c r="BE32" s="215" t="s">
        <v>189</v>
      </c>
      <c r="BF32" s="211"/>
      <c r="BG32" s="211"/>
      <c r="BH32" s="211"/>
      <c r="BI32" s="211"/>
      <c r="BJ32" s="215"/>
      <c r="BK32" s="215"/>
      <c r="BL32" s="215"/>
      <c r="BM32" s="215"/>
      <c r="BN32" s="215"/>
      <c r="BO32" s="215"/>
      <c r="BP32" s="215"/>
      <c r="BQ32" s="215"/>
      <c r="BR32" s="211"/>
      <c r="BS32" s="211"/>
      <c r="BT32" s="211"/>
      <c r="BU32" s="211"/>
      <c r="BV32" s="211"/>
      <c r="BW32" s="211" t="s">
        <v>190</v>
      </c>
      <c r="BX32" s="211"/>
      <c r="BY32" s="211"/>
      <c r="BZ32" s="211"/>
      <c r="CA32" s="211"/>
      <c r="CB32" s="215"/>
      <c r="CC32" s="215"/>
      <c r="CD32" s="215"/>
      <c r="CE32" s="215"/>
      <c r="CF32" s="215"/>
      <c r="CG32" s="215"/>
      <c r="CH32" s="215"/>
      <c r="CI32" s="215"/>
      <c r="CJ32" s="215"/>
      <c r="CK32" s="215"/>
      <c r="CL32" s="215"/>
      <c r="CM32" s="215"/>
      <c r="CN32" s="215"/>
      <c r="CO32" s="215" t="s">
        <v>191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192</v>
      </c>
      <c r="D33" s="453"/>
      <c r="E33" s="418" t="s">
        <v>193</v>
      </c>
      <c r="F33" s="418"/>
      <c r="G33" s="418"/>
      <c r="H33" s="418"/>
      <c r="I33" s="418"/>
      <c r="J33" s="418"/>
      <c r="K33" s="418"/>
      <c r="L33" s="418"/>
      <c r="M33" s="418"/>
      <c r="N33" s="418"/>
      <c r="O33" s="418"/>
      <c r="P33" s="418"/>
      <c r="Q33" s="418"/>
      <c r="R33" s="418"/>
      <c r="S33" s="418"/>
      <c r="T33" s="216"/>
      <c r="U33" s="453" t="s">
        <v>194</v>
      </c>
      <c r="V33" s="453"/>
      <c r="W33" s="418" t="s">
        <v>193</v>
      </c>
      <c r="X33" s="418"/>
      <c r="Y33" s="418"/>
      <c r="Z33" s="418"/>
      <c r="AA33" s="418"/>
      <c r="AB33" s="418"/>
      <c r="AC33" s="418"/>
      <c r="AD33" s="418"/>
      <c r="AE33" s="418"/>
      <c r="AF33" s="418"/>
      <c r="AG33" s="418"/>
      <c r="AH33" s="418"/>
      <c r="AI33" s="418"/>
      <c r="AJ33" s="418"/>
      <c r="AK33" s="418"/>
      <c r="AL33" s="216"/>
      <c r="AM33" s="453" t="s">
        <v>192</v>
      </c>
      <c r="AN33" s="453"/>
      <c r="AO33" s="418" t="s">
        <v>195</v>
      </c>
      <c r="AP33" s="418"/>
      <c r="AQ33" s="418"/>
      <c r="AR33" s="418"/>
      <c r="AS33" s="418"/>
      <c r="AT33" s="418"/>
      <c r="AU33" s="418"/>
      <c r="AV33" s="418"/>
      <c r="AW33" s="418"/>
      <c r="AX33" s="418"/>
      <c r="AY33" s="418"/>
      <c r="AZ33" s="418"/>
      <c r="BA33" s="418"/>
      <c r="BB33" s="418"/>
      <c r="BC33" s="418"/>
      <c r="BD33" s="217"/>
      <c r="BE33" s="418" t="s">
        <v>196</v>
      </c>
      <c r="BF33" s="418"/>
      <c r="BG33" s="418" t="s">
        <v>197</v>
      </c>
      <c r="BH33" s="418"/>
      <c r="BI33" s="418"/>
      <c r="BJ33" s="418"/>
      <c r="BK33" s="418"/>
      <c r="BL33" s="418"/>
      <c r="BM33" s="418"/>
      <c r="BN33" s="418"/>
      <c r="BO33" s="418"/>
      <c r="BP33" s="418"/>
      <c r="BQ33" s="418"/>
      <c r="BR33" s="418"/>
      <c r="BS33" s="418"/>
      <c r="BT33" s="418"/>
      <c r="BU33" s="418"/>
      <c r="BV33" s="217"/>
      <c r="BW33" s="453" t="s">
        <v>196</v>
      </c>
      <c r="BX33" s="453"/>
      <c r="BY33" s="418" t="s">
        <v>198</v>
      </c>
      <c r="BZ33" s="418"/>
      <c r="CA33" s="418"/>
      <c r="CB33" s="418"/>
      <c r="CC33" s="418"/>
      <c r="CD33" s="418"/>
      <c r="CE33" s="418"/>
      <c r="CF33" s="418"/>
      <c r="CG33" s="418"/>
      <c r="CH33" s="418"/>
      <c r="CI33" s="418"/>
      <c r="CJ33" s="418"/>
      <c r="CK33" s="418"/>
      <c r="CL33" s="418"/>
      <c r="CM33" s="418"/>
      <c r="CN33" s="216"/>
      <c r="CO33" s="453" t="s">
        <v>194</v>
      </c>
      <c r="CP33" s="453"/>
      <c r="CQ33" s="418" t="s">
        <v>199</v>
      </c>
      <c r="CR33" s="418"/>
      <c r="CS33" s="418"/>
      <c r="CT33" s="418"/>
      <c r="CU33" s="418"/>
      <c r="CV33" s="418"/>
      <c r="CW33" s="418"/>
      <c r="CX33" s="418"/>
      <c r="CY33" s="418"/>
      <c r="CZ33" s="418"/>
      <c r="DA33" s="418"/>
      <c r="DB33" s="418"/>
      <c r="DC33" s="418"/>
      <c r="DD33" s="418"/>
      <c r="DE33" s="418"/>
      <c r="DF33" s="216"/>
      <c r="DG33" s="617" t="s">
        <v>200</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4</v>
      </c>
      <c r="V34" s="618"/>
      <c r="W34" s="619" t="str">
        <f>IF('各会計、関係団体の財政状況及び健全化判断比率'!B28="","",'各会計、関係団体の財政状況及び健全化判断比率'!B28)</f>
        <v>神戸町国民健康保険特別会計</v>
      </c>
      <c r="X34" s="619"/>
      <c r="Y34" s="619"/>
      <c r="Z34" s="619"/>
      <c r="AA34" s="619"/>
      <c r="AB34" s="619"/>
      <c r="AC34" s="619"/>
      <c r="AD34" s="619"/>
      <c r="AE34" s="619"/>
      <c r="AF34" s="619"/>
      <c r="AG34" s="619"/>
      <c r="AH34" s="619"/>
      <c r="AI34" s="619"/>
      <c r="AJ34" s="619"/>
      <c r="AK34" s="619"/>
      <c r="AL34" s="214"/>
      <c r="AM34" s="618">
        <f>IF(AO34="","",MAX(C34:D43,U34:V43)+1)</f>
        <v>6</v>
      </c>
      <c r="AN34" s="618"/>
      <c r="AO34" s="619" t="str">
        <f>IF('各会計、関係団体の財政状況及び健全化判断比率'!B30="","",'各会計、関係団体の財政状況及び健全化判断比率'!B30)</f>
        <v>神戸町水道事業会計</v>
      </c>
      <c r="AP34" s="619"/>
      <c r="AQ34" s="619"/>
      <c r="AR34" s="619"/>
      <c r="AS34" s="619"/>
      <c r="AT34" s="619"/>
      <c r="AU34" s="619"/>
      <c r="AV34" s="619"/>
      <c r="AW34" s="619"/>
      <c r="AX34" s="619"/>
      <c r="AY34" s="619"/>
      <c r="AZ34" s="619"/>
      <c r="BA34" s="619"/>
      <c r="BB34" s="619"/>
      <c r="BC34" s="619"/>
      <c r="BD34" s="214"/>
      <c r="BE34" s="618">
        <f>IF(BG34="","",MAX(C34:D43,U34:V43,AM34:AN43)+1)</f>
        <v>7</v>
      </c>
      <c r="BF34" s="618"/>
      <c r="BG34" s="619" t="str">
        <f>IF('各会計、関係団体の財政状況及び健全化判断比率'!B31="","",'各会計、関係団体の財政状況及び健全化判断比率'!B31)</f>
        <v>神戸町公共下水道事業特別会計</v>
      </c>
      <c r="BH34" s="619"/>
      <c r="BI34" s="619"/>
      <c r="BJ34" s="619"/>
      <c r="BK34" s="619"/>
      <c r="BL34" s="619"/>
      <c r="BM34" s="619"/>
      <c r="BN34" s="619"/>
      <c r="BO34" s="619"/>
      <c r="BP34" s="619"/>
      <c r="BQ34" s="619"/>
      <c r="BR34" s="619"/>
      <c r="BS34" s="619"/>
      <c r="BT34" s="619"/>
      <c r="BU34" s="619"/>
      <c r="BV34" s="214"/>
      <c r="BW34" s="618">
        <f>IF(BY34="","",MAX(C34:D43,U34:V43,AM34:AN43,BE34:BF43)+1)</f>
        <v>8</v>
      </c>
      <c r="BX34" s="618"/>
      <c r="BY34" s="619" t="str">
        <f>IF('各会計、関係団体の財政状況及び健全化判断比率'!B68="","",'各会計、関係団体の財政状況及び健全化判断比率'!B68)</f>
        <v>大垣衛生施設組合</v>
      </c>
      <c r="BZ34" s="619"/>
      <c r="CA34" s="619"/>
      <c r="CB34" s="619"/>
      <c r="CC34" s="619"/>
      <c r="CD34" s="619"/>
      <c r="CE34" s="619"/>
      <c r="CF34" s="619"/>
      <c r="CG34" s="619"/>
      <c r="CH34" s="619"/>
      <c r="CI34" s="619"/>
      <c r="CJ34" s="619"/>
      <c r="CK34" s="619"/>
      <c r="CL34" s="619"/>
      <c r="CM34" s="619"/>
      <c r="CN34" s="214"/>
      <c r="CO34" s="618">
        <f>IF(CQ34="","",MAX(C34:D43,U34:V43,AM34:AN43,BE34:BF43,BW34:BX43)+1)</f>
        <v>18</v>
      </c>
      <c r="CP34" s="618"/>
      <c r="CQ34" s="619" t="str">
        <f>IF('各会計、関係団体の財政状況及び健全化判断比率'!BS7="","",'各会計、関係団体の財政状況及び健全化判断比率'!BS7)</f>
        <v>神戸町土地開発公社</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f>IF(E35="","",C34+1)</f>
        <v>2</v>
      </c>
      <c r="D35" s="618"/>
      <c r="E35" s="619" t="str">
        <f>IF('各会計、関係団体の財政状況及び健全化判断比率'!B8="","",'各会計、関係団体の財政状況及び健全化判断比率'!B8)</f>
        <v>障がい福祉サービス事業特別会計</v>
      </c>
      <c r="F35" s="619"/>
      <c r="G35" s="619"/>
      <c r="H35" s="619"/>
      <c r="I35" s="619"/>
      <c r="J35" s="619"/>
      <c r="K35" s="619"/>
      <c r="L35" s="619"/>
      <c r="M35" s="619"/>
      <c r="N35" s="619"/>
      <c r="O35" s="619"/>
      <c r="P35" s="619"/>
      <c r="Q35" s="619"/>
      <c r="R35" s="619"/>
      <c r="S35" s="619"/>
      <c r="T35" s="214"/>
      <c r="U35" s="618">
        <f>IF(W35="","",U34+1)</f>
        <v>5</v>
      </c>
      <c r="V35" s="618"/>
      <c r="W35" s="619" t="str">
        <f>IF('各会計、関係団体の財政状況及び健全化判断比率'!B29="","",'各会計、関係団体の財政状況及び健全化判断比率'!B29)</f>
        <v>神戸町後期高齢者医療特別会計</v>
      </c>
      <c r="X35" s="619"/>
      <c r="Y35" s="619"/>
      <c r="Z35" s="619"/>
      <c r="AA35" s="619"/>
      <c r="AB35" s="619"/>
      <c r="AC35" s="619"/>
      <c r="AD35" s="619"/>
      <c r="AE35" s="619"/>
      <c r="AF35" s="619"/>
      <c r="AG35" s="619"/>
      <c r="AH35" s="619"/>
      <c r="AI35" s="619"/>
      <c r="AJ35" s="619"/>
      <c r="AK35" s="619"/>
      <c r="AL35" s="214"/>
      <c r="AM35" s="618" t="str">
        <f t="shared" ref="AM35:AM43" si="0">IF(AO35="","",AM34+1)</f>
        <v/>
      </c>
      <c r="AN35" s="618"/>
      <c r="AO35" s="619"/>
      <c r="AP35" s="619"/>
      <c r="AQ35" s="619"/>
      <c r="AR35" s="619"/>
      <c r="AS35" s="619"/>
      <c r="AT35" s="619"/>
      <c r="AU35" s="619"/>
      <c r="AV35" s="619"/>
      <c r="AW35" s="619"/>
      <c r="AX35" s="619"/>
      <c r="AY35" s="619"/>
      <c r="AZ35" s="619"/>
      <c r="BA35" s="619"/>
      <c r="BB35" s="619"/>
      <c r="BC35" s="619"/>
      <c r="BD35" s="214"/>
      <c r="BE35" s="618" t="str">
        <f t="shared" ref="BE35:BE43" si="1">IF(BG35="","",BE34+1)</f>
        <v/>
      </c>
      <c r="BF35" s="618"/>
      <c r="BG35" s="619"/>
      <c r="BH35" s="619"/>
      <c r="BI35" s="619"/>
      <c r="BJ35" s="619"/>
      <c r="BK35" s="619"/>
      <c r="BL35" s="619"/>
      <c r="BM35" s="619"/>
      <c r="BN35" s="619"/>
      <c r="BO35" s="619"/>
      <c r="BP35" s="619"/>
      <c r="BQ35" s="619"/>
      <c r="BR35" s="619"/>
      <c r="BS35" s="619"/>
      <c r="BT35" s="619"/>
      <c r="BU35" s="619"/>
      <c r="BV35" s="214"/>
      <c r="BW35" s="618">
        <f t="shared" ref="BW35:BW43" si="2">IF(BY35="","",BW34+1)</f>
        <v>9</v>
      </c>
      <c r="BX35" s="618"/>
      <c r="BY35" s="619" t="str">
        <f>IF('各会計、関係団体の財政状況及び健全化判断比率'!B69="","",'各会計、関係団体の財政状況及び健全化判断比率'!B69)</f>
        <v>大垣輪中水防事務組合</v>
      </c>
      <c r="BZ35" s="619"/>
      <c r="CA35" s="619"/>
      <c r="CB35" s="619"/>
      <c r="CC35" s="619"/>
      <c r="CD35" s="619"/>
      <c r="CE35" s="619"/>
      <c r="CF35" s="619"/>
      <c r="CG35" s="619"/>
      <c r="CH35" s="619"/>
      <c r="CI35" s="619"/>
      <c r="CJ35" s="619"/>
      <c r="CK35" s="619"/>
      <c r="CL35" s="619"/>
      <c r="CM35" s="619"/>
      <c r="CN35" s="214"/>
      <c r="CO35" s="618" t="str">
        <f t="shared" ref="CO35:CO43" si="3">IF(CQ35="","",CO34+1)</f>
        <v/>
      </c>
      <c r="CP35" s="618"/>
      <c r="CQ35" s="619" t="str">
        <f>IF('各会計、関係団体の財政状況及び健全化判断比率'!BS8="","",'各会計、関係団体の財政状況及び健全化判断比率'!BS8)</f>
        <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f>IF(E36="","",C35+1)</f>
        <v>3</v>
      </c>
      <c r="D36" s="618"/>
      <c r="E36" s="619" t="str">
        <f>IF('各会計、関係団体の財政状況及び健全化判断比率'!B9="","",'各会計、関係団体の財政状況及び健全化判断比率'!B9)</f>
        <v>学校給食事業特別会計</v>
      </c>
      <c r="F36" s="619"/>
      <c r="G36" s="619"/>
      <c r="H36" s="619"/>
      <c r="I36" s="619"/>
      <c r="J36" s="619"/>
      <c r="K36" s="619"/>
      <c r="L36" s="619"/>
      <c r="M36" s="619"/>
      <c r="N36" s="619"/>
      <c r="O36" s="619"/>
      <c r="P36" s="619"/>
      <c r="Q36" s="619"/>
      <c r="R36" s="619"/>
      <c r="S36" s="619"/>
      <c r="T36" s="214"/>
      <c r="U36" s="618" t="str">
        <f t="shared" ref="U36:U43" si="4">IF(W36="","",U35+1)</f>
        <v/>
      </c>
      <c r="V36" s="618"/>
      <c r="W36" s="619"/>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10</v>
      </c>
      <c r="BX36" s="618"/>
      <c r="BY36" s="619" t="str">
        <f>IF('各会計、関係団体の財政状況及び健全化判断比率'!B70="","",'各会計、関係団体の財政状況及び健全化判断比率'!B70)</f>
        <v>岐阜県市町村会館組合</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11</v>
      </c>
      <c r="BX37" s="618"/>
      <c r="BY37" s="619" t="str">
        <f>IF('各会計、関係団体の財政状況及び健全化判断比率'!B71="","",'各会計、関係団体の財政状況及び健全化判断比率'!B71)</f>
        <v>岐阜県市町村職員退職手当組合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12</v>
      </c>
      <c r="BX38" s="618"/>
      <c r="BY38" s="619" t="str">
        <f>IF('各会計、関係団体の財政状況及び健全化判断比率'!B72="","",'各会計、関係団体の財政状況及び健全化判断比率'!B72)</f>
        <v>大垣消防組合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13</v>
      </c>
      <c r="BX39" s="618"/>
      <c r="BY39" s="619" t="str">
        <f>IF('各会計、関係団体の財政状況及び健全化判断比率'!B73="","",'各会計、関係団体の財政状況及び健全化判断比率'!B73)</f>
        <v>揖斐川水防事務組合</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14</v>
      </c>
      <c r="BX40" s="618"/>
      <c r="BY40" s="619" t="str">
        <f>IF('各会計、関係団体の財政状況及び健全化判断比率'!B74="","",'各会計、関係団体の財政状況及び健全化判断比率'!B74)</f>
        <v>西濃環境整備組合</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f t="shared" si="2"/>
        <v>15</v>
      </c>
      <c r="BX41" s="618"/>
      <c r="BY41" s="619" t="str">
        <f>IF('各会計、関係団体の財政状況及び健全化判断比率'!B75="","",'各会計、関係団体の財政状況及び健全化判断比率'!B75)</f>
        <v>西南濃老人福祉施設事務組合</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f t="shared" si="2"/>
        <v>16</v>
      </c>
      <c r="BX42" s="618"/>
      <c r="BY42" s="619" t="str">
        <f>IF('各会計、関係団体の財政状況及び健全化判断比率'!B76="","",'各会計、関係団体の財政状況及び健全化判断比率'!B76)</f>
        <v>西南濃粗大廃棄物処理組合</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f t="shared" si="2"/>
        <v>17</v>
      </c>
      <c r="BX43" s="618"/>
      <c r="BY43" s="619" t="str">
        <f>IF('各会計、関係団体の財政状況及び健全化判断比率'!B77="","",'各会計、関係団体の財政状況及び健全化判断比率'!B77)</f>
        <v>安八郡広域連合（一般会計）</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K3yXBdrwz4OnVoRmzGYdOPtY7PL5jGjrmr/nnMURjVKH5AgzcD04kn2Wz6xV+ueCwVBMg1NCvx/0FawmH/jRRQ==" saltValue="EbCJ1sZv0lNQWnxH/NDL4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10" t="s">
        <v>567</v>
      </c>
      <c r="D34" s="1210"/>
      <c r="E34" s="1211"/>
      <c r="F34" s="32">
        <v>16.02</v>
      </c>
      <c r="G34" s="33">
        <v>16.510000000000002</v>
      </c>
      <c r="H34" s="33">
        <v>14.78</v>
      </c>
      <c r="I34" s="33">
        <v>14.35</v>
      </c>
      <c r="J34" s="34">
        <v>14.04</v>
      </c>
      <c r="K34" s="22"/>
      <c r="L34" s="22"/>
      <c r="M34" s="22"/>
      <c r="N34" s="22"/>
      <c r="O34" s="22"/>
      <c r="P34" s="22"/>
    </row>
    <row r="35" spans="1:16" ht="39" customHeight="1" x14ac:dyDescent="0.15">
      <c r="A35" s="22"/>
      <c r="B35" s="35"/>
      <c r="C35" s="1204" t="s">
        <v>568</v>
      </c>
      <c r="D35" s="1205"/>
      <c r="E35" s="1206"/>
      <c r="F35" s="36">
        <v>11.41</v>
      </c>
      <c r="G35" s="37">
        <v>6.87</v>
      </c>
      <c r="H35" s="37">
        <v>6.35</v>
      </c>
      <c r="I35" s="37">
        <v>9.6999999999999993</v>
      </c>
      <c r="J35" s="38">
        <v>9.4</v>
      </c>
      <c r="K35" s="22"/>
      <c r="L35" s="22"/>
      <c r="M35" s="22"/>
      <c r="N35" s="22"/>
      <c r="O35" s="22"/>
      <c r="P35" s="22"/>
    </row>
    <row r="36" spans="1:16" ht="39" customHeight="1" x14ac:dyDescent="0.15">
      <c r="A36" s="22"/>
      <c r="B36" s="35"/>
      <c r="C36" s="1204" t="s">
        <v>569</v>
      </c>
      <c r="D36" s="1205"/>
      <c r="E36" s="1206"/>
      <c r="F36" s="36">
        <v>3</v>
      </c>
      <c r="G36" s="37">
        <v>4.5</v>
      </c>
      <c r="H36" s="37">
        <v>3.98</v>
      </c>
      <c r="I36" s="37">
        <v>1.42</v>
      </c>
      <c r="J36" s="38">
        <v>1.33</v>
      </c>
      <c r="K36" s="22"/>
      <c r="L36" s="22"/>
      <c r="M36" s="22"/>
      <c r="N36" s="22"/>
      <c r="O36" s="22"/>
      <c r="P36" s="22"/>
    </row>
    <row r="37" spans="1:16" ht="39" customHeight="1" x14ac:dyDescent="0.15">
      <c r="A37" s="22"/>
      <c r="B37" s="35"/>
      <c r="C37" s="1204" t="s">
        <v>570</v>
      </c>
      <c r="D37" s="1205"/>
      <c r="E37" s="1206"/>
      <c r="F37" s="36">
        <v>0.64</v>
      </c>
      <c r="G37" s="37">
        <v>0.37</v>
      </c>
      <c r="H37" s="37">
        <v>1.2</v>
      </c>
      <c r="I37" s="37">
        <v>0.99</v>
      </c>
      <c r="J37" s="38">
        <v>0.73</v>
      </c>
      <c r="K37" s="22"/>
      <c r="L37" s="22"/>
      <c r="M37" s="22"/>
      <c r="N37" s="22"/>
      <c r="O37" s="22"/>
      <c r="P37" s="22"/>
    </row>
    <row r="38" spans="1:16" ht="39" customHeight="1" x14ac:dyDescent="0.15">
      <c r="A38" s="22"/>
      <c r="B38" s="35"/>
      <c r="C38" s="1204" t="s">
        <v>571</v>
      </c>
      <c r="D38" s="1205"/>
      <c r="E38" s="1206"/>
      <c r="F38" s="36">
        <v>0.14000000000000001</v>
      </c>
      <c r="G38" s="37">
        <v>0.15</v>
      </c>
      <c r="H38" s="37">
        <v>0.14000000000000001</v>
      </c>
      <c r="I38" s="37">
        <v>0.18</v>
      </c>
      <c r="J38" s="38">
        <v>0.13</v>
      </c>
      <c r="K38" s="22"/>
      <c r="L38" s="22"/>
      <c r="M38" s="22"/>
      <c r="N38" s="22"/>
      <c r="O38" s="22"/>
      <c r="P38" s="22"/>
    </row>
    <row r="39" spans="1:16" ht="39" customHeight="1" x14ac:dyDescent="0.15">
      <c r="A39" s="22"/>
      <c r="B39" s="35"/>
      <c r="C39" s="1204" t="s">
        <v>572</v>
      </c>
      <c r="D39" s="1205"/>
      <c r="E39" s="1206"/>
      <c r="F39" s="36">
        <v>0.03</v>
      </c>
      <c r="G39" s="37">
        <v>0.04</v>
      </c>
      <c r="H39" s="37">
        <v>0.06</v>
      </c>
      <c r="I39" s="37">
        <v>0.03</v>
      </c>
      <c r="J39" s="38">
        <v>0.04</v>
      </c>
      <c r="K39" s="22"/>
      <c r="L39" s="22"/>
      <c r="M39" s="22"/>
      <c r="N39" s="22"/>
      <c r="O39" s="22"/>
      <c r="P39" s="22"/>
    </row>
    <row r="40" spans="1:16" ht="39" customHeight="1" x14ac:dyDescent="0.15">
      <c r="A40" s="22"/>
      <c r="B40" s="35"/>
      <c r="C40" s="1204" t="s">
        <v>573</v>
      </c>
      <c r="D40" s="1205"/>
      <c r="E40" s="1206"/>
      <c r="F40" s="36">
        <v>0.05</v>
      </c>
      <c r="G40" s="37">
        <v>0.05</v>
      </c>
      <c r="H40" s="37">
        <v>0.01</v>
      </c>
      <c r="I40" s="37">
        <v>0.03</v>
      </c>
      <c r="J40" s="38">
        <v>0.03</v>
      </c>
      <c r="K40" s="22"/>
      <c r="L40" s="22"/>
      <c r="M40" s="22"/>
      <c r="N40" s="22"/>
      <c r="O40" s="22"/>
      <c r="P40" s="22"/>
    </row>
    <row r="41" spans="1:16" ht="39" customHeight="1" x14ac:dyDescent="0.15">
      <c r="A41" s="22"/>
      <c r="B41" s="35"/>
      <c r="C41" s="1204"/>
      <c r="D41" s="1205"/>
      <c r="E41" s="1206"/>
      <c r="F41" s="36"/>
      <c r="G41" s="37"/>
      <c r="H41" s="37"/>
      <c r="I41" s="37"/>
      <c r="J41" s="38"/>
      <c r="K41" s="22"/>
      <c r="L41" s="22"/>
      <c r="M41" s="22"/>
      <c r="N41" s="22"/>
      <c r="O41" s="22"/>
      <c r="P41" s="22"/>
    </row>
    <row r="42" spans="1:16" ht="39" customHeight="1" x14ac:dyDescent="0.15">
      <c r="A42" s="22"/>
      <c r="B42" s="39"/>
      <c r="C42" s="1204" t="s">
        <v>574</v>
      </c>
      <c r="D42" s="1205"/>
      <c r="E42" s="1206"/>
      <c r="F42" s="36" t="s">
        <v>518</v>
      </c>
      <c r="G42" s="37" t="s">
        <v>518</v>
      </c>
      <c r="H42" s="37" t="s">
        <v>518</v>
      </c>
      <c r="I42" s="37" t="s">
        <v>518</v>
      </c>
      <c r="J42" s="38" t="s">
        <v>518</v>
      </c>
      <c r="K42" s="22"/>
      <c r="L42" s="22"/>
      <c r="M42" s="22"/>
      <c r="N42" s="22"/>
      <c r="O42" s="22"/>
      <c r="P42" s="22"/>
    </row>
    <row r="43" spans="1:16" ht="39" customHeight="1" thickBot="1" x14ac:dyDescent="0.2">
      <c r="A43" s="22"/>
      <c r="B43" s="40"/>
      <c r="C43" s="1207" t="s">
        <v>575</v>
      </c>
      <c r="D43" s="1208"/>
      <c r="E43" s="1209"/>
      <c r="F43" s="41" t="s">
        <v>518</v>
      </c>
      <c r="G43" s="42" t="s">
        <v>518</v>
      </c>
      <c r="H43" s="42" t="s">
        <v>518</v>
      </c>
      <c r="I43" s="42" t="s">
        <v>518</v>
      </c>
      <c r="J43" s="43" t="s">
        <v>518</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jY6oEC99Sr1OOBJbAj8zUsWyUDOssYu0fA7PGNpy/Na+TtgnLC9xObE+IO9FgNoXNYob8u8g88u2Ebtg/H0iWA==" saltValue="/1QjEbNY6Mp64Jm3q+pJh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12" t="s">
        <v>10</v>
      </c>
      <c r="C45" s="1213"/>
      <c r="D45" s="58"/>
      <c r="E45" s="1218" t="s">
        <v>11</v>
      </c>
      <c r="F45" s="1218"/>
      <c r="G45" s="1218"/>
      <c r="H45" s="1218"/>
      <c r="I45" s="1218"/>
      <c r="J45" s="1219"/>
      <c r="K45" s="59">
        <v>507</v>
      </c>
      <c r="L45" s="60">
        <v>474</v>
      </c>
      <c r="M45" s="60">
        <v>451</v>
      </c>
      <c r="N45" s="60">
        <v>439</v>
      </c>
      <c r="O45" s="61">
        <v>447</v>
      </c>
      <c r="P45" s="48"/>
      <c r="Q45" s="48"/>
      <c r="R45" s="48"/>
      <c r="S45" s="48"/>
      <c r="T45" s="48"/>
      <c r="U45" s="48"/>
    </row>
    <row r="46" spans="1:21" ht="30.75" customHeight="1" x14ac:dyDescent="0.15">
      <c r="A46" s="48"/>
      <c r="B46" s="1214"/>
      <c r="C46" s="1215"/>
      <c r="D46" s="62"/>
      <c r="E46" s="1220" t="s">
        <v>12</v>
      </c>
      <c r="F46" s="1220"/>
      <c r="G46" s="1220"/>
      <c r="H46" s="1220"/>
      <c r="I46" s="1220"/>
      <c r="J46" s="1221"/>
      <c r="K46" s="63" t="s">
        <v>518</v>
      </c>
      <c r="L46" s="64" t="s">
        <v>518</v>
      </c>
      <c r="M46" s="64" t="s">
        <v>518</v>
      </c>
      <c r="N46" s="64" t="s">
        <v>518</v>
      </c>
      <c r="O46" s="65" t="s">
        <v>518</v>
      </c>
      <c r="P46" s="48"/>
      <c r="Q46" s="48"/>
      <c r="R46" s="48"/>
      <c r="S46" s="48"/>
      <c r="T46" s="48"/>
      <c r="U46" s="48"/>
    </row>
    <row r="47" spans="1:21" ht="30.75" customHeight="1" x14ac:dyDescent="0.15">
      <c r="A47" s="48"/>
      <c r="B47" s="1214"/>
      <c r="C47" s="1215"/>
      <c r="D47" s="62"/>
      <c r="E47" s="1220" t="s">
        <v>13</v>
      </c>
      <c r="F47" s="1220"/>
      <c r="G47" s="1220"/>
      <c r="H47" s="1220"/>
      <c r="I47" s="1220"/>
      <c r="J47" s="1221"/>
      <c r="K47" s="63" t="s">
        <v>518</v>
      </c>
      <c r="L47" s="64" t="s">
        <v>518</v>
      </c>
      <c r="M47" s="64" t="s">
        <v>518</v>
      </c>
      <c r="N47" s="64" t="s">
        <v>518</v>
      </c>
      <c r="O47" s="65" t="s">
        <v>518</v>
      </c>
      <c r="P47" s="48"/>
      <c r="Q47" s="48"/>
      <c r="R47" s="48"/>
      <c r="S47" s="48"/>
      <c r="T47" s="48"/>
      <c r="U47" s="48"/>
    </row>
    <row r="48" spans="1:21" ht="30.75" customHeight="1" x14ac:dyDescent="0.15">
      <c r="A48" s="48"/>
      <c r="B48" s="1214"/>
      <c r="C48" s="1215"/>
      <c r="D48" s="62"/>
      <c r="E48" s="1220" t="s">
        <v>14</v>
      </c>
      <c r="F48" s="1220"/>
      <c r="G48" s="1220"/>
      <c r="H48" s="1220"/>
      <c r="I48" s="1220"/>
      <c r="J48" s="1221"/>
      <c r="K48" s="63">
        <v>178</v>
      </c>
      <c r="L48" s="64">
        <v>190</v>
      </c>
      <c r="M48" s="64">
        <v>216</v>
      </c>
      <c r="N48" s="64">
        <v>217</v>
      </c>
      <c r="O48" s="65">
        <v>227</v>
      </c>
      <c r="P48" s="48"/>
      <c r="Q48" s="48"/>
      <c r="R48" s="48"/>
      <c r="S48" s="48"/>
      <c r="T48" s="48"/>
      <c r="U48" s="48"/>
    </row>
    <row r="49" spans="1:21" ht="30.75" customHeight="1" x14ac:dyDescent="0.15">
      <c r="A49" s="48"/>
      <c r="B49" s="1214"/>
      <c r="C49" s="1215"/>
      <c r="D49" s="62"/>
      <c r="E49" s="1220" t="s">
        <v>15</v>
      </c>
      <c r="F49" s="1220"/>
      <c r="G49" s="1220"/>
      <c r="H49" s="1220"/>
      <c r="I49" s="1220"/>
      <c r="J49" s="1221"/>
      <c r="K49" s="63">
        <v>46</v>
      </c>
      <c r="L49" s="64">
        <v>32</v>
      </c>
      <c r="M49" s="64">
        <v>34</v>
      </c>
      <c r="N49" s="64">
        <v>35</v>
      </c>
      <c r="O49" s="65" t="s">
        <v>518</v>
      </c>
      <c r="P49" s="48"/>
      <c r="Q49" s="48"/>
      <c r="R49" s="48"/>
      <c r="S49" s="48"/>
      <c r="T49" s="48"/>
      <c r="U49" s="48"/>
    </row>
    <row r="50" spans="1:21" ht="30.75" customHeight="1" x14ac:dyDescent="0.15">
      <c r="A50" s="48"/>
      <c r="B50" s="1214"/>
      <c r="C50" s="1215"/>
      <c r="D50" s="62"/>
      <c r="E50" s="1220" t="s">
        <v>16</v>
      </c>
      <c r="F50" s="1220"/>
      <c r="G50" s="1220"/>
      <c r="H50" s="1220"/>
      <c r="I50" s="1220"/>
      <c r="J50" s="1221"/>
      <c r="K50" s="63">
        <v>0</v>
      </c>
      <c r="L50" s="64">
        <v>0</v>
      </c>
      <c r="M50" s="64">
        <v>0</v>
      </c>
      <c r="N50" s="64" t="s">
        <v>518</v>
      </c>
      <c r="O50" s="65" t="s">
        <v>518</v>
      </c>
      <c r="P50" s="48"/>
      <c r="Q50" s="48"/>
      <c r="R50" s="48"/>
      <c r="S50" s="48"/>
      <c r="T50" s="48"/>
      <c r="U50" s="48"/>
    </row>
    <row r="51" spans="1:21" ht="30.75" customHeight="1" x14ac:dyDescent="0.15">
      <c r="A51" s="48"/>
      <c r="B51" s="1216"/>
      <c r="C51" s="1217"/>
      <c r="D51" s="66"/>
      <c r="E51" s="1220" t="s">
        <v>17</v>
      </c>
      <c r="F51" s="1220"/>
      <c r="G51" s="1220"/>
      <c r="H51" s="1220"/>
      <c r="I51" s="1220"/>
      <c r="J51" s="1221"/>
      <c r="K51" s="63" t="s">
        <v>518</v>
      </c>
      <c r="L51" s="64" t="s">
        <v>518</v>
      </c>
      <c r="M51" s="64" t="s">
        <v>518</v>
      </c>
      <c r="N51" s="64" t="s">
        <v>518</v>
      </c>
      <c r="O51" s="65" t="s">
        <v>518</v>
      </c>
      <c r="P51" s="48"/>
      <c r="Q51" s="48"/>
      <c r="R51" s="48"/>
      <c r="S51" s="48"/>
      <c r="T51" s="48"/>
      <c r="U51" s="48"/>
    </row>
    <row r="52" spans="1:21" ht="30.75" customHeight="1" x14ac:dyDescent="0.15">
      <c r="A52" s="48"/>
      <c r="B52" s="1222" t="s">
        <v>18</v>
      </c>
      <c r="C52" s="1223"/>
      <c r="D52" s="66"/>
      <c r="E52" s="1220" t="s">
        <v>19</v>
      </c>
      <c r="F52" s="1220"/>
      <c r="G52" s="1220"/>
      <c r="H52" s="1220"/>
      <c r="I52" s="1220"/>
      <c r="J52" s="1221"/>
      <c r="K52" s="63">
        <v>491</v>
      </c>
      <c r="L52" s="64">
        <v>508</v>
      </c>
      <c r="M52" s="64">
        <v>580</v>
      </c>
      <c r="N52" s="64">
        <v>534</v>
      </c>
      <c r="O52" s="65">
        <v>542</v>
      </c>
      <c r="P52" s="48"/>
      <c r="Q52" s="48"/>
      <c r="R52" s="48"/>
      <c r="S52" s="48"/>
      <c r="T52" s="48"/>
      <c r="U52" s="48"/>
    </row>
    <row r="53" spans="1:21" ht="30.75" customHeight="1" thickBot="1" x14ac:dyDescent="0.2">
      <c r="A53" s="48"/>
      <c r="B53" s="1224" t="s">
        <v>20</v>
      </c>
      <c r="C53" s="1225"/>
      <c r="D53" s="67"/>
      <c r="E53" s="1226" t="s">
        <v>21</v>
      </c>
      <c r="F53" s="1226"/>
      <c r="G53" s="1226"/>
      <c r="H53" s="1226"/>
      <c r="I53" s="1226"/>
      <c r="J53" s="1227"/>
      <c r="K53" s="68">
        <v>240</v>
      </c>
      <c r="L53" s="69">
        <v>188</v>
      </c>
      <c r="M53" s="69">
        <v>121</v>
      </c>
      <c r="N53" s="69">
        <v>157</v>
      </c>
      <c r="O53" s="70">
        <v>132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576</v>
      </c>
      <c r="P55" s="48"/>
      <c r="Q55" s="48"/>
      <c r="R55" s="48"/>
      <c r="S55" s="48"/>
      <c r="T55" s="48"/>
      <c r="U55" s="48"/>
    </row>
    <row r="56" spans="1:21" ht="31.5" customHeight="1" thickBot="1" x14ac:dyDescent="0.2">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x14ac:dyDescent="0.15">
      <c r="B57" s="1228" t="s">
        <v>24</v>
      </c>
      <c r="C57" s="1229"/>
      <c r="D57" s="1232" t="s">
        <v>25</v>
      </c>
      <c r="E57" s="1233"/>
      <c r="F57" s="1233"/>
      <c r="G57" s="1233"/>
      <c r="H57" s="1233"/>
      <c r="I57" s="1233"/>
      <c r="J57" s="1234"/>
      <c r="K57" s="83" t="s">
        <v>608</v>
      </c>
      <c r="L57" s="84" t="s">
        <v>609</v>
      </c>
      <c r="M57" s="84" t="s">
        <v>608</v>
      </c>
      <c r="N57" s="84" t="s">
        <v>608</v>
      </c>
      <c r="O57" s="85" t="s">
        <v>610</v>
      </c>
    </row>
    <row r="58" spans="1:21" ht="31.5" customHeight="1" thickBot="1" x14ac:dyDescent="0.2">
      <c r="B58" s="1230"/>
      <c r="C58" s="1231"/>
      <c r="D58" s="1235" t="s">
        <v>26</v>
      </c>
      <c r="E58" s="1236"/>
      <c r="F58" s="1236"/>
      <c r="G58" s="1236"/>
      <c r="H58" s="1236"/>
      <c r="I58" s="1236"/>
      <c r="J58" s="1237"/>
      <c r="K58" s="86" t="s">
        <v>610</v>
      </c>
      <c r="L58" s="87" t="s">
        <v>608</v>
      </c>
      <c r="M58" s="87" t="s">
        <v>608</v>
      </c>
      <c r="N58" s="87" t="s">
        <v>608</v>
      </c>
      <c r="O58" s="88" t="s">
        <v>608</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2CJO20p+nI0xbVzaJlrUvobpmBOgz0iZSGBRVcWACHvPcM+bz5itEMyjC3tmDJyUQ1QrYofUqKf8D0FL6s5NA==" saltValue="mT3HvleOfZN/YELpAX6f6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8"/>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560</v>
      </c>
      <c r="J40" s="100" t="s">
        <v>561</v>
      </c>
      <c r="K40" s="100" t="s">
        <v>562</v>
      </c>
      <c r="L40" s="100" t="s">
        <v>563</v>
      </c>
      <c r="M40" s="101" t="s">
        <v>564</v>
      </c>
    </row>
    <row r="41" spans="2:13" ht="27.75" customHeight="1" x14ac:dyDescent="0.15">
      <c r="B41" s="1238" t="s">
        <v>29</v>
      </c>
      <c r="C41" s="1239"/>
      <c r="D41" s="102"/>
      <c r="E41" s="1244" t="s">
        <v>30</v>
      </c>
      <c r="F41" s="1244"/>
      <c r="G41" s="1244"/>
      <c r="H41" s="1245"/>
      <c r="I41" s="103">
        <v>5239</v>
      </c>
      <c r="J41" s="104">
        <v>5216</v>
      </c>
      <c r="K41" s="104">
        <v>5391</v>
      </c>
      <c r="L41" s="104">
        <v>5312</v>
      </c>
      <c r="M41" s="105">
        <v>5255</v>
      </c>
    </row>
    <row r="42" spans="2:13" ht="27.75" customHeight="1" x14ac:dyDescent="0.15">
      <c r="B42" s="1240"/>
      <c r="C42" s="1241"/>
      <c r="D42" s="106"/>
      <c r="E42" s="1246" t="s">
        <v>31</v>
      </c>
      <c r="F42" s="1246"/>
      <c r="G42" s="1246"/>
      <c r="H42" s="1247"/>
      <c r="I42" s="107" t="s">
        <v>518</v>
      </c>
      <c r="J42" s="108" t="s">
        <v>518</v>
      </c>
      <c r="K42" s="108" t="s">
        <v>518</v>
      </c>
      <c r="L42" s="108" t="s">
        <v>518</v>
      </c>
      <c r="M42" s="109" t="s">
        <v>518</v>
      </c>
    </row>
    <row r="43" spans="2:13" ht="27.75" customHeight="1" x14ac:dyDescent="0.15">
      <c r="B43" s="1240"/>
      <c r="C43" s="1241"/>
      <c r="D43" s="106"/>
      <c r="E43" s="1246" t="s">
        <v>32</v>
      </c>
      <c r="F43" s="1246"/>
      <c r="G43" s="1246"/>
      <c r="H43" s="1247"/>
      <c r="I43" s="107">
        <v>4705</v>
      </c>
      <c r="J43" s="108">
        <v>4958</v>
      </c>
      <c r="K43" s="108">
        <v>5075</v>
      </c>
      <c r="L43" s="108">
        <v>5358</v>
      </c>
      <c r="M43" s="109">
        <v>5621</v>
      </c>
    </row>
    <row r="44" spans="2:13" ht="27.75" customHeight="1" x14ac:dyDescent="0.15">
      <c r="B44" s="1240"/>
      <c r="C44" s="1241"/>
      <c r="D44" s="106"/>
      <c r="E44" s="1246" t="s">
        <v>33</v>
      </c>
      <c r="F44" s="1246"/>
      <c r="G44" s="1246"/>
      <c r="H44" s="1247"/>
      <c r="I44" s="107">
        <v>238</v>
      </c>
      <c r="J44" s="108">
        <v>303</v>
      </c>
      <c r="K44" s="108">
        <v>329</v>
      </c>
      <c r="L44" s="108">
        <v>316</v>
      </c>
      <c r="M44" s="109">
        <v>313</v>
      </c>
    </row>
    <row r="45" spans="2:13" ht="27.75" customHeight="1" x14ac:dyDescent="0.15">
      <c r="B45" s="1240"/>
      <c r="C45" s="1241"/>
      <c r="D45" s="106"/>
      <c r="E45" s="1246" t="s">
        <v>34</v>
      </c>
      <c r="F45" s="1246"/>
      <c r="G45" s="1246"/>
      <c r="H45" s="1247"/>
      <c r="I45" s="107">
        <v>1103</v>
      </c>
      <c r="J45" s="108">
        <v>1153</v>
      </c>
      <c r="K45" s="108">
        <v>1090</v>
      </c>
      <c r="L45" s="108">
        <v>1055</v>
      </c>
      <c r="M45" s="109">
        <v>1050</v>
      </c>
    </row>
    <row r="46" spans="2:13" ht="27.75" customHeight="1" x14ac:dyDescent="0.15">
      <c r="B46" s="1240"/>
      <c r="C46" s="1241"/>
      <c r="D46" s="110"/>
      <c r="E46" s="1246" t="s">
        <v>35</v>
      </c>
      <c r="F46" s="1246"/>
      <c r="G46" s="1246"/>
      <c r="H46" s="1247"/>
      <c r="I46" s="107" t="s">
        <v>518</v>
      </c>
      <c r="J46" s="108" t="s">
        <v>518</v>
      </c>
      <c r="K46" s="108" t="s">
        <v>518</v>
      </c>
      <c r="L46" s="108" t="s">
        <v>518</v>
      </c>
      <c r="M46" s="109" t="s">
        <v>518</v>
      </c>
    </row>
    <row r="47" spans="2:13" ht="27.75" customHeight="1" x14ac:dyDescent="0.15">
      <c r="B47" s="1240"/>
      <c r="C47" s="1241"/>
      <c r="D47" s="111"/>
      <c r="E47" s="1248" t="s">
        <v>36</v>
      </c>
      <c r="F47" s="1249"/>
      <c r="G47" s="1249"/>
      <c r="H47" s="1250"/>
      <c r="I47" s="107" t="s">
        <v>518</v>
      </c>
      <c r="J47" s="108" t="s">
        <v>518</v>
      </c>
      <c r="K47" s="108" t="s">
        <v>518</v>
      </c>
      <c r="L47" s="108" t="s">
        <v>518</v>
      </c>
      <c r="M47" s="109" t="s">
        <v>518</v>
      </c>
    </row>
    <row r="48" spans="2:13" ht="27.75" customHeight="1" x14ac:dyDescent="0.15">
      <c r="B48" s="1240"/>
      <c r="C48" s="1241"/>
      <c r="D48" s="106"/>
      <c r="E48" s="1246" t="s">
        <v>37</v>
      </c>
      <c r="F48" s="1246"/>
      <c r="G48" s="1246"/>
      <c r="H48" s="1247"/>
      <c r="I48" s="107" t="s">
        <v>518</v>
      </c>
      <c r="J48" s="108" t="s">
        <v>518</v>
      </c>
      <c r="K48" s="108" t="s">
        <v>518</v>
      </c>
      <c r="L48" s="108" t="s">
        <v>518</v>
      </c>
      <c r="M48" s="109" t="s">
        <v>518</v>
      </c>
    </row>
    <row r="49" spans="2:13" ht="27.75" customHeight="1" x14ac:dyDescent="0.15">
      <c r="B49" s="1242"/>
      <c r="C49" s="1243"/>
      <c r="D49" s="106"/>
      <c r="E49" s="1246" t="s">
        <v>38</v>
      </c>
      <c r="F49" s="1246"/>
      <c r="G49" s="1246"/>
      <c r="H49" s="1247"/>
      <c r="I49" s="107" t="s">
        <v>518</v>
      </c>
      <c r="J49" s="108" t="s">
        <v>518</v>
      </c>
      <c r="K49" s="108" t="s">
        <v>518</v>
      </c>
      <c r="L49" s="108" t="s">
        <v>518</v>
      </c>
      <c r="M49" s="109" t="s">
        <v>518</v>
      </c>
    </row>
    <row r="50" spans="2:13" ht="27.75" customHeight="1" x14ac:dyDescent="0.15">
      <c r="B50" s="1251" t="s">
        <v>39</v>
      </c>
      <c r="C50" s="1252"/>
      <c r="D50" s="112"/>
      <c r="E50" s="1246" t="s">
        <v>40</v>
      </c>
      <c r="F50" s="1246"/>
      <c r="G50" s="1246"/>
      <c r="H50" s="1247"/>
      <c r="I50" s="107">
        <v>2563</v>
      </c>
      <c r="J50" s="108">
        <v>2660</v>
      </c>
      <c r="K50" s="108">
        <v>2493</v>
      </c>
      <c r="L50" s="108">
        <v>2540</v>
      </c>
      <c r="M50" s="109">
        <v>2579</v>
      </c>
    </row>
    <row r="51" spans="2:13" ht="27.75" customHeight="1" x14ac:dyDescent="0.15">
      <c r="B51" s="1240"/>
      <c r="C51" s="1241"/>
      <c r="D51" s="106"/>
      <c r="E51" s="1246" t="s">
        <v>41</v>
      </c>
      <c r="F51" s="1246"/>
      <c r="G51" s="1246"/>
      <c r="H51" s="1247"/>
      <c r="I51" s="107" t="s">
        <v>518</v>
      </c>
      <c r="J51" s="108" t="s">
        <v>518</v>
      </c>
      <c r="K51" s="108" t="s">
        <v>518</v>
      </c>
      <c r="L51" s="108" t="s">
        <v>518</v>
      </c>
      <c r="M51" s="109" t="s">
        <v>518</v>
      </c>
    </row>
    <row r="52" spans="2:13" ht="27.75" customHeight="1" x14ac:dyDescent="0.15">
      <c r="B52" s="1242"/>
      <c r="C52" s="1243"/>
      <c r="D52" s="106"/>
      <c r="E52" s="1246" t="s">
        <v>42</v>
      </c>
      <c r="F52" s="1246"/>
      <c r="G52" s="1246"/>
      <c r="H52" s="1247"/>
      <c r="I52" s="107">
        <v>6848</v>
      </c>
      <c r="J52" s="108">
        <v>6986</v>
      </c>
      <c r="K52" s="108">
        <v>7055</v>
      </c>
      <c r="L52" s="108">
        <v>7078</v>
      </c>
      <c r="M52" s="109">
        <v>6991</v>
      </c>
    </row>
    <row r="53" spans="2:13" ht="27.75" customHeight="1" thickBot="1" x14ac:dyDescent="0.2">
      <c r="B53" s="1253" t="s">
        <v>43</v>
      </c>
      <c r="C53" s="1254"/>
      <c r="D53" s="113"/>
      <c r="E53" s="1255" t="s">
        <v>44</v>
      </c>
      <c r="F53" s="1255"/>
      <c r="G53" s="1255"/>
      <c r="H53" s="1256"/>
      <c r="I53" s="114">
        <v>1874</v>
      </c>
      <c r="J53" s="115">
        <v>1984</v>
      </c>
      <c r="K53" s="115">
        <v>2338</v>
      </c>
      <c r="L53" s="115">
        <v>2423</v>
      </c>
      <c r="M53" s="116">
        <v>2668</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LwyaaiVIpdcDS+gloAJIHLr2YUOn+GCGRRGmOnYQlA7tjzM09JFIQVx7EVNxMw34VIs437caopVXGOweN/wlNw==" saltValue="6fILbNesd/j9iyszLqxVI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562</v>
      </c>
      <c r="G54" s="125" t="s">
        <v>563</v>
      </c>
      <c r="H54" s="126" t="s">
        <v>564</v>
      </c>
    </row>
    <row r="55" spans="2:8" ht="52.5" customHeight="1" x14ac:dyDescent="0.15">
      <c r="B55" s="127"/>
      <c r="C55" s="1265" t="s">
        <v>47</v>
      </c>
      <c r="D55" s="1265"/>
      <c r="E55" s="1266"/>
      <c r="F55" s="128">
        <v>900</v>
      </c>
      <c r="G55" s="128">
        <v>750</v>
      </c>
      <c r="H55" s="129">
        <v>899</v>
      </c>
    </row>
    <row r="56" spans="2:8" ht="52.5" customHeight="1" x14ac:dyDescent="0.15">
      <c r="B56" s="130"/>
      <c r="C56" s="1267" t="s">
        <v>48</v>
      </c>
      <c r="D56" s="1267"/>
      <c r="E56" s="1268"/>
      <c r="F56" s="131">
        <v>326</v>
      </c>
      <c r="G56" s="131">
        <v>211</v>
      </c>
      <c r="H56" s="132">
        <v>211</v>
      </c>
    </row>
    <row r="57" spans="2:8" ht="53.25" customHeight="1" x14ac:dyDescent="0.15">
      <c r="B57" s="130"/>
      <c r="C57" s="1269" t="s">
        <v>49</v>
      </c>
      <c r="D57" s="1269"/>
      <c r="E57" s="1270"/>
      <c r="F57" s="133">
        <v>974</v>
      </c>
      <c r="G57" s="133">
        <v>1134</v>
      </c>
      <c r="H57" s="134">
        <v>1201</v>
      </c>
    </row>
    <row r="58" spans="2:8" ht="45.75" customHeight="1" x14ac:dyDescent="0.15">
      <c r="B58" s="135"/>
      <c r="C58" s="1257" t="s">
        <v>582</v>
      </c>
      <c r="D58" s="1258"/>
      <c r="E58" s="1259"/>
      <c r="F58" s="136">
        <v>367</v>
      </c>
      <c r="G58" s="136">
        <v>545</v>
      </c>
      <c r="H58" s="137">
        <v>610</v>
      </c>
    </row>
    <row r="59" spans="2:8" ht="45.75" customHeight="1" x14ac:dyDescent="0.15">
      <c r="B59" s="135"/>
      <c r="C59" s="1257" t="s">
        <v>583</v>
      </c>
      <c r="D59" s="1258"/>
      <c r="E59" s="1259"/>
      <c r="F59" s="136">
        <v>289</v>
      </c>
      <c r="G59" s="136">
        <v>270</v>
      </c>
      <c r="H59" s="137">
        <v>270</v>
      </c>
    </row>
    <row r="60" spans="2:8" ht="45.75" customHeight="1" x14ac:dyDescent="0.15">
      <c r="B60" s="135"/>
      <c r="C60" s="1257" t="s">
        <v>584</v>
      </c>
      <c r="D60" s="1258"/>
      <c r="E60" s="1259"/>
      <c r="F60" s="136">
        <v>220</v>
      </c>
      <c r="G60" s="136">
        <v>220</v>
      </c>
      <c r="H60" s="137">
        <v>220</v>
      </c>
    </row>
    <row r="61" spans="2:8" ht="45.75" customHeight="1" x14ac:dyDescent="0.15">
      <c r="B61" s="135"/>
      <c r="C61" s="1257" t="s">
        <v>585</v>
      </c>
      <c r="D61" s="1258"/>
      <c r="E61" s="1259"/>
      <c r="F61" s="136">
        <v>56</v>
      </c>
      <c r="G61" s="136">
        <v>56</v>
      </c>
      <c r="H61" s="137">
        <v>56</v>
      </c>
    </row>
    <row r="62" spans="2:8" ht="45.75" customHeight="1" thickBot="1" x14ac:dyDescent="0.2">
      <c r="B62" s="138"/>
      <c r="C62" s="1260" t="s">
        <v>586</v>
      </c>
      <c r="D62" s="1261"/>
      <c r="E62" s="1262"/>
      <c r="F62" s="139">
        <v>8</v>
      </c>
      <c r="G62" s="139">
        <v>9</v>
      </c>
      <c r="H62" s="140">
        <v>11</v>
      </c>
    </row>
    <row r="63" spans="2:8" ht="52.5" customHeight="1" thickBot="1" x14ac:dyDescent="0.2">
      <c r="B63" s="141"/>
      <c r="C63" s="1263" t="s">
        <v>50</v>
      </c>
      <c r="D63" s="1263"/>
      <c r="E63" s="1264"/>
      <c r="F63" s="142">
        <v>2201</v>
      </c>
      <c r="G63" s="142">
        <v>2096</v>
      </c>
      <c r="H63" s="143">
        <v>2311</v>
      </c>
    </row>
    <row r="64" spans="2:8" ht="15" customHeight="1" x14ac:dyDescent="0.15"/>
  </sheetData>
  <sheetProtection algorithmName="SHA-512" hashValue="qH2hmpLUBM01DHPahZdtN9VlEJAIcu2Scd6gR/tr30a7RI9zp+jg51n6BQxm2VkkvAjQQ+e1vtr1dNP8r4sqIw==" saltValue="FkW6DhgSUBIjlzDqEJBCK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28" zoomScale="70" zoomScaleNormal="70" zoomScaleSheetLayoutView="55" workbookViewId="0">
      <selection activeCell="AN43" sqref="AN43:DC47"/>
    </sheetView>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611</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611</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612</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613</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614</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615</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560</v>
      </c>
      <c r="BQ50" s="1305"/>
      <c r="BR50" s="1305"/>
      <c r="BS50" s="1305"/>
      <c r="BT50" s="1305"/>
      <c r="BU50" s="1305"/>
      <c r="BV50" s="1305"/>
      <c r="BW50" s="1305"/>
      <c r="BX50" s="1305" t="s">
        <v>561</v>
      </c>
      <c r="BY50" s="1305"/>
      <c r="BZ50" s="1305"/>
      <c r="CA50" s="1305"/>
      <c r="CB50" s="1305"/>
      <c r="CC50" s="1305"/>
      <c r="CD50" s="1305"/>
      <c r="CE50" s="1305"/>
      <c r="CF50" s="1305" t="s">
        <v>562</v>
      </c>
      <c r="CG50" s="1305"/>
      <c r="CH50" s="1305"/>
      <c r="CI50" s="1305"/>
      <c r="CJ50" s="1305"/>
      <c r="CK50" s="1305"/>
      <c r="CL50" s="1305"/>
      <c r="CM50" s="1305"/>
      <c r="CN50" s="1305" t="s">
        <v>563</v>
      </c>
      <c r="CO50" s="1305"/>
      <c r="CP50" s="1305"/>
      <c r="CQ50" s="1305"/>
      <c r="CR50" s="1305"/>
      <c r="CS50" s="1305"/>
      <c r="CT50" s="1305"/>
      <c r="CU50" s="1305"/>
      <c r="CV50" s="1305" t="s">
        <v>564</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616</v>
      </c>
      <c r="AO51" s="1309"/>
      <c r="AP51" s="1309"/>
      <c r="AQ51" s="1309"/>
      <c r="AR51" s="1309"/>
      <c r="AS51" s="1309"/>
      <c r="AT51" s="1309"/>
      <c r="AU51" s="1309"/>
      <c r="AV51" s="1309"/>
      <c r="AW51" s="1309"/>
      <c r="AX51" s="1309"/>
      <c r="AY51" s="1309"/>
      <c r="AZ51" s="1309"/>
      <c r="BA51" s="1309"/>
      <c r="BB51" s="1309" t="s">
        <v>617</v>
      </c>
      <c r="BC51" s="1309"/>
      <c r="BD51" s="1309"/>
      <c r="BE51" s="1309"/>
      <c r="BF51" s="1309"/>
      <c r="BG51" s="1309"/>
      <c r="BH51" s="1309"/>
      <c r="BI51" s="1309"/>
      <c r="BJ51" s="1309"/>
      <c r="BK51" s="1309"/>
      <c r="BL51" s="1309"/>
      <c r="BM51" s="1309"/>
      <c r="BN51" s="1309"/>
      <c r="BO51" s="1309"/>
      <c r="BP51" s="1310">
        <v>47.3</v>
      </c>
      <c r="BQ51" s="1310"/>
      <c r="BR51" s="1310"/>
      <c r="BS51" s="1310"/>
      <c r="BT51" s="1310"/>
      <c r="BU51" s="1310"/>
      <c r="BV51" s="1310"/>
      <c r="BW51" s="1310"/>
      <c r="BX51" s="1310">
        <v>50</v>
      </c>
      <c r="BY51" s="1310"/>
      <c r="BZ51" s="1310"/>
      <c r="CA51" s="1310"/>
      <c r="CB51" s="1310"/>
      <c r="CC51" s="1310"/>
      <c r="CD51" s="1310"/>
      <c r="CE51" s="1310"/>
      <c r="CF51" s="1310">
        <v>58.8</v>
      </c>
      <c r="CG51" s="1310"/>
      <c r="CH51" s="1310"/>
      <c r="CI51" s="1310"/>
      <c r="CJ51" s="1310"/>
      <c r="CK51" s="1310"/>
      <c r="CL51" s="1310"/>
      <c r="CM51" s="1310"/>
      <c r="CN51" s="1310">
        <v>60.5</v>
      </c>
      <c r="CO51" s="1310"/>
      <c r="CP51" s="1310"/>
      <c r="CQ51" s="1310"/>
      <c r="CR51" s="1310"/>
      <c r="CS51" s="1310"/>
      <c r="CT51" s="1310"/>
      <c r="CU51" s="1310"/>
      <c r="CV51" s="1310">
        <v>66.900000000000006</v>
      </c>
      <c r="CW51" s="1310"/>
      <c r="CX51" s="1310"/>
      <c r="CY51" s="1310"/>
      <c r="CZ51" s="1310"/>
      <c r="DA51" s="1310"/>
      <c r="DB51" s="1310"/>
      <c r="DC51" s="1310"/>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618</v>
      </c>
      <c r="BC53" s="1309"/>
      <c r="BD53" s="1309"/>
      <c r="BE53" s="1309"/>
      <c r="BF53" s="1309"/>
      <c r="BG53" s="1309"/>
      <c r="BH53" s="1309"/>
      <c r="BI53" s="1309"/>
      <c r="BJ53" s="1309"/>
      <c r="BK53" s="1309"/>
      <c r="BL53" s="1309"/>
      <c r="BM53" s="1309"/>
      <c r="BN53" s="1309"/>
      <c r="BO53" s="1309"/>
      <c r="BP53" s="1310">
        <v>53</v>
      </c>
      <c r="BQ53" s="1310"/>
      <c r="BR53" s="1310"/>
      <c r="BS53" s="1310"/>
      <c r="BT53" s="1310"/>
      <c r="BU53" s="1310"/>
      <c r="BV53" s="1310"/>
      <c r="BW53" s="1310"/>
      <c r="BX53" s="1310">
        <v>54.5</v>
      </c>
      <c r="BY53" s="1310"/>
      <c r="BZ53" s="1310"/>
      <c r="CA53" s="1310"/>
      <c r="CB53" s="1310"/>
      <c r="CC53" s="1310"/>
      <c r="CD53" s="1310"/>
      <c r="CE53" s="1310"/>
      <c r="CF53" s="1310">
        <v>56.3</v>
      </c>
      <c r="CG53" s="1310"/>
      <c r="CH53" s="1310"/>
      <c r="CI53" s="1310"/>
      <c r="CJ53" s="1310"/>
      <c r="CK53" s="1310"/>
      <c r="CL53" s="1310"/>
      <c r="CM53" s="1310"/>
      <c r="CN53" s="1310">
        <v>55.3</v>
      </c>
      <c r="CO53" s="1310"/>
      <c r="CP53" s="1310"/>
      <c r="CQ53" s="1310"/>
      <c r="CR53" s="1310"/>
      <c r="CS53" s="1310"/>
      <c r="CT53" s="1310"/>
      <c r="CU53" s="1310"/>
      <c r="CV53" s="1310">
        <v>57.2</v>
      </c>
      <c r="CW53" s="1310"/>
      <c r="CX53" s="1310"/>
      <c r="CY53" s="1310"/>
      <c r="CZ53" s="1310"/>
      <c r="DA53" s="1310"/>
      <c r="DB53" s="1310"/>
      <c r="DC53" s="1310"/>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1288"/>
      <c r="B55" s="1280"/>
      <c r="G55" s="1299"/>
      <c r="H55" s="1299"/>
      <c r="I55" s="1299"/>
      <c r="J55" s="1299"/>
      <c r="K55" s="1308"/>
      <c r="L55" s="1308"/>
      <c r="M55" s="1308"/>
      <c r="N55" s="1308"/>
      <c r="AN55" s="1305" t="s">
        <v>619</v>
      </c>
      <c r="AO55" s="1305"/>
      <c r="AP55" s="1305"/>
      <c r="AQ55" s="1305"/>
      <c r="AR55" s="1305"/>
      <c r="AS55" s="1305"/>
      <c r="AT55" s="1305"/>
      <c r="AU55" s="1305"/>
      <c r="AV55" s="1305"/>
      <c r="AW55" s="1305"/>
      <c r="AX55" s="1305"/>
      <c r="AY55" s="1305"/>
      <c r="AZ55" s="1305"/>
      <c r="BA55" s="1305"/>
      <c r="BB55" s="1309" t="s">
        <v>617</v>
      </c>
      <c r="BC55" s="1309"/>
      <c r="BD55" s="1309"/>
      <c r="BE55" s="1309"/>
      <c r="BF55" s="1309"/>
      <c r="BG55" s="1309"/>
      <c r="BH55" s="1309"/>
      <c r="BI55" s="1309"/>
      <c r="BJ55" s="1309"/>
      <c r="BK55" s="1309"/>
      <c r="BL55" s="1309"/>
      <c r="BM55" s="1309"/>
      <c r="BN55" s="1309"/>
      <c r="BO55" s="1309"/>
      <c r="BP55" s="1310">
        <v>44.9</v>
      </c>
      <c r="BQ55" s="1310"/>
      <c r="BR55" s="1310"/>
      <c r="BS55" s="1310"/>
      <c r="BT55" s="1310"/>
      <c r="BU55" s="1310"/>
      <c r="BV55" s="1310"/>
      <c r="BW55" s="1310"/>
      <c r="BX55" s="1310">
        <v>44.9</v>
      </c>
      <c r="BY55" s="1310"/>
      <c r="BZ55" s="1310"/>
      <c r="CA55" s="1310"/>
      <c r="CB55" s="1310"/>
      <c r="CC55" s="1310"/>
      <c r="CD55" s="1310"/>
      <c r="CE55" s="1310"/>
      <c r="CF55" s="1310">
        <v>40.799999999999997</v>
      </c>
      <c r="CG55" s="1310"/>
      <c r="CH55" s="1310"/>
      <c r="CI55" s="1310"/>
      <c r="CJ55" s="1310"/>
      <c r="CK55" s="1310"/>
      <c r="CL55" s="1310"/>
      <c r="CM55" s="1310"/>
      <c r="CN55" s="1310">
        <v>38.5</v>
      </c>
      <c r="CO55" s="1310"/>
      <c r="CP55" s="1310"/>
      <c r="CQ55" s="1310"/>
      <c r="CR55" s="1310"/>
      <c r="CS55" s="1310"/>
      <c r="CT55" s="1310"/>
      <c r="CU55" s="1310"/>
      <c r="CV55" s="1310">
        <v>35.5</v>
      </c>
      <c r="CW55" s="1310"/>
      <c r="CX55" s="1310"/>
      <c r="CY55" s="1310"/>
      <c r="CZ55" s="1310"/>
      <c r="DA55" s="1310"/>
      <c r="DB55" s="1310"/>
      <c r="DC55" s="1310"/>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1288" customFormat="1" x14ac:dyDescent="0.15">
      <c r="B57" s="1311"/>
      <c r="G57" s="1299"/>
      <c r="H57" s="1299"/>
      <c r="I57" s="1312"/>
      <c r="J57" s="1312"/>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618</v>
      </c>
      <c r="BC57" s="1309"/>
      <c r="BD57" s="1309"/>
      <c r="BE57" s="1309"/>
      <c r="BF57" s="1309"/>
      <c r="BG57" s="1309"/>
      <c r="BH57" s="1309"/>
      <c r="BI57" s="1309"/>
      <c r="BJ57" s="1309"/>
      <c r="BK57" s="1309"/>
      <c r="BL57" s="1309"/>
      <c r="BM57" s="1309"/>
      <c r="BN57" s="1309"/>
      <c r="BO57" s="1309"/>
      <c r="BP57" s="1310">
        <v>61.9</v>
      </c>
      <c r="BQ57" s="1310"/>
      <c r="BR57" s="1310"/>
      <c r="BS57" s="1310"/>
      <c r="BT57" s="1310"/>
      <c r="BU57" s="1310"/>
      <c r="BV57" s="1310"/>
      <c r="BW57" s="1310"/>
      <c r="BX57" s="1310">
        <v>62.6</v>
      </c>
      <c r="BY57" s="1310"/>
      <c r="BZ57" s="1310"/>
      <c r="CA57" s="1310"/>
      <c r="CB57" s="1310"/>
      <c r="CC57" s="1310"/>
      <c r="CD57" s="1310"/>
      <c r="CE57" s="1310"/>
      <c r="CF57" s="1310">
        <v>63.5</v>
      </c>
      <c r="CG57" s="1310"/>
      <c r="CH57" s="1310"/>
      <c r="CI57" s="1310"/>
      <c r="CJ57" s="1310"/>
      <c r="CK57" s="1310"/>
      <c r="CL57" s="1310"/>
      <c r="CM57" s="1310"/>
      <c r="CN57" s="1310">
        <v>66</v>
      </c>
      <c r="CO57" s="1310"/>
      <c r="CP57" s="1310"/>
      <c r="CQ57" s="1310"/>
      <c r="CR57" s="1310"/>
      <c r="CS57" s="1310"/>
      <c r="CT57" s="1310"/>
      <c r="CU57" s="1310"/>
      <c r="CV57" s="1310">
        <v>66.3</v>
      </c>
      <c r="CW57" s="1310"/>
      <c r="CX57" s="1310"/>
      <c r="CY57" s="1310"/>
      <c r="CZ57" s="1310"/>
      <c r="DA57" s="1310"/>
      <c r="DB57" s="1310"/>
      <c r="DC57" s="1310"/>
      <c r="DD57" s="1313"/>
      <c r="DE57" s="1311"/>
    </row>
    <row r="58" spans="1:109" s="1288" customFormat="1" x14ac:dyDescent="0.15">
      <c r="A58" s="1273"/>
      <c r="B58" s="1311"/>
      <c r="G58" s="1299"/>
      <c r="H58" s="1299"/>
      <c r="I58" s="1312"/>
      <c r="J58" s="1312"/>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1313"/>
      <c r="DE58" s="1311"/>
    </row>
    <row r="59" spans="1:109" s="1288" customFormat="1" x14ac:dyDescent="0.15">
      <c r="A59" s="1273"/>
      <c r="B59" s="1311"/>
      <c r="K59" s="1314"/>
      <c r="L59" s="1314"/>
      <c r="M59" s="1314"/>
      <c r="N59" s="1314"/>
      <c r="AQ59" s="1314"/>
      <c r="AR59" s="1314"/>
      <c r="AS59" s="1314"/>
      <c r="AT59" s="1314"/>
      <c r="BC59" s="1314"/>
      <c r="BD59" s="1314"/>
      <c r="BE59" s="1314"/>
      <c r="BF59" s="1314"/>
      <c r="BO59" s="1314"/>
      <c r="BP59" s="1314"/>
      <c r="BQ59" s="1314"/>
      <c r="BR59" s="1314"/>
      <c r="CA59" s="1314"/>
      <c r="CB59" s="1314"/>
      <c r="CC59" s="1314"/>
      <c r="CD59" s="1314"/>
      <c r="CM59" s="1314"/>
      <c r="CN59" s="1314"/>
      <c r="CO59" s="1314"/>
      <c r="CP59" s="1314"/>
      <c r="CY59" s="1314"/>
      <c r="CZ59" s="1314"/>
      <c r="DA59" s="1314"/>
      <c r="DB59" s="1314"/>
      <c r="DC59" s="1314"/>
      <c r="DD59" s="1313"/>
      <c r="DE59" s="1311"/>
    </row>
    <row r="60" spans="1:109" s="1288" customFormat="1" x14ac:dyDescent="0.15">
      <c r="A60" s="1273"/>
      <c r="B60" s="1311"/>
      <c r="K60" s="1314"/>
      <c r="L60" s="1314"/>
      <c r="M60" s="1314"/>
      <c r="N60" s="1314"/>
      <c r="AQ60" s="1314"/>
      <c r="AR60" s="1314"/>
      <c r="AS60" s="1314"/>
      <c r="AT60" s="1314"/>
      <c r="BC60" s="1314"/>
      <c r="BD60" s="1314"/>
      <c r="BE60" s="1314"/>
      <c r="BF60" s="1314"/>
      <c r="BO60" s="1314"/>
      <c r="BP60" s="1314"/>
      <c r="BQ60" s="1314"/>
      <c r="BR60" s="1314"/>
      <c r="CA60" s="1314"/>
      <c r="CB60" s="1314"/>
      <c r="CC60" s="1314"/>
      <c r="CD60" s="1314"/>
      <c r="CM60" s="1314"/>
      <c r="CN60" s="1314"/>
      <c r="CO60" s="1314"/>
      <c r="CP60" s="1314"/>
      <c r="CY60" s="1314"/>
      <c r="CZ60" s="1314"/>
      <c r="DA60" s="1314"/>
      <c r="DB60" s="1314"/>
      <c r="DC60" s="1314"/>
      <c r="DD60" s="1313"/>
      <c r="DE60" s="1311"/>
    </row>
    <row r="61" spans="1:109" s="1288" customFormat="1" x14ac:dyDescent="0.15">
      <c r="A61" s="1273"/>
      <c r="B61" s="1315"/>
      <c r="C61" s="1316"/>
      <c r="D61" s="1316"/>
      <c r="E61" s="1316"/>
      <c r="F61" s="1316"/>
      <c r="G61" s="1316"/>
      <c r="H61" s="1316"/>
      <c r="I61" s="1316"/>
      <c r="J61" s="1316"/>
      <c r="K61" s="1316"/>
      <c r="L61" s="1316"/>
      <c r="M61" s="1317"/>
      <c r="N61" s="1317"/>
      <c r="O61" s="1316"/>
      <c r="P61" s="1316"/>
      <c r="Q61" s="1316"/>
      <c r="R61" s="1316"/>
      <c r="S61" s="1316"/>
      <c r="T61" s="1316"/>
      <c r="U61" s="1316"/>
      <c r="V61" s="1316"/>
      <c r="W61" s="1316"/>
      <c r="X61" s="1316"/>
      <c r="Y61" s="1316"/>
      <c r="Z61" s="1316"/>
      <c r="AA61" s="1316"/>
      <c r="AB61" s="1316"/>
      <c r="AC61" s="1316"/>
      <c r="AD61" s="1316"/>
      <c r="AE61" s="1316"/>
      <c r="AF61" s="1316"/>
      <c r="AG61" s="1316"/>
      <c r="AH61" s="1316"/>
      <c r="AI61" s="1316"/>
      <c r="AJ61" s="1316"/>
      <c r="AK61" s="1316"/>
      <c r="AL61" s="1316"/>
      <c r="AM61" s="1316"/>
      <c r="AN61" s="1316"/>
      <c r="AO61" s="1316"/>
      <c r="AP61" s="1316"/>
      <c r="AQ61" s="1316"/>
      <c r="AR61" s="1316"/>
      <c r="AS61" s="1317"/>
      <c r="AT61" s="1317"/>
      <c r="AU61" s="1316"/>
      <c r="AV61" s="1316"/>
      <c r="AW61" s="1316"/>
      <c r="AX61" s="1316"/>
      <c r="AY61" s="1316"/>
      <c r="AZ61" s="1316"/>
      <c r="BA61" s="1316"/>
      <c r="BB61" s="1316"/>
      <c r="BC61" s="1316"/>
      <c r="BD61" s="1316"/>
      <c r="BE61" s="1317"/>
      <c r="BF61" s="1317"/>
      <c r="BG61" s="1316"/>
      <c r="BH61" s="1316"/>
      <c r="BI61" s="1316"/>
      <c r="BJ61" s="1316"/>
      <c r="BK61" s="1316"/>
      <c r="BL61" s="1316"/>
      <c r="BM61" s="1316"/>
      <c r="BN61" s="1316"/>
      <c r="BO61" s="1316"/>
      <c r="BP61" s="1316"/>
      <c r="BQ61" s="1317"/>
      <c r="BR61" s="1317"/>
      <c r="BS61" s="1316"/>
      <c r="BT61" s="1316"/>
      <c r="BU61" s="1316"/>
      <c r="BV61" s="1316"/>
      <c r="BW61" s="1316"/>
      <c r="BX61" s="1316"/>
      <c r="BY61" s="1316"/>
      <c r="BZ61" s="1316"/>
      <c r="CA61" s="1316"/>
      <c r="CB61" s="1316"/>
      <c r="CC61" s="1317"/>
      <c r="CD61" s="1317"/>
      <c r="CE61" s="1316"/>
      <c r="CF61" s="1316"/>
      <c r="CG61" s="1316"/>
      <c r="CH61" s="1316"/>
      <c r="CI61" s="1316"/>
      <c r="CJ61" s="1316"/>
      <c r="CK61" s="1316"/>
      <c r="CL61" s="1316"/>
      <c r="CM61" s="1316"/>
      <c r="CN61" s="1316"/>
      <c r="CO61" s="1317"/>
      <c r="CP61" s="1317"/>
      <c r="CQ61" s="1316"/>
      <c r="CR61" s="1316"/>
      <c r="CS61" s="1316"/>
      <c r="CT61" s="1316"/>
      <c r="CU61" s="1316"/>
      <c r="CV61" s="1316"/>
      <c r="CW61" s="1316"/>
      <c r="CX61" s="1316"/>
      <c r="CY61" s="1316"/>
      <c r="CZ61" s="1316"/>
      <c r="DA61" s="1317"/>
      <c r="DB61" s="1317"/>
      <c r="DC61" s="1317"/>
      <c r="DD61" s="1318"/>
      <c r="DE61" s="1311"/>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19" t="s">
        <v>620</v>
      </c>
    </row>
    <row r="64" spans="1:109" x14ac:dyDescent="0.15">
      <c r="B64" s="1280"/>
      <c r="G64" s="1287"/>
      <c r="I64" s="1320"/>
      <c r="J64" s="1320"/>
      <c r="K64" s="1320"/>
      <c r="L64" s="1320"/>
      <c r="M64" s="1320"/>
      <c r="N64" s="1321"/>
      <c r="AM64" s="1287"/>
      <c r="AN64" s="1287" t="s">
        <v>613</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289" t="s">
        <v>621</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2"/>
      <c r="I70" s="1322"/>
      <c r="J70" s="1323"/>
      <c r="K70" s="1323"/>
      <c r="L70" s="1324"/>
      <c r="M70" s="1323"/>
      <c r="N70" s="1324"/>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5"/>
      <c r="I71" s="1326"/>
      <c r="J71" s="1323"/>
      <c r="K71" s="1323"/>
      <c r="L71" s="1324"/>
      <c r="M71" s="1323"/>
      <c r="N71" s="1324"/>
      <c r="AM71" s="1325"/>
      <c r="AN71" s="1273" t="s">
        <v>615</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560</v>
      </c>
      <c r="BQ72" s="1305"/>
      <c r="BR72" s="1305"/>
      <c r="BS72" s="1305"/>
      <c r="BT72" s="1305"/>
      <c r="BU72" s="1305"/>
      <c r="BV72" s="1305"/>
      <c r="BW72" s="1305"/>
      <c r="BX72" s="1305" t="s">
        <v>561</v>
      </c>
      <c r="BY72" s="1305"/>
      <c r="BZ72" s="1305"/>
      <c r="CA72" s="1305"/>
      <c r="CB72" s="1305"/>
      <c r="CC72" s="1305"/>
      <c r="CD72" s="1305"/>
      <c r="CE72" s="1305"/>
      <c r="CF72" s="1305" t="s">
        <v>562</v>
      </c>
      <c r="CG72" s="1305"/>
      <c r="CH72" s="1305"/>
      <c r="CI72" s="1305"/>
      <c r="CJ72" s="1305"/>
      <c r="CK72" s="1305"/>
      <c r="CL72" s="1305"/>
      <c r="CM72" s="1305"/>
      <c r="CN72" s="1305" t="s">
        <v>563</v>
      </c>
      <c r="CO72" s="1305"/>
      <c r="CP72" s="1305"/>
      <c r="CQ72" s="1305"/>
      <c r="CR72" s="1305"/>
      <c r="CS72" s="1305"/>
      <c r="CT72" s="1305"/>
      <c r="CU72" s="1305"/>
      <c r="CV72" s="1305" t="s">
        <v>564</v>
      </c>
      <c r="CW72" s="1305"/>
      <c r="CX72" s="1305"/>
      <c r="CY72" s="1305"/>
      <c r="CZ72" s="1305"/>
      <c r="DA72" s="1305"/>
      <c r="DB72" s="1305"/>
      <c r="DC72" s="1305"/>
    </row>
    <row r="73" spans="2:107" x14ac:dyDescent="0.15">
      <c r="B73" s="1280"/>
      <c r="G73" s="1306"/>
      <c r="H73" s="1306"/>
      <c r="I73" s="1306"/>
      <c r="J73" s="1306"/>
      <c r="K73" s="1327"/>
      <c r="L73" s="1327"/>
      <c r="M73" s="1327"/>
      <c r="N73" s="1327"/>
      <c r="AM73" s="1298"/>
      <c r="AN73" s="1309" t="s">
        <v>616</v>
      </c>
      <c r="AO73" s="1309"/>
      <c r="AP73" s="1309"/>
      <c r="AQ73" s="1309"/>
      <c r="AR73" s="1309"/>
      <c r="AS73" s="1309"/>
      <c r="AT73" s="1309"/>
      <c r="AU73" s="1309"/>
      <c r="AV73" s="1309"/>
      <c r="AW73" s="1309"/>
      <c r="AX73" s="1309"/>
      <c r="AY73" s="1309"/>
      <c r="AZ73" s="1309"/>
      <c r="BA73" s="1309"/>
      <c r="BB73" s="1309" t="s">
        <v>617</v>
      </c>
      <c r="BC73" s="1309"/>
      <c r="BD73" s="1309"/>
      <c r="BE73" s="1309"/>
      <c r="BF73" s="1309"/>
      <c r="BG73" s="1309"/>
      <c r="BH73" s="1309"/>
      <c r="BI73" s="1309"/>
      <c r="BJ73" s="1309"/>
      <c r="BK73" s="1309"/>
      <c r="BL73" s="1309"/>
      <c r="BM73" s="1309"/>
      <c r="BN73" s="1309"/>
      <c r="BO73" s="1309"/>
      <c r="BP73" s="1310">
        <v>47.3</v>
      </c>
      <c r="BQ73" s="1310"/>
      <c r="BR73" s="1310"/>
      <c r="BS73" s="1310"/>
      <c r="BT73" s="1310"/>
      <c r="BU73" s="1310"/>
      <c r="BV73" s="1310"/>
      <c r="BW73" s="1310"/>
      <c r="BX73" s="1310">
        <v>50</v>
      </c>
      <c r="BY73" s="1310"/>
      <c r="BZ73" s="1310"/>
      <c r="CA73" s="1310"/>
      <c r="CB73" s="1310"/>
      <c r="CC73" s="1310"/>
      <c r="CD73" s="1310"/>
      <c r="CE73" s="1310"/>
      <c r="CF73" s="1310">
        <v>58.8</v>
      </c>
      <c r="CG73" s="1310"/>
      <c r="CH73" s="1310"/>
      <c r="CI73" s="1310"/>
      <c r="CJ73" s="1310"/>
      <c r="CK73" s="1310"/>
      <c r="CL73" s="1310"/>
      <c r="CM73" s="1310"/>
      <c r="CN73" s="1310">
        <v>60.5</v>
      </c>
      <c r="CO73" s="1310"/>
      <c r="CP73" s="1310"/>
      <c r="CQ73" s="1310"/>
      <c r="CR73" s="1310"/>
      <c r="CS73" s="1310"/>
      <c r="CT73" s="1310"/>
      <c r="CU73" s="1310"/>
      <c r="CV73" s="1310">
        <v>66.900000000000006</v>
      </c>
      <c r="CW73" s="1310"/>
      <c r="CX73" s="1310"/>
      <c r="CY73" s="1310"/>
      <c r="CZ73" s="1310"/>
      <c r="DA73" s="1310"/>
      <c r="DB73" s="1310"/>
      <c r="DC73" s="1310"/>
    </row>
    <row r="74" spans="2:107" x14ac:dyDescent="0.15">
      <c r="B74" s="1280"/>
      <c r="G74" s="1306"/>
      <c r="H74" s="1306"/>
      <c r="I74" s="1306"/>
      <c r="J74" s="1306"/>
      <c r="K74" s="1327"/>
      <c r="L74" s="1327"/>
      <c r="M74" s="1327"/>
      <c r="N74" s="1327"/>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622</v>
      </c>
      <c r="BC75" s="1309"/>
      <c r="BD75" s="1309"/>
      <c r="BE75" s="1309"/>
      <c r="BF75" s="1309"/>
      <c r="BG75" s="1309"/>
      <c r="BH75" s="1309"/>
      <c r="BI75" s="1309"/>
      <c r="BJ75" s="1309"/>
      <c r="BK75" s="1309"/>
      <c r="BL75" s="1309"/>
      <c r="BM75" s="1309"/>
      <c r="BN75" s="1309"/>
      <c r="BO75" s="1309"/>
      <c r="BP75" s="1310">
        <v>7.9</v>
      </c>
      <c r="BQ75" s="1310"/>
      <c r="BR75" s="1310"/>
      <c r="BS75" s="1310"/>
      <c r="BT75" s="1310"/>
      <c r="BU75" s="1310"/>
      <c r="BV75" s="1310"/>
      <c r="BW75" s="1310"/>
      <c r="BX75" s="1310">
        <v>6.4</v>
      </c>
      <c r="BY75" s="1310"/>
      <c r="BZ75" s="1310"/>
      <c r="CA75" s="1310"/>
      <c r="CB75" s="1310"/>
      <c r="CC75" s="1310"/>
      <c r="CD75" s="1310"/>
      <c r="CE75" s="1310"/>
      <c r="CF75" s="1310">
        <v>4.5999999999999996</v>
      </c>
      <c r="CG75" s="1310"/>
      <c r="CH75" s="1310"/>
      <c r="CI75" s="1310"/>
      <c r="CJ75" s="1310"/>
      <c r="CK75" s="1310"/>
      <c r="CL75" s="1310"/>
      <c r="CM75" s="1310"/>
      <c r="CN75" s="1310">
        <v>3.8</v>
      </c>
      <c r="CO75" s="1310"/>
      <c r="CP75" s="1310"/>
      <c r="CQ75" s="1310"/>
      <c r="CR75" s="1310"/>
      <c r="CS75" s="1310"/>
      <c r="CT75" s="1310"/>
      <c r="CU75" s="1310"/>
      <c r="CV75" s="1310">
        <v>3.4</v>
      </c>
      <c r="CW75" s="1310"/>
      <c r="CX75" s="1310"/>
      <c r="CY75" s="1310"/>
      <c r="CZ75" s="1310"/>
      <c r="DA75" s="1310"/>
      <c r="DB75" s="1310"/>
      <c r="DC75" s="1310"/>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1280"/>
      <c r="G77" s="1299"/>
      <c r="H77" s="1299"/>
      <c r="I77" s="1299"/>
      <c r="J77" s="1299"/>
      <c r="K77" s="1327"/>
      <c r="L77" s="1327"/>
      <c r="M77" s="1327"/>
      <c r="N77" s="1327"/>
      <c r="AN77" s="1305" t="s">
        <v>619</v>
      </c>
      <c r="AO77" s="1305"/>
      <c r="AP77" s="1305"/>
      <c r="AQ77" s="1305"/>
      <c r="AR77" s="1305"/>
      <c r="AS77" s="1305"/>
      <c r="AT77" s="1305"/>
      <c r="AU77" s="1305"/>
      <c r="AV77" s="1305"/>
      <c r="AW77" s="1305"/>
      <c r="AX77" s="1305"/>
      <c r="AY77" s="1305"/>
      <c r="AZ77" s="1305"/>
      <c r="BA77" s="1305"/>
      <c r="BB77" s="1309" t="s">
        <v>617</v>
      </c>
      <c r="BC77" s="1309"/>
      <c r="BD77" s="1309"/>
      <c r="BE77" s="1309"/>
      <c r="BF77" s="1309"/>
      <c r="BG77" s="1309"/>
      <c r="BH77" s="1309"/>
      <c r="BI77" s="1309"/>
      <c r="BJ77" s="1309"/>
      <c r="BK77" s="1309"/>
      <c r="BL77" s="1309"/>
      <c r="BM77" s="1309"/>
      <c r="BN77" s="1309"/>
      <c r="BO77" s="1309"/>
      <c r="BP77" s="1310">
        <v>44.9</v>
      </c>
      <c r="BQ77" s="1310"/>
      <c r="BR77" s="1310"/>
      <c r="BS77" s="1310"/>
      <c r="BT77" s="1310"/>
      <c r="BU77" s="1310"/>
      <c r="BV77" s="1310"/>
      <c r="BW77" s="1310"/>
      <c r="BX77" s="1310">
        <v>44.9</v>
      </c>
      <c r="BY77" s="1310"/>
      <c r="BZ77" s="1310"/>
      <c r="CA77" s="1310"/>
      <c r="CB77" s="1310"/>
      <c r="CC77" s="1310"/>
      <c r="CD77" s="1310"/>
      <c r="CE77" s="1310"/>
      <c r="CF77" s="1310">
        <v>40.799999999999997</v>
      </c>
      <c r="CG77" s="1310"/>
      <c r="CH77" s="1310"/>
      <c r="CI77" s="1310"/>
      <c r="CJ77" s="1310"/>
      <c r="CK77" s="1310"/>
      <c r="CL77" s="1310"/>
      <c r="CM77" s="1310"/>
      <c r="CN77" s="1310">
        <v>38.5</v>
      </c>
      <c r="CO77" s="1310"/>
      <c r="CP77" s="1310"/>
      <c r="CQ77" s="1310"/>
      <c r="CR77" s="1310"/>
      <c r="CS77" s="1310"/>
      <c r="CT77" s="1310"/>
      <c r="CU77" s="1310"/>
      <c r="CV77" s="1310">
        <v>35.5</v>
      </c>
      <c r="CW77" s="1310"/>
      <c r="CX77" s="1310"/>
      <c r="CY77" s="1310"/>
      <c r="CZ77" s="1310"/>
      <c r="DA77" s="1310"/>
      <c r="DB77" s="1310"/>
      <c r="DC77" s="1310"/>
    </row>
    <row r="78" spans="2:107" x14ac:dyDescent="0.15">
      <c r="B78" s="1280"/>
      <c r="G78" s="1299"/>
      <c r="H78" s="1299"/>
      <c r="I78" s="1299"/>
      <c r="J78" s="1299"/>
      <c r="K78" s="1327"/>
      <c r="L78" s="1327"/>
      <c r="M78" s="1327"/>
      <c r="N78" s="1327"/>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1280"/>
      <c r="G79" s="1299"/>
      <c r="H79" s="1299"/>
      <c r="I79" s="1312"/>
      <c r="J79" s="1312"/>
      <c r="K79" s="1328"/>
      <c r="L79" s="1328"/>
      <c r="M79" s="1328"/>
      <c r="N79" s="1328"/>
      <c r="AN79" s="1305"/>
      <c r="AO79" s="1305"/>
      <c r="AP79" s="1305"/>
      <c r="AQ79" s="1305"/>
      <c r="AR79" s="1305"/>
      <c r="AS79" s="1305"/>
      <c r="AT79" s="1305"/>
      <c r="AU79" s="1305"/>
      <c r="AV79" s="1305"/>
      <c r="AW79" s="1305"/>
      <c r="AX79" s="1305"/>
      <c r="AY79" s="1305"/>
      <c r="AZ79" s="1305"/>
      <c r="BA79" s="1305"/>
      <c r="BB79" s="1309" t="s">
        <v>622</v>
      </c>
      <c r="BC79" s="1309"/>
      <c r="BD79" s="1309"/>
      <c r="BE79" s="1309"/>
      <c r="BF79" s="1309"/>
      <c r="BG79" s="1309"/>
      <c r="BH79" s="1309"/>
      <c r="BI79" s="1309"/>
      <c r="BJ79" s="1309"/>
      <c r="BK79" s="1309"/>
      <c r="BL79" s="1309"/>
      <c r="BM79" s="1309"/>
      <c r="BN79" s="1309"/>
      <c r="BO79" s="1309"/>
      <c r="BP79" s="1310">
        <v>8.5</v>
      </c>
      <c r="BQ79" s="1310"/>
      <c r="BR79" s="1310"/>
      <c r="BS79" s="1310"/>
      <c r="BT79" s="1310"/>
      <c r="BU79" s="1310"/>
      <c r="BV79" s="1310"/>
      <c r="BW79" s="1310"/>
      <c r="BX79" s="1310">
        <v>9.1</v>
      </c>
      <c r="BY79" s="1310"/>
      <c r="BZ79" s="1310"/>
      <c r="CA79" s="1310"/>
      <c r="CB79" s="1310"/>
      <c r="CC79" s="1310"/>
      <c r="CD79" s="1310"/>
      <c r="CE79" s="1310"/>
      <c r="CF79" s="1310">
        <v>8.9</v>
      </c>
      <c r="CG79" s="1310"/>
      <c r="CH79" s="1310"/>
      <c r="CI79" s="1310"/>
      <c r="CJ79" s="1310"/>
      <c r="CK79" s="1310"/>
      <c r="CL79" s="1310"/>
      <c r="CM79" s="1310"/>
      <c r="CN79" s="1310">
        <v>8.9</v>
      </c>
      <c r="CO79" s="1310"/>
      <c r="CP79" s="1310"/>
      <c r="CQ79" s="1310"/>
      <c r="CR79" s="1310"/>
      <c r="CS79" s="1310"/>
      <c r="CT79" s="1310"/>
      <c r="CU79" s="1310"/>
      <c r="CV79" s="1310">
        <v>8.8000000000000007</v>
      </c>
      <c r="CW79" s="1310"/>
      <c r="CX79" s="1310"/>
      <c r="CY79" s="1310"/>
      <c r="CZ79" s="1310"/>
      <c r="DA79" s="1310"/>
      <c r="DB79" s="1310"/>
      <c r="DC79" s="1310"/>
    </row>
    <row r="80" spans="2:107" x14ac:dyDescent="0.15">
      <c r="B80" s="1280"/>
      <c r="G80" s="1299"/>
      <c r="H80" s="1299"/>
      <c r="I80" s="1312"/>
      <c r="J80" s="1312"/>
      <c r="K80" s="1328"/>
      <c r="L80" s="1328"/>
      <c r="M80" s="1328"/>
      <c r="N80" s="1328"/>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1280"/>
    </row>
    <row r="82" spans="2:109" ht="17.25" x14ac:dyDescent="0.15">
      <c r="B82" s="1280"/>
      <c r="K82" s="1329"/>
      <c r="L82" s="1329"/>
      <c r="M82" s="1329"/>
      <c r="N82" s="1329"/>
      <c r="AQ82" s="1329"/>
      <c r="AR82" s="1329"/>
      <c r="AS82" s="1329"/>
      <c r="AT82" s="1329"/>
      <c r="BC82" s="1329"/>
      <c r="BD82" s="1329"/>
      <c r="BE82" s="1329"/>
      <c r="BF82" s="1329"/>
      <c r="BO82" s="1329"/>
      <c r="BP82" s="1329"/>
      <c r="BQ82" s="1329"/>
      <c r="BR82" s="1329"/>
      <c r="CA82" s="1329"/>
      <c r="CB82" s="1329"/>
      <c r="CC82" s="1329"/>
      <c r="CD82" s="1329"/>
      <c r="CM82" s="1329"/>
      <c r="CN82" s="1329"/>
      <c r="CO82" s="1329"/>
      <c r="CP82" s="1329"/>
      <c r="CY82" s="1329"/>
      <c r="CZ82" s="1329"/>
      <c r="DA82" s="1329"/>
      <c r="DB82" s="1329"/>
      <c r="DC82" s="1329"/>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0"/>
      <c r="AQ87" s="1330"/>
      <c r="BC87" s="1330"/>
      <c r="BO87" s="1330"/>
      <c r="CA87" s="1330"/>
      <c r="CM87" s="1330"/>
      <c r="CY87" s="1330"/>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qSipyGrDlEAHSV3PE1LhqdbVJ8OI6UW69ZQ7N8yRMeuDZZVxUvvhuyXcVRwvSzYz4vvnzpou3KYUMOu7XRL3nw==" saltValue="CJ2FFqrSfU3CI0cCmzMK+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7" zoomScale="70" zoomScaleNormal="70" zoomScaleSheetLayoutView="70" workbookViewId="0">
      <selection activeCell="AN43" sqref="AN43:DC47"/>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506</v>
      </c>
    </row>
  </sheetData>
  <sheetProtection algorithmName="SHA-512" hashValue="v+bkuiYKkeiKCSghwTy4hHuY3H2LR6l+IJ9jnn55WvdaeQ4QOZ5Na9n7rRGvUUx8cSwjFjlCVUSJTZec0bbc4g==" saltValue="oQKPlospxYCsPEsFpwnVP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4" zoomScale="70" zoomScaleNormal="70" zoomScaleSheetLayoutView="55" workbookViewId="0">
      <selection activeCell="AN43" sqref="AN43:DC47"/>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506</v>
      </c>
    </row>
  </sheetData>
  <sheetProtection algorithmName="SHA-512" hashValue="lBlwjJ2IDUV3DYUNLLX0aCLcUsNyiGkSaxytbWsXIjIAYAQHbH0i8O4PqsUxRLfqCRkGCUN8zzP9m6o8vF+u3Q==" saltValue="5wmCxQL5GTNO+ifk7BD9e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557</v>
      </c>
      <c r="G2" s="157"/>
      <c r="H2" s="158"/>
    </row>
    <row r="3" spans="1:8" x14ac:dyDescent="0.15">
      <c r="A3" s="154" t="s">
        <v>550</v>
      </c>
      <c r="B3" s="159"/>
      <c r="C3" s="160"/>
      <c r="D3" s="161">
        <v>83232</v>
      </c>
      <c r="E3" s="162"/>
      <c r="F3" s="163">
        <v>77577</v>
      </c>
      <c r="G3" s="164"/>
      <c r="H3" s="165"/>
    </row>
    <row r="4" spans="1:8" x14ac:dyDescent="0.15">
      <c r="A4" s="166"/>
      <c r="B4" s="167"/>
      <c r="C4" s="168"/>
      <c r="D4" s="169">
        <v>29494</v>
      </c>
      <c r="E4" s="170"/>
      <c r="F4" s="171">
        <v>40870</v>
      </c>
      <c r="G4" s="172"/>
      <c r="H4" s="173"/>
    </row>
    <row r="5" spans="1:8" x14ac:dyDescent="0.15">
      <c r="A5" s="154" t="s">
        <v>552</v>
      </c>
      <c r="B5" s="159"/>
      <c r="C5" s="160"/>
      <c r="D5" s="161">
        <v>64071</v>
      </c>
      <c r="E5" s="162"/>
      <c r="F5" s="163">
        <v>115123</v>
      </c>
      <c r="G5" s="164"/>
      <c r="H5" s="165"/>
    </row>
    <row r="6" spans="1:8" x14ac:dyDescent="0.15">
      <c r="A6" s="166"/>
      <c r="B6" s="167"/>
      <c r="C6" s="168"/>
      <c r="D6" s="169">
        <v>32985</v>
      </c>
      <c r="E6" s="170"/>
      <c r="F6" s="171">
        <v>46026</v>
      </c>
      <c r="G6" s="172"/>
      <c r="H6" s="173"/>
    </row>
    <row r="7" spans="1:8" x14ac:dyDescent="0.15">
      <c r="A7" s="154" t="s">
        <v>553</v>
      </c>
      <c r="B7" s="159"/>
      <c r="C7" s="160"/>
      <c r="D7" s="161">
        <v>79208</v>
      </c>
      <c r="E7" s="162"/>
      <c r="F7" s="163">
        <v>98899</v>
      </c>
      <c r="G7" s="164"/>
      <c r="H7" s="165"/>
    </row>
    <row r="8" spans="1:8" x14ac:dyDescent="0.15">
      <c r="A8" s="166"/>
      <c r="B8" s="167"/>
      <c r="C8" s="168"/>
      <c r="D8" s="169">
        <v>32887</v>
      </c>
      <c r="E8" s="170"/>
      <c r="F8" s="171">
        <v>43734</v>
      </c>
      <c r="G8" s="172"/>
      <c r="H8" s="173"/>
    </row>
    <row r="9" spans="1:8" x14ac:dyDescent="0.15">
      <c r="A9" s="154" t="s">
        <v>554</v>
      </c>
      <c r="B9" s="159"/>
      <c r="C9" s="160"/>
      <c r="D9" s="161">
        <v>48166</v>
      </c>
      <c r="E9" s="162"/>
      <c r="F9" s="163">
        <v>96462</v>
      </c>
      <c r="G9" s="164"/>
      <c r="H9" s="165"/>
    </row>
    <row r="10" spans="1:8" x14ac:dyDescent="0.15">
      <c r="A10" s="166"/>
      <c r="B10" s="167"/>
      <c r="C10" s="168"/>
      <c r="D10" s="169">
        <v>26329</v>
      </c>
      <c r="E10" s="170"/>
      <c r="F10" s="171">
        <v>39886</v>
      </c>
      <c r="G10" s="172"/>
      <c r="H10" s="173"/>
    </row>
    <row r="11" spans="1:8" x14ac:dyDescent="0.15">
      <c r="A11" s="154" t="s">
        <v>555</v>
      </c>
      <c r="B11" s="159"/>
      <c r="C11" s="160"/>
      <c r="D11" s="161">
        <v>28619</v>
      </c>
      <c r="E11" s="162"/>
      <c r="F11" s="163">
        <v>83103</v>
      </c>
      <c r="G11" s="164"/>
      <c r="H11" s="165"/>
    </row>
    <row r="12" spans="1:8" x14ac:dyDescent="0.15">
      <c r="A12" s="166"/>
      <c r="B12" s="167"/>
      <c r="C12" s="174"/>
      <c r="D12" s="169">
        <v>15329</v>
      </c>
      <c r="E12" s="170"/>
      <c r="F12" s="171">
        <v>41378</v>
      </c>
      <c r="G12" s="172"/>
      <c r="H12" s="173"/>
    </row>
    <row r="13" spans="1:8" x14ac:dyDescent="0.15">
      <c r="A13" s="154"/>
      <c r="B13" s="159"/>
      <c r="C13" s="175"/>
      <c r="D13" s="176">
        <v>60659</v>
      </c>
      <c r="E13" s="177"/>
      <c r="F13" s="178">
        <v>94233</v>
      </c>
      <c r="G13" s="179"/>
      <c r="H13" s="165"/>
    </row>
    <row r="14" spans="1:8" x14ac:dyDescent="0.15">
      <c r="A14" s="166"/>
      <c r="B14" s="167"/>
      <c r="C14" s="168"/>
      <c r="D14" s="169">
        <v>27405</v>
      </c>
      <c r="E14" s="170"/>
      <c r="F14" s="171">
        <v>42379</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11.5</v>
      </c>
      <c r="C19" s="180">
        <f>ROUND(VALUE(SUBSTITUTE(実質収支比率等に係る経年分析!G$48,"▲","-")),2)</f>
        <v>6.97</v>
      </c>
      <c r="D19" s="180">
        <f>ROUND(VALUE(SUBSTITUTE(実質収支比率等に係る経年分析!H$48,"▲","-")),2)</f>
        <v>6.44</v>
      </c>
      <c r="E19" s="180">
        <f>ROUND(VALUE(SUBSTITUTE(実質収支比率等に係る経年分析!I$48,"▲","-")),2)</f>
        <v>9.77</v>
      </c>
      <c r="F19" s="180">
        <f>ROUND(VALUE(SUBSTITUTE(実質収支比率等に係る経年分析!J$48,"▲","-")),2)</f>
        <v>9.48</v>
      </c>
    </row>
    <row r="20" spans="1:11" x14ac:dyDescent="0.15">
      <c r="A20" s="180" t="s">
        <v>54</v>
      </c>
      <c r="B20" s="180">
        <f>ROUND(VALUE(SUBSTITUTE(実質収支比率等に係る経年分析!F$47,"▲","-")),2)</f>
        <v>27.7</v>
      </c>
      <c r="C20" s="180">
        <f>ROUND(VALUE(SUBSTITUTE(実質収支比率等に係る経年分析!G$47,"▲","-")),2)</f>
        <v>22.57</v>
      </c>
      <c r="D20" s="180">
        <f>ROUND(VALUE(SUBSTITUTE(実質収支比率等に係る経年分析!H$47,"▲","-")),2)</f>
        <v>20</v>
      </c>
      <c r="E20" s="180">
        <f>ROUND(VALUE(SUBSTITUTE(実質収支比率等に係る経年分析!I$47,"▲","-")),2)</f>
        <v>16.54</v>
      </c>
      <c r="F20" s="180">
        <f>ROUND(VALUE(SUBSTITUTE(実質収支比率等に係る経年分析!J$47,"▲","-")),2)</f>
        <v>19.86</v>
      </c>
    </row>
    <row r="21" spans="1:11" x14ac:dyDescent="0.15">
      <c r="A21" s="180" t="s">
        <v>55</v>
      </c>
      <c r="B21" s="180">
        <f>IF(ISNUMBER(VALUE(SUBSTITUTE(実質収支比率等に係る経年分析!F$49,"▲","-"))),ROUND(VALUE(SUBSTITUTE(実質収支比率等に係る経年分析!F$49,"▲","-")),2),NA())</f>
        <v>3.15</v>
      </c>
      <c r="C21" s="180">
        <f>IF(ISNUMBER(VALUE(SUBSTITUTE(実質収支比率等に係る経年分析!G$49,"▲","-"))),ROUND(VALUE(SUBSTITUTE(実質収支比率等に係る経年分析!G$49,"▲","-")),2),NA())</f>
        <v>-9.4600000000000009</v>
      </c>
      <c r="D21" s="180">
        <f>IF(ISNUMBER(VALUE(SUBSTITUTE(実質収支比率等に係る経年分析!H$49,"▲","-"))),ROUND(VALUE(SUBSTITUTE(実質収支比率等に係る経年分析!H$49,"▲","-")),2),NA())</f>
        <v>-2.92</v>
      </c>
      <c r="E21" s="180">
        <f>IF(ISNUMBER(VALUE(SUBSTITUTE(実質収支比率等に係る経年分析!I$49,"▲","-"))),ROUND(VALUE(SUBSTITUTE(実質収支比率等に係る経年分析!I$49,"▲","-")),2),NA())</f>
        <v>0.08</v>
      </c>
      <c r="F21" s="180">
        <f>IF(ISNUMBER(VALUE(SUBSTITUTE(実質収支比率等に係る経年分析!J$49,"▲","-"))),ROUND(VALUE(SUBSTITUTE(実質収支比率等に係る経年分析!J$49,"▲","-")),2),NA())</f>
        <v>2.96</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障がい福祉サービス事業特別会計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0.05</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0.03</v>
      </c>
    </row>
    <row r="31" spans="1:11" x14ac:dyDescent="0.15">
      <c r="A31" s="181" t="str">
        <f>IF(連結実質赤字比率に係る赤字・黒字の構成分析!C$39="",NA(),連結実質赤字比率に係る赤字・黒字の構成分析!C$39)</f>
        <v>学校給食事業特別会計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0.04</v>
      </c>
    </row>
    <row r="32" spans="1:11" x14ac:dyDescent="0.15">
      <c r="A32" s="181" t="str">
        <f>IF(連結実質赤字比率に係る赤字・黒字の構成分析!C$38="",NA(),連結実質赤字比率に係る赤字・黒字の構成分析!C$38)</f>
        <v>神戸町後期高齢者医療特別会計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0.14000000000000001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0.14000000000000001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0.13</v>
      </c>
    </row>
    <row r="33" spans="1:16" x14ac:dyDescent="0.15">
      <c r="A33" s="181" t="str">
        <f>IF(連結実質赤字比率に係る赤字・黒字の構成分析!C$37="",NA(),連結実質赤字比率に係る赤字・黒字の構成分析!C$37)</f>
        <v>神戸町公共下水道事業特別会計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0.64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0.37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0.99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0.73</v>
      </c>
    </row>
    <row r="34" spans="1:16" x14ac:dyDescent="0.15">
      <c r="A34" s="181" t="str">
        <f>IF(連結実質赤字比率に係る赤字・黒字の構成分析!C$36="",NA(),連結実質赤字比率に係る赤字・黒字の構成分析!C$36)</f>
        <v>神戸町国民健康保険特別会計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3.98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1.42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1.33</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11.41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6.87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6.35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9.6999999999999993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9.4</v>
      </c>
    </row>
    <row r="36" spans="1:16" x14ac:dyDescent="0.15">
      <c r="A36" s="181" t="str">
        <f>IF(連結実質赤字比率に係る赤字・黒字の構成分析!C$34="",NA(),連結実質赤字比率に係る赤字・黒字の構成分析!C$34)</f>
        <v>神戸町水道事業会計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16.02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16.510000000000002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14.78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14.35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14.04</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491</v>
      </c>
      <c r="E42" s="182"/>
      <c r="F42" s="182"/>
      <c r="G42" s="182">
        <f>'実質公債費比率（分子）の構造'!L$52</f>
        <v>508</v>
      </c>
      <c r="H42" s="182"/>
      <c r="I42" s="182"/>
      <c r="J42" s="182">
        <f>'実質公債費比率（分子）の構造'!M$52</f>
        <v>580</v>
      </c>
      <c r="K42" s="182"/>
      <c r="L42" s="182"/>
      <c r="M42" s="182">
        <f>'実質公債費比率（分子）の構造'!N$52</f>
        <v>534</v>
      </c>
      <c r="N42" s="182"/>
      <c r="O42" s="182"/>
      <c r="P42" s="182">
        <f>'実質公債費比率（分子）の構造'!O$52</f>
        <v>542</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0</v>
      </c>
      <c r="C44" s="182"/>
      <c r="D44" s="182"/>
      <c r="E44" s="182">
        <f>'実質公債費比率（分子）の構造'!L$50</f>
        <v>0</v>
      </c>
      <c r="F44" s="182"/>
      <c r="G44" s="182"/>
      <c r="H44" s="182">
        <f>'実質公債費比率（分子）の構造'!M$50</f>
        <v>0</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46</v>
      </c>
      <c r="C45" s="182"/>
      <c r="D45" s="182"/>
      <c r="E45" s="182">
        <f>'実質公債費比率（分子）の構造'!L$49</f>
        <v>32</v>
      </c>
      <c r="F45" s="182"/>
      <c r="G45" s="182"/>
      <c r="H45" s="182">
        <f>'実質公債費比率（分子）の構造'!M$49</f>
        <v>34</v>
      </c>
      <c r="I45" s="182"/>
      <c r="J45" s="182"/>
      <c r="K45" s="182">
        <f>'実質公債費比率（分子）の構造'!N$49</f>
        <v>35</v>
      </c>
      <c r="L45" s="182"/>
      <c r="M45" s="182"/>
      <c r="N45" s="182" t="str">
        <f>'実質公債費比率（分子）の構造'!O$49</f>
        <v>-</v>
      </c>
      <c r="O45" s="182"/>
      <c r="P45" s="182"/>
    </row>
    <row r="46" spans="1:16" x14ac:dyDescent="0.15">
      <c r="A46" s="182" t="s">
        <v>66</v>
      </c>
      <c r="B46" s="182">
        <f>'実質公債費比率（分子）の構造'!K$48</f>
        <v>178</v>
      </c>
      <c r="C46" s="182"/>
      <c r="D46" s="182"/>
      <c r="E46" s="182">
        <f>'実質公債費比率（分子）の構造'!L$48</f>
        <v>190</v>
      </c>
      <c r="F46" s="182"/>
      <c r="G46" s="182"/>
      <c r="H46" s="182">
        <f>'実質公債費比率（分子）の構造'!M$48</f>
        <v>216</v>
      </c>
      <c r="I46" s="182"/>
      <c r="J46" s="182"/>
      <c r="K46" s="182">
        <f>'実質公債費比率（分子）の構造'!N$48</f>
        <v>217</v>
      </c>
      <c r="L46" s="182"/>
      <c r="M46" s="182"/>
      <c r="N46" s="182">
        <f>'実質公債費比率（分子）の構造'!O$48</f>
        <v>227</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507</v>
      </c>
      <c r="C49" s="182"/>
      <c r="D49" s="182"/>
      <c r="E49" s="182">
        <f>'実質公債費比率（分子）の構造'!L$45</f>
        <v>474</v>
      </c>
      <c r="F49" s="182"/>
      <c r="G49" s="182"/>
      <c r="H49" s="182">
        <f>'実質公債費比率（分子）の構造'!M$45</f>
        <v>451</v>
      </c>
      <c r="I49" s="182"/>
      <c r="J49" s="182"/>
      <c r="K49" s="182">
        <f>'実質公債費比率（分子）の構造'!N$45</f>
        <v>439</v>
      </c>
      <c r="L49" s="182"/>
      <c r="M49" s="182"/>
      <c r="N49" s="182">
        <f>'実質公債費比率（分子）の構造'!O$45</f>
        <v>447</v>
      </c>
      <c r="O49" s="182"/>
      <c r="P49" s="182"/>
    </row>
    <row r="50" spans="1:16" x14ac:dyDescent="0.15">
      <c r="A50" s="182" t="s">
        <v>70</v>
      </c>
      <c r="B50" s="182" t="e">
        <f>NA()</f>
        <v>#N/A</v>
      </c>
      <c r="C50" s="182">
        <f>IF(ISNUMBER('実質公債費比率（分子）の構造'!K$53),'実質公債費比率（分子）の構造'!K$53,NA())</f>
        <v>240</v>
      </c>
      <c r="D50" s="182" t="e">
        <f>NA()</f>
        <v>#N/A</v>
      </c>
      <c r="E50" s="182" t="e">
        <f>NA()</f>
        <v>#N/A</v>
      </c>
      <c r="F50" s="182">
        <f>IF(ISNUMBER('実質公債費比率（分子）の構造'!L$53),'実質公債費比率（分子）の構造'!L$53,NA())</f>
        <v>188</v>
      </c>
      <c r="G50" s="182" t="e">
        <f>NA()</f>
        <v>#N/A</v>
      </c>
      <c r="H50" s="182" t="e">
        <f>NA()</f>
        <v>#N/A</v>
      </c>
      <c r="I50" s="182">
        <f>IF(ISNUMBER('実質公債費比率（分子）の構造'!M$53),'実質公債費比率（分子）の構造'!M$53,NA())</f>
        <v>121</v>
      </c>
      <c r="J50" s="182" t="e">
        <f>NA()</f>
        <v>#N/A</v>
      </c>
      <c r="K50" s="182" t="e">
        <f>NA()</f>
        <v>#N/A</v>
      </c>
      <c r="L50" s="182">
        <f>IF(ISNUMBER('実質公債費比率（分子）の構造'!N$53),'実質公債費比率（分子）の構造'!N$53,NA())</f>
        <v>157</v>
      </c>
      <c r="M50" s="182" t="e">
        <f>NA()</f>
        <v>#N/A</v>
      </c>
      <c r="N50" s="182" t="e">
        <f>NA()</f>
        <v>#N/A</v>
      </c>
      <c r="O50" s="182">
        <f>IF(ISNUMBER('実質公債費比率（分子）の構造'!O$53),'実質公債費比率（分子）の構造'!O$53,NA())</f>
        <v>132</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6848</v>
      </c>
      <c r="E56" s="181"/>
      <c r="F56" s="181"/>
      <c r="G56" s="181">
        <f>'将来負担比率（分子）の構造'!J$52</f>
        <v>6986</v>
      </c>
      <c r="H56" s="181"/>
      <c r="I56" s="181"/>
      <c r="J56" s="181">
        <f>'将来負担比率（分子）の構造'!K$52</f>
        <v>7055</v>
      </c>
      <c r="K56" s="181"/>
      <c r="L56" s="181"/>
      <c r="M56" s="181">
        <f>'将来負担比率（分子）の構造'!L$52</f>
        <v>7078</v>
      </c>
      <c r="N56" s="181"/>
      <c r="O56" s="181"/>
      <c r="P56" s="181">
        <f>'将来負担比率（分子）の構造'!M$52</f>
        <v>6991</v>
      </c>
    </row>
    <row r="57" spans="1:16" x14ac:dyDescent="0.15">
      <c r="A57" s="181" t="s">
        <v>41</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40</v>
      </c>
      <c r="B58" s="181"/>
      <c r="C58" s="181"/>
      <c r="D58" s="181">
        <f>'将来負担比率（分子）の構造'!I$50</f>
        <v>2563</v>
      </c>
      <c r="E58" s="181"/>
      <c r="F58" s="181"/>
      <c r="G58" s="181">
        <f>'将来負担比率（分子）の構造'!J$50</f>
        <v>2660</v>
      </c>
      <c r="H58" s="181"/>
      <c r="I58" s="181"/>
      <c r="J58" s="181">
        <f>'将来負担比率（分子）の構造'!K$50</f>
        <v>2493</v>
      </c>
      <c r="K58" s="181"/>
      <c r="L58" s="181"/>
      <c r="M58" s="181">
        <f>'将来負担比率（分子）の構造'!L$50</f>
        <v>2540</v>
      </c>
      <c r="N58" s="181"/>
      <c r="O58" s="181"/>
      <c r="P58" s="181">
        <f>'将来負担比率（分子）の構造'!M$50</f>
        <v>2579</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1103</v>
      </c>
      <c r="C62" s="181"/>
      <c r="D62" s="181"/>
      <c r="E62" s="181">
        <f>'将来負担比率（分子）の構造'!J$45</f>
        <v>1153</v>
      </c>
      <c r="F62" s="181"/>
      <c r="G62" s="181"/>
      <c r="H62" s="181">
        <f>'将来負担比率（分子）の構造'!K$45</f>
        <v>1090</v>
      </c>
      <c r="I62" s="181"/>
      <c r="J62" s="181"/>
      <c r="K62" s="181">
        <f>'将来負担比率（分子）の構造'!L$45</f>
        <v>1055</v>
      </c>
      <c r="L62" s="181"/>
      <c r="M62" s="181"/>
      <c r="N62" s="181">
        <f>'将来負担比率（分子）の構造'!M$45</f>
        <v>1050</v>
      </c>
      <c r="O62" s="181"/>
      <c r="P62" s="181"/>
    </row>
    <row r="63" spans="1:16" x14ac:dyDescent="0.15">
      <c r="A63" s="181" t="s">
        <v>33</v>
      </c>
      <c r="B63" s="181">
        <f>'将来負担比率（分子）の構造'!I$44</f>
        <v>238</v>
      </c>
      <c r="C63" s="181"/>
      <c r="D63" s="181"/>
      <c r="E63" s="181">
        <f>'将来負担比率（分子）の構造'!J$44</f>
        <v>303</v>
      </c>
      <c r="F63" s="181"/>
      <c r="G63" s="181"/>
      <c r="H63" s="181">
        <f>'将来負担比率（分子）の構造'!K$44</f>
        <v>329</v>
      </c>
      <c r="I63" s="181"/>
      <c r="J63" s="181"/>
      <c r="K63" s="181">
        <f>'将来負担比率（分子）の構造'!L$44</f>
        <v>316</v>
      </c>
      <c r="L63" s="181"/>
      <c r="M63" s="181"/>
      <c r="N63" s="181">
        <f>'将来負担比率（分子）の構造'!M$44</f>
        <v>313</v>
      </c>
      <c r="O63" s="181"/>
      <c r="P63" s="181"/>
    </row>
    <row r="64" spans="1:16" x14ac:dyDescent="0.15">
      <c r="A64" s="181" t="s">
        <v>32</v>
      </c>
      <c r="B64" s="181">
        <f>'将来負担比率（分子）の構造'!I$43</f>
        <v>4705</v>
      </c>
      <c r="C64" s="181"/>
      <c r="D64" s="181"/>
      <c r="E64" s="181">
        <f>'将来負担比率（分子）の構造'!J$43</f>
        <v>4958</v>
      </c>
      <c r="F64" s="181"/>
      <c r="G64" s="181"/>
      <c r="H64" s="181">
        <f>'将来負担比率（分子）の構造'!K$43</f>
        <v>5075</v>
      </c>
      <c r="I64" s="181"/>
      <c r="J64" s="181"/>
      <c r="K64" s="181">
        <f>'将来負担比率（分子）の構造'!L$43</f>
        <v>5358</v>
      </c>
      <c r="L64" s="181"/>
      <c r="M64" s="181"/>
      <c r="N64" s="181">
        <f>'将来負担比率（分子）の構造'!M$43</f>
        <v>5621</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5239</v>
      </c>
      <c r="C66" s="181"/>
      <c r="D66" s="181"/>
      <c r="E66" s="181">
        <f>'将来負担比率（分子）の構造'!J$41</f>
        <v>5216</v>
      </c>
      <c r="F66" s="181"/>
      <c r="G66" s="181"/>
      <c r="H66" s="181">
        <f>'将来負担比率（分子）の構造'!K$41</f>
        <v>5391</v>
      </c>
      <c r="I66" s="181"/>
      <c r="J66" s="181"/>
      <c r="K66" s="181">
        <f>'将来負担比率（分子）の構造'!L$41</f>
        <v>5312</v>
      </c>
      <c r="L66" s="181"/>
      <c r="M66" s="181"/>
      <c r="N66" s="181">
        <f>'将来負担比率（分子）の構造'!M$41</f>
        <v>5255</v>
      </c>
      <c r="O66" s="181"/>
      <c r="P66" s="181"/>
    </row>
    <row r="67" spans="1:16" x14ac:dyDescent="0.15">
      <c r="A67" s="181" t="s">
        <v>74</v>
      </c>
      <c r="B67" s="181" t="e">
        <f>NA()</f>
        <v>#N/A</v>
      </c>
      <c r="C67" s="181">
        <f>IF(ISNUMBER('将来負担比率（分子）の構造'!I$53), IF('将来負担比率（分子）の構造'!I$53 &lt; 0, 0, '将来負担比率（分子）の構造'!I$53), NA())</f>
        <v>1874</v>
      </c>
      <c r="D67" s="181" t="e">
        <f>NA()</f>
        <v>#N/A</v>
      </c>
      <c r="E67" s="181" t="e">
        <f>NA()</f>
        <v>#N/A</v>
      </c>
      <c r="F67" s="181">
        <f>IF(ISNUMBER('将来負担比率（分子）の構造'!J$53), IF('将来負担比率（分子）の構造'!J$53 &lt; 0, 0, '将来負担比率（分子）の構造'!J$53), NA())</f>
        <v>1984</v>
      </c>
      <c r="G67" s="181" t="e">
        <f>NA()</f>
        <v>#N/A</v>
      </c>
      <c r="H67" s="181" t="e">
        <f>NA()</f>
        <v>#N/A</v>
      </c>
      <c r="I67" s="181">
        <f>IF(ISNUMBER('将来負担比率（分子）の構造'!K$53), IF('将来負担比率（分子）の構造'!K$53 &lt; 0, 0, '将来負担比率（分子）の構造'!K$53), NA())</f>
        <v>2338</v>
      </c>
      <c r="J67" s="181" t="e">
        <f>NA()</f>
        <v>#N/A</v>
      </c>
      <c r="K67" s="181" t="e">
        <f>NA()</f>
        <v>#N/A</v>
      </c>
      <c r="L67" s="181">
        <f>IF(ISNUMBER('将来負担比率（分子）の構造'!L$53), IF('将来負担比率（分子）の構造'!L$53 &lt; 0, 0, '将来負担比率（分子）の構造'!L$53), NA())</f>
        <v>2423</v>
      </c>
      <c r="M67" s="181" t="e">
        <f>NA()</f>
        <v>#N/A</v>
      </c>
      <c r="N67" s="181" t="e">
        <f>NA()</f>
        <v>#N/A</v>
      </c>
      <c r="O67" s="181">
        <f>IF(ISNUMBER('将来負担比率（分子）の構造'!M$53), IF('将来負担比率（分子）の構造'!M$53 &lt; 0, 0, '将来負担比率（分子）の構造'!M$53), NA())</f>
        <v>2668</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900</v>
      </c>
      <c r="C72" s="185">
        <f>基金残高に係る経年分析!G55</f>
        <v>750</v>
      </c>
      <c r="D72" s="185">
        <f>基金残高に係る経年分析!H55</f>
        <v>899</v>
      </c>
    </row>
    <row r="73" spans="1:16" x14ac:dyDescent="0.15">
      <c r="A73" s="184" t="s">
        <v>77</v>
      </c>
      <c r="B73" s="185">
        <f>基金残高に係る経年分析!F56</f>
        <v>326</v>
      </c>
      <c r="C73" s="185">
        <f>基金残高に係る経年分析!G56</f>
        <v>211</v>
      </c>
      <c r="D73" s="185">
        <f>基金残高に係る経年分析!H56</f>
        <v>211</v>
      </c>
    </row>
    <row r="74" spans="1:16" x14ac:dyDescent="0.15">
      <c r="A74" s="184" t="s">
        <v>78</v>
      </c>
      <c r="B74" s="185">
        <f>基金残高に係る経年分析!F57</f>
        <v>974</v>
      </c>
      <c r="C74" s="185">
        <f>基金残高に係る経年分析!G57</f>
        <v>1134</v>
      </c>
      <c r="D74" s="185">
        <f>基金残高に係る経年分析!H57</f>
        <v>1201</v>
      </c>
    </row>
  </sheetData>
  <sheetProtection algorithmName="SHA-512" hashValue="Ct8toNULvLsSOHW5HqXKbU4WLkqlTMrQkICXk877cxIHeAbkyBBqAINqd5K36f0rFDUp7yNlp8dBxevF3Gg3Bg==" saltValue="4F4MfZjdtoyYTLHhCQoc4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209</v>
      </c>
      <c r="DI1" s="622"/>
      <c r="DJ1" s="622"/>
      <c r="DK1" s="622"/>
      <c r="DL1" s="622"/>
      <c r="DM1" s="622"/>
      <c r="DN1" s="623"/>
      <c r="DO1" s="226"/>
      <c r="DP1" s="621" t="s">
        <v>210</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212</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213</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214</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215</v>
      </c>
      <c r="S4" s="625"/>
      <c r="T4" s="625"/>
      <c r="U4" s="625"/>
      <c r="V4" s="625"/>
      <c r="W4" s="625"/>
      <c r="X4" s="625"/>
      <c r="Y4" s="626"/>
      <c r="Z4" s="624" t="s">
        <v>216</v>
      </c>
      <c r="AA4" s="625"/>
      <c r="AB4" s="625"/>
      <c r="AC4" s="626"/>
      <c r="AD4" s="624" t="s">
        <v>217</v>
      </c>
      <c r="AE4" s="625"/>
      <c r="AF4" s="625"/>
      <c r="AG4" s="625"/>
      <c r="AH4" s="625"/>
      <c r="AI4" s="625"/>
      <c r="AJ4" s="625"/>
      <c r="AK4" s="626"/>
      <c r="AL4" s="624" t="s">
        <v>216</v>
      </c>
      <c r="AM4" s="625"/>
      <c r="AN4" s="625"/>
      <c r="AO4" s="626"/>
      <c r="AP4" s="630" t="s">
        <v>218</v>
      </c>
      <c r="AQ4" s="630"/>
      <c r="AR4" s="630"/>
      <c r="AS4" s="630"/>
      <c r="AT4" s="630"/>
      <c r="AU4" s="630"/>
      <c r="AV4" s="630"/>
      <c r="AW4" s="630"/>
      <c r="AX4" s="630"/>
      <c r="AY4" s="630"/>
      <c r="AZ4" s="630"/>
      <c r="BA4" s="630"/>
      <c r="BB4" s="630"/>
      <c r="BC4" s="630"/>
      <c r="BD4" s="630"/>
      <c r="BE4" s="630"/>
      <c r="BF4" s="630"/>
      <c r="BG4" s="630" t="s">
        <v>219</v>
      </c>
      <c r="BH4" s="630"/>
      <c r="BI4" s="630"/>
      <c r="BJ4" s="630"/>
      <c r="BK4" s="630"/>
      <c r="BL4" s="630"/>
      <c r="BM4" s="630"/>
      <c r="BN4" s="630"/>
      <c r="BO4" s="630" t="s">
        <v>216</v>
      </c>
      <c r="BP4" s="630"/>
      <c r="BQ4" s="630"/>
      <c r="BR4" s="630"/>
      <c r="BS4" s="630" t="s">
        <v>220</v>
      </c>
      <c r="BT4" s="630"/>
      <c r="BU4" s="630"/>
      <c r="BV4" s="630"/>
      <c r="BW4" s="630"/>
      <c r="BX4" s="630"/>
      <c r="BY4" s="630"/>
      <c r="BZ4" s="630"/>
      <c r="CA4" s="630"/>
      <c r="CB4" s="630"/>
      <c r="CD4" s="627" t="s">
        <v>221</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222</v>
      </c>
      <c r="C5" s="632"/>
      <c r="D5" s="632"/>
      <c r="E5" s="632"/>
      <c r="F5" s="632"/>
      <c r="G5" s="632"/>
      <c r="H5" s="632"/>
      <c r="I5" s="632"/>
      <c r="J5" s="632"/>
      <c r="K5" s="632"/>
      <c r="L5" s="632"/>
      <c r="M5" s="632"/>
      <c r="N5" s="632"/>
      <c r="O5" s="632"/>
      <c r="P5" s="632"/>
      <c r="Q5" s="633"/>
      <c r="R5" s="634">
        <v>2722721</v>
      </c>
      <c r="S5" s="635"/>
      <c r="T5" s="635"/>
      <c r="U5" s="635"/>
      <c r="V5" s="635"/>
      <c r="W5" s="635"/>
      <c r="X5" s="635"/>
      <c r="Y5" s="636"/>
      <c r="Z5" s="637">
        <v>39.299999999999997</v>
      </c>
      <c r="AA5" s="637"/>
      <c r="AB5" s="637"/>
      <c r="AC5" s="637"/>
      <c r="AD5" s="638">
        <v>2722721</v>
      </c>
      <c r="AE5" s="638"/>
      <c r="AF5" s="638"/>
      <c r="AG5" s="638"/>
      <c r="AH5" s="638"/>
      <c r="AI5" s="638"/>
      <c r="AJ5" s="638"/>
      <c r="AK5" s="638"/>
      <c r="AL5" s="639">
        <v>63.2</v>
      </c>
      <c r="AM5" s="640"/>
      <c r="AN5" s="640"/>
      <c r="AO5" s="641"/>
      <c r="AP5" s="631" t="s">
        <v>223</v>
      </c>
      <c r="AQ5" s="632"/>
      <c r="AR5" s="632"/>
      <c r="AS5" s="632"/>
      <c r="AT5" s="632"/>
      <c r="AU5" s="632"/>
      <c r="AV5" s="632"/>
      <c r="AW5" s="632"/>
      <c r="AX5" s="632"/>
      <c r="AY5" s="632"/>
      <c r="AZ5" s="632"/>
      <c r="BA5" s="632"/>
      <c r="BB5" s="632"/>
      <c r="BC5" s="632"/>
      <c r="BD5" s="632"/>
      <c r="BE5" s="632"/>
      <c r="BF5" s="633"/>
      <c r="BG5" s="645">
        <v>2722721</v>
      </c>
      <c r="BH5" s="646"/>
      <c r="BI5" s="646"/>
      <c r="BJ5" s="646"/>
      <c r="BK5" s="646"/>
      <c r="BL5" s="646"/>
      <c r="BM5" s="646"/>
      <c r="BN5" s="647"/>
      <c r="BO5" s="648">
        <v>100</v>
      </c>
      <c r="BP5" s="648"/>
      <c r="BQ5" s="648"/>
      <c r="BR5" s="648"/>
      <c r="BS5" s="649" t="s">
        <v>126</v>
      </c>
      <c r="BT5" s="649"/>
      <c r="BU5" s="649"/>
      <c r="BV5" s="649"/>
      <c r="BW5" s="649"/>
      <c r="BX5" s="649"/>
      <c r="BY5" s="649"/>
      <c r="BZ5" s="649"/>
      <c r="CA5" s="649"/>
      <c r="CB5" s="653"/>
      <c r="CD5" s="627" t="s">
        <v>218</v>
      </c>
      <c r="CE5" s="628"/>
      <c r="CF5" s="628"/>
      <c r="CG5" s="628"/>
      <c r="CH5" s="628"/>
      <c r="CI5" s="628"/>
      <c r="CJ5" s="628"/>
      <c r="CK5" s="628"/>
      <c r="CL5" s="628"/>
      <c r="CM5" s="628"/>
      <c r="CN5" s="628"/>
      <c r="CO5" s="628"/>
      <c r="CP5" s="628"/>
      <c r="CQ5" s="629"/>
      <c r="CR5" s="627" t="s">
        <v>224</v>
      </c>
      <c r="CS5" s="628"/>
      <c r="CT5" s="628"/>
      <c r="CU5" s="628"/>
      <c r="CV5" s="628"/>
      <c r="CW5" s="628"/>
      <c r="CX5" s="628"/>
      <c r="CY5" s="629"/>
      <c r="CZ5" s="627" t="s">
        <v>216</v>
      </c>
      <c r="DA5" s="628"/>
      <c r="DB5" s="628"/>
      <c r="DC5" s="629"/>
      <c r="DD5" s="627" t="s">
        <v>225</v>
      </c>
      <c r="DE5" s="628"/>
      <c r="DF5" s="628"/>
      <c r="DG5" s="628"/>
      <c r="DH5" s="628"/>
      <c r="DI5" s="628"/>
      <c r="DJ5" s="628"/>
      <c r="DK5" s="628"/>
      <c r="DL5" s="628"/>
      <c r="DM5" s="628"/>
      <c r="DN5" s="628"/>
      <c r="DO5" s="628"/>
      <c r="DP5" s="629"/>
      <c r="DQ5" s="627" t="s">
        <v>226</v>
      </c>
      <c r="DR5" s="628"/>
      <c r="DS5" s="628"/>
      <c r="DT5" s="628"/>
      <c r="DU5" s="628"/>
      <c r="DV5" s="628"/>
      <c r="DW5" s="628"/>
      <c r="DX5" s="628"/>
      <c r="DY5" s="628"/>
      <c r="DZ5" s="628"/>
      <c r="EA5" s="628"/>
      <c r="EB5" s="628"/>
      <c r="EC5" s="629"/>
    </row>
    <row r="6" spans="2:143" ht="11.25" customHeight="1" x14ac:dyDescent="0.15">
      <c r="B6" s="642" t="s">
        <v>227</v>
      </c>
      <c r="C6" s="643"/>
      <c r="D6" s="643"/>
      <c r="E6" s="643"/>
      <c r="F6" s="643"/>
      <c r="G6" s="643"/>
      <c r="H6" s="643"/>
      <c r="I6" s="643"/>
      <c r="J6" s="643"/>
      <c r="K6" s="643"/>
      <c r="L6" s="643"/>
      <c r="M6" s="643"/>
      <c r="N6" s="643"/>
      <c r="O6" s="643"/>
      <c r="P6" s="643"/>
      <c r="Q6" s="644"/>
      <c r="R6" s="645">
        <v>99472</v>
      </c>
      <c r="S6" s="646"/>
      <c r="T6" s="646"/>
      <c r="U6" s="646"/>
      <c r="V6" s="646"/>
      <c r="W6" s="646"/>
      <c r="X6" s="646"/>
      <c r="Y6" s="647"/>
      <c r="Z6" s="648">
        <v>1.4</v>
      </c>
      <c r="AA6" s="648"/>
      <c r="AB6" s="648"/>
      <c r="AC6" s="648"/>
      <c r="AD6" s="649">
        <v>99472</v>
      </c>
      <c r="AE6" s="649"/>
      <c r="AF6" s="649"/>
      <c r="AG6" s="649"/>
      <c r="AH6" s="649"/>
      <c r="AI6" s="649"/>
      <c r="AJ6" s="649"/>
      <c r="AK6" s="649"/>
      <c r="AL6" s="650">
        <v>2.2999999999999998</v>
      </c>
      <c r="AM6" s="651"/>
      <c r="AN6" s="651"/>
      <c r="AO6" s="652"/>
      <c r="AP6" s="642" t="s">
        <v>228</v>
      </c>
      <c r="AQ6" s="643"/>
      <c r="AR6" s="643"/>
      <c r="AS6" s="643"/>
      <c r="AT6" s="643"/>
      <c r="AU6" s="643"/>
      <c r="AV6" s="643"/>
      <c r="AW6" s="643"/>
      <c r="AX6" s="643"/>
      <c r="AY6" s="643"/>
      <c r="AZ6" s="643"/>
      <c r="BA6" s="643"/>
      <c r="BB6" s="643"/>
      <c r="BC6" s="643"/>
      <c r="BD6" s="643"/>
      <c r="BE6" s="643"/>
      <c r="BF6" s="644"/>
      <c r="BG6" s="645">
        <v>2722721</v>
      </c>
      <c r="BH6" s="646"/>
      <c r="BI6" s="646"/>
      <c r="BJ6" s="646"/>
      <c r="BK6" s="646"/>
      <c r="BL6" s="646"/>
      <c r="BM6" s="646"/>
      <c r="BN6" s="647"/>
      <c r="BO6" s="648">
        <v>100</v>
      </c>
      <c r="BP6" s="648"/>
      <c r="BQ6" s="648"/>
      <c r="BR6" s="648"/>
      <c r="BS6" s="649" t="s">
        <v>229</v>
      </c>
      <c r="BT6" s="649"/>
      <c r="BU6" s="649"/>
      <c r="BV6" s="649"/>
      <c r="BW6" s="649"/>
      <c r="BX6" s="649"/>
      <c r="BY6" s="649"/>
      <c r="BZ6" s="649"/>
      <c r="CA6" s="649"/>
      <c r="CB6" s="653"/>
      <c r="CD6" s="656" t="s">
        <v>230</v>
      </c>
      <c r="CE6" s="657"/>
      <c r="CF6" s="657"/>
      <c r="CG6" s="657"/>
      <c r="CH6" s="657"/>
      <c r="CI6" s="657"/>
      <c r="CJ6" s="657"/>
      <c r="CK6" s="657"/>
      <c r="CL6" s="657"/>
      <c r="CM6" s="657"/>
      <c r="CN6" s="657"/>
      <c r="CO6" s="657"/>
      <c r="CP6" s="657"/>
      <c r="CQ6" s="658"/>
      <c r="CR6" s="645">
        <v>79405</v>
      </c>
      <c r="CS6" s="646"/>
      <c r="CT6" s="646"/>
      <c r="CU6" s="646"/>
      <c r="CV6" s="646"/>
      <c r="CW6" s="646"/>
      <c r="CX6" s="646"/>
      <c r="CY6" s="647"/>
      <c r="CZ6" s="639">
        <v>1.2</v>
      </c>
      <c r="DA6" s="640"/>
      <c r="DB6" s="640"/>
      <c r="DC6" s="659"/>
      <c r="DD6" s="654" t="s">
        <v>126</v>
      </c>
      <c r="DE6" s="646"/>
      <c r="DF6" s="646"/>
      <c r="DG6" s="646"/>
      <c r="DH6" s="646"/>
      <c r="DI6" s="646"/>
      <c r="DJ6" s="646"/>
      <c r="DK6" s="646"/>
      <c r="DL6" s="646"/>
      <c r="DM6" s="646"/>
      <c r="DN6" s="646"/>
      <c r="DO6" s="646"/>
      <c r="DP6" s="647"/>
      <c r="DQ6" s="654">
        <v>79405</v>
      </c>
      <c r="DR6" s="646"/>
      <c r="DS6" s="646"/>
      <c r="DT6" s="646"/>
      <c r="DU6" s="646"/>
      <c r="DV6" s="646"/>
      <c r="DW6" s="646"/>
      <c r="DX6" s="646"/>
      <c r="DY6" s="646"/>
      <c r="DZ6" s="646"/>
      <c r="EA6" s="646"/>
      <c r="EB6" s="646"/>
      <c r="EC6" s="655"/>
    </row>
    <row r="7" spans="2:143" ht="11.25" customHeight="1" x14ac:dyDescent="0.15">
      <c r="B7" s="642" t="s">
        <v>231</v>
      </c>
      <c r="C7" s="643"/>
      <c r="D7" s="643"/>
      <c r="E7" s="643"/>
      <c r="F7" s="643"/>
      <c r="G7" s="643"/>
      <c r="H7" s="643"/>
      <c r="I7" s="643"/>
      <c r="J7" s="643"/>
      <c r="K7" s="643"/>
      <c r="L7" s="643"/>
      <c r="M7" s="643"/>
      <c r="N7" s="643"/>
      <c r="O7" s="643"/>
      <c r="P7" s="643"/>
      <c r="Q7" s="644"/>
      <c r="R7" s="645">
        <v>2724</v>
      </c>
      <c r="S7" s="646"/>
      <c r="T7" s="646"/>
      <c r="U7" s="646"/>
      <c r="V7" s="646"/>
      <c r="W7" s="646"/>
      <c r="X7" s="646"/>
      <c r="Y7" s="647"/>
      <c r="Z7" s="648">
        <v>0</v>
      </c>
      <c r="AA7" s="648"/>
      <c r="AB7" s="648"/>
      <c r="AC7" s="648"/>
      <c r="AD7" s="649">
        <v>2724</v>
      </c>
      <c r="AE7" s="649"/>
      <c r="AF7" s="649"/>
      <c r="AG7" s="649"/>
      <c r="AH7" s="649"/>
      <c r="AI7" s="649"/>
      <c r="AJ7" s="649"/>
      <c r="AK7" s="649"/>
      <c r="AL7" s="650">
        <v>0.1</v>
      </c>
      <c r="AM7" s="651"/>
      <c r="AN7" s="651"/>
      <c r="AO7" s="652"/>
      <c r="AP7" s="642" t="s">
        <v>232</v>
      </c>
      <c r="AQ7" s="643"/>
      <c r="AR7" s="643"/>
      <c r="AS7" s="643"/>
      <c r="AT7" s="643"/>
      <c r="AU7" s="643"/>
      <c r="AV7" s="643"/>
      <c r="AW7" s="643"/>
      <c r="AX7" s="643"/>
      <c r="AY7" s="643"/>
      <c r="AZ7" s="643"/>
      <c r="BA7" s="643"/>
      <c r="BB7" s="643"/>
      <c r="BC7" s="643"/>
      <c r="BD7" s="643"/>
      <c r="BE7" s="643"/>
      <c r="BF7" s="644"/>
      <c r="BG7" s="645">
        <v>1155411</v>
      </c>
      <c r="BH7" s="646"/>
      <c r="BI7" s="646"/>
      <c r="BJ7" s="646"/>
      <c r="BK7" s="646"/>
      <c r="BL7" s="646"/>
      <c r="BM7" s="646"/>
      <c r="BN7" s="647"/>
      <c r="BO7" s="648">
        <v>42.4</v>
      </c>
      <c r="BP7" s="648"/>
      <c r="BQ7" s="648"/>
      <c r="BR7" s="648"/>
      <c r="BS7" s="649" t="s">
        <v>126</v>
      </c>
      <c r="BT7" s="649"/>
      <c r="BU7" s="649"/>
      <c r="BV7" s="649"/>
      <c r="BW7" s="649"/>
      <c r="BX7" s="649"/>
      <c r="BY7" s="649"/>
      <c r="BZ7" s="649"/>
      <c r="CA7" s="649"/>
      <c r="CB7" s="653"/>
      <c r="CD7" s="660" t="s">
        <v>233</v>
      </c>
      <c r="CE7" s="661"/>
      <c r="CF7" s="661"/>
      <c r="CG7" s="661"/>
      <c r="CH7" s="661"/>
      <c r="CI7" s="661"/>
      <c r="CJ7" s="661"/>
      <c r="CK7" s="661"/>
      <c r="CL7" s="661"/>
      <c r="CM7" s="661"/>
      <c r="CN7" s="661"/>
      <c r="CO7" s="661"/>
      <c r="CP7" s="661"/>
      <c r="CQ7" s="662"/>
      <c r="CR7" s="645">
        <v>1089234</v>
      </c>
      <c r="CS7" s="646"/>
      <c r="CT7" s="646"/>
      <c r="CU7" s="646"/>
      <c r="CV7" s="646"/>
      <c r="CW7" s="646"/>
      <c r="CX7" s="646"/>
      <c r="CY7" s="647"/>
      <c r="CZ7" s="648">
        <v>17</v>
      </c>
      <c r="DA7" s="648"/>
      <c r="DB7" s="648"/>
      <c r="DC7" s="648"/>
      <c r="DD7" s="654">
        <v>60125</v>
      </c>
      <c r="DE7" s="646"/>
      <c r="DF7" s="646"/>
      <c r="DG7" s="646"/>
      <c r="DH7" s="646"/>
      <c r="DI7" s="646"/>
      <c r="DJ7" s="646"/>
      <c r="DK7" s="646"/>
      <c r="DL7" s="646"/>
      <c r="DM7" s="646"/>
      <c r="DN7" s="646"/>
      <c r="DO7" s="646"/>
      <c r="DP7" s="647"/>
      <c r="DQ7" s="654">
        <v>759194</v>
      </c>
      <c r="DR7" s="646"/>
      <c r="DS7" s="646"/>
      <c r="DT7" s="646"/>
      <c r="DU7" s="646"/>
      <c r="DV7" s="646"/>
      <c r="DW7" s="646"/>
      <c r="DX7" s="646"/>
      <c r="DY7" s="646"/>
      <c r="DZ7" s="646"/>
      <c r="EA7" s="646"/>
      <c r="EB7" s="646"/>
      <c r="EC7" s="655"/>
    </row>
    <row r="8" spans="2:143" ht="11.25" customHeight="1" x14ac:dyDescent="0.15">
      <c r="B8" s="642" t="s">
        <v>234</v>
      </c>
      <c r="C8" s="643"/>
      <c r="D8" s="643"/>
      <c r="E8" s="643"/>
      <c r="F8" s="643"/>
      <c r="G8" s="643"/>
      <c r="H8" s="643"/>
      <c r="I8" s="643"/>
      <c r="J8" s="643"/>
      <c r="K8" s="643"/>
      <c r="L8" s="643"/>
      <c r="M8" s="643"/>
      <c r="N8" s="643"/>
      <c r="O8" s="643"/>
      <c r="P8" s="643"/>
      <c r="Q8" s="644"/>
      <c r="R8" s="645">
        <v>10860</v>
      </c>
      <c r="S8" s="646"/>
      <c r="T8" s="646"/>
      <c r="U8" s="646"/>
      <c r="V8" s="646"/>
      <c r="W8" s="646"/>
      <c r="X8" s="646"/>
      <c r="Y8" s="647"/>
      <c r="Z8" s="648">
        <v>0.2</v>
      </c>
      <c r="AA8" s="648"/>
      <c r="AB8" s="648"/>
      <c r="AC8" s="648"/>
      <c r="AD8" s="649">
        <v>10860</v>
      </c>
      <c r="AE8" s="649"/>
      <c r="AF8" s="649"/>
      <c r="AG8" s="649"/>
      <c r="AH8" s="649"/>
      <c r="AI8" s="649"/>
      <c r="AJ8" s="649"/>
      <c r="AK8" s="649"/>
      <c r="AL8" s="650">
        <v>0.3</v>
      </c>
      <c r="AM8" s="651"/>
      <c r="AN8" s="651"/>
      <c r="AO8" s="652"/>
      <c r="AP8" s="642" t="s">
        <v>235</v>
      </c>
      <c r="AQ8" s="643"/>
      <c r="AR8" s="643"/>
      <c r="AS8" s="643"/>
      <c r="AT8" s="643"/>
      <c r="AU8" s="643"/>
      <c r="AV8" s="643"/>
      <c r="AW8" s="643"/>
      <c r="AX8" s="643"/>
      <c r="AY8" s="643"/>
      <c r="AZ8" s="643"/>
      <c r="BA8" s="643"/>
      <c r="BB8" s="643"/>
      <c r="BC8" s="643"/>
      <c r="BD8" s="643"/>
      <c r="BE8" s="643"/>
      <c r="BF8" s="644"/>
      <c r="BG8" s="645">
        <v>34865</v>
      </c>
      <c r="BH8" s="646"/>
      <c r="BI8" s="646"/>
      <c r="BJ8" s="646"/>
      <c r="BK8" s="646"/>
      <c r="BL8" s="646"/>
      <c r="BM8" s="646"/>
      <c r="BN8" s="647"/>
      <c r="BO8" s="648">
        <v>1.3</v>
      </c>
      <c r="BP8" s="648"/>
      <c r="BQ8" s="648"/>
      <c r="BR8" s="648"/>
      <c r="BS8" s="654" t="s">
        <v>126</v>
      </c>
      <c r="BT8" s="646"/>
      <c r="BU8" s="646"/>
      <c r="BV8" s="646"/>
      <c r="BW8" s="646"/>
      <c r="BX8" s="646"/>
      <c r="BY8" s="646"/>
      <c r="BZ8" s="646"/>
      <c r="CA8" s="646"/>
      <c r="CB8" s="655"/>
      <c r="CD8" s="660" t="s">
        <v>236</v>
      </c>
      <c r="CE8" s="661"/>
      <c r="CF8" s="661"/>
      <c r="CG8" s="661"/>
      <c r="CH8" s="661"/>
      <c r="CI8" s="661"/>
      <c r="CJ8" s="661"/>
      <c r="CK8" s="661"/>
      <c r="CL8" s="661"/>
      <c r="CM8" s="661"/>
      <c r="CN8" s="661"/>
      <c r="CO8" s="661"/>
      <c r="CP8" s="661"/>
      <c r="CQ8" s="662"/>
      <c r="CR8" s="645">
        <v>2252937</v>
      </c>
      <c r="CS8" s="646"/>
      <c r="CT8" s="646"/>
      <c r="CU8" s="646"/>
      <c r="CV8" s="646"/>
      <c r="CW8" s="646"/>
      <c r="CX8" s="646"/>
      <c r="CY8" s="647"/>
      <c r="CZ8" s="648">
        <v>35.200000000000003</v>
      </c>
      <c r="DA8" s="648"/>
      <c r="DB8" s="648"/>
      <c r="DC8" s="648"/>
      <c r="DD8" s="654">
        <v>10131</v>
      </c>
      <c r="DE8" s="646"/>
      <c r="DF8" s="646"/>
      <c r="DG8" s="646"/>
      <c r="DH8" s="646"/>
      <c r="DI8" s="646"/>
      <c r="DJ8" s="646"/>
      <c r="DK8" s="646"/>
      <c r="DL8" s="646"/>
      <c r="DM8" s="646"/>
      <c r="DN8" s="646"/>
      <c r="DO8" s="646"/>
      <c r="DP8" s="647"/>
      <c r="DQ8" s="654">
        <v>1364444</v>
      </c>
      <c r="DR8" s="646"/>
      <c r="DS8" s="646"/>
      <c r="DT8" s="646"/>
      <c r="DU8" s="646"/>
      <c r="DV8" s="646"/>
      <c r="DW8" s="646"/>
      <c r="DX8" s="646"/>
      <c r="DY8" s="646"/>
      <c r="DZ8" s="646"/>
      <c r="EA8" s="646"/>
      <c r="EB8" s="646"/>
      <c r="EC8" s="655"/>
    </row>
    <row r="9" spans="2:143" ht="11.25" customHeight="1" x14ac:dyDescent="0.15">
      <c r="B9" s="642" t="s">
        <v>237</v>
      </c>
      <c r="C9" s="643"/>
      <c r="D9" s="643"/>
      <c r="E9" s="643"/>
      <c r="F9" s="643"/>
      <c r="G9" s="643"/>
      <c r="H9" s="643"/>
      <c r="I9" s="643"/>
      <c r="J9" s="643"/>
      <c r="K9" s="643"/>
      <c r="L9" s="643"/>
      <c r="M9" s="643"/>
      <c r="N9" s="643"/>
      <c r="O9" s="643"/>
      <c r="P9" s="643"/>
      <c r="Q9" s="644"/>
      <c r="R9" s="645">
        <v>5786</v>
      </c>
      <c r="S9" s="646"/>
      <c r="T9" s="646"/>
      <c r="U9" s="646"/>
      <c r="V9" s="646"/>
      <c r="W9" s="646"/>
      <c r="X9" s="646"/>
      <c r="Y9" s="647"/>
      <c r="Z9" s="648">
        <v>0.1</v>
      </c>
      <c r="AA9" s="648"/>
      <c r="AB9" s="648"/>
      <c r="AC9" s="648"/>
      <c r="AD9" s="649">
        <v>5786</v>
      </c>
      <c r="AE9" s="649"/>
      <c r="AF9" s="649"/>
      <c r="AG9" s="649"/>
      <c r="AH9" s="649"/>
      <c r="AI9" s="649"/>
      <c r="AJ9" s="649"/>
      <c r="AK9" s="649"/>
      <c r="AL9" s="650">
        <v>0.1</v>
      </c>
      <c r="AM9" s="651"/>
      <c r="AN9" s="651"/>
      <c r="AO9" s="652"/>
      <c r="AP9" s="642" t="s">
        <v>238</v>
      </c>
      <c r="AQ9" s="643"/>
      <c r="AR9" s="643"/>
      <c r="AS9" s="643"/>
      <c r="AT9" s="643"/>
      <c r="AU9" s="643"/>
      <c r="AV9" s="643"/>
      <c r="AW9" s="643"/>
      <c r="AX9" s="643"/>
      <c r="AY9" s="643"/>
      <c r="AZ9" s="643"/>
      <c r="BA9" s="643"/>
      <c r="BB9" s="643"/>
      <c r="BC9" s="643"/>
      <c r="BD9" s="643"/>
      <c r="BE9" s="643"/>
      <c r="BF9" s="644"/>
      <c r="BG9" s="645">
        <v>899732</v>
      </c>
      <c r="BH9" s="646"/>
      <c r="BI9" s="646"/>
      <c r="BJ9" s="646"/>
      <c r="BK9" s="646"/>
      <c r="BL9" s="646"/>
      <c r="BM9" s="646"/>
      <c r="BN9" s="647"/>
      <c r="BO9" s="648">
        <v>33</v>
      </c>
      <c r="BP9" s="648"/>
      <c r="BQ9" s="648"/>
      <c r="BR9" s="648"/>
      <c r="BS9" s="654" t="s">
        <v>126</v>
      </c>
      <c r="BT9" s="646"/>
      <c r="BU9" s="646"/>
      <c r="BV9" s="646"/>
      <c r="BW9" s="646"/>
      <c r="BX9" s="646"/>
      <c r="BY9" s="646"/>
      <c r="BZ9" s="646"/>
      <c r="CA9" s="646"/>
      <c r="CB9" s="655"/>
      <c r="CD9" s="660" t="s">
        <v>239</v>
      </c>
      <c r="CE9" s="661"/>
      <c r="CF9" s="661"/>
      <c r="CG9" s="661"/>
      <c r="CH9" s="661"/>
      <c r="CI9" s="661"/>
      <c r="CJ9" s="661"/>
      <c r="CK9" s="661"/>
      <c r="CL9" s="661"/>
      <c r="CM9" s="661"/>
      <c r="CN9" s="661"/>
      <c r="CO9" s="661"/>
      <c r="CP9" s="661"/>
      <c r="CQ9" s="662"/>
      <c r="CR9" s="645">
        <v>466035</v>
      </c>
      <c r="CS9" s="646"/>
      <c r="CT9" s="646"/>
      <c r="CU9" s="646"/>
      <c r="CV9" s="646"/>
      <c r="CW9" s="646"/>
      <c r="CX9" s="646"/>
      <c r="CY9" s="647"/>
      <c r="CZ9" s="648">
        <v>7.3</v>
      </c>
      <c r="DA9" s="648"/>
      <c r="DB9" s="648"/>
      <c r="DC9" s="648"/>
      <c r="DD9" s="654">
        <v>26981</v>
      </c>
      <c r="DE9" s="646"/>
      <c r="DF9" s="646"/>
      <c r="DG9" s="646"/>
      <c r="DH9" s="646"/>
      <c r="DI9" s="646"/>
      <c r="DJ9" s="646"/>
      <c r="DK9" s="646"/>
      <c r="DL9" s="646"/>
      <c r="DM9" s="646"/>
      <c r="DN9" s="646"/>
      <c r="DO9" s="646"/>
      <c r="DP9" s="647"/>
      <c r="DQ9" s="654">
        <v>387613</v>
      </c>
      <c r="DR9" s="646"/>
      <c r="DS9" s="646"/>
      <c r="DT9" s="646"/>
      <c r="DU9" s="646"/>
      <c r="DV9" s="646"/>
      <c r="DW9" s="646"/>
      <c r="DX9" s="646"/>
      <c r="DY9" s="646"/>
      <c r="DZ9" s="646"/>
      <c r="EA9" s="646"/>
      <c r="EB9" s="646"/>
      <c r="EC9" s="655"/>
    </row>
    <row r="10" spans="2:143" ht="11.25" customHeight="1" x14ac:dyDescent="0.15">
      <c r="B10" s="642" t="s">
        <v>240</v>
      </c>
      <c r="C10" s="643"/>
      <c r="D10" s="643"/>
      <c r="E10" s="643"/>
      <c r="F10" s="643"/>
      <c r="G10" s="643"/>
      <c r="H10" s="643"/>
      <c r="I10" s="643"/>
      <c r="J10" s="643"/>
      <c r="K10" s="643"/>
      <c r="L10" s="643"/>
      <c r="M10" s="643"/>
      <c r="N10" s="643"/>
      <c r="O10" s="643"/>
      <c r="P10" s="643"/>
      <c r="Q10" s="644"/>
      <c r="R10" s="645" t="s">
        <v>229</v>
      </c>
      <c r="S10" s="646"/>
      <c r="T10" s="646"/>
      <c r="U10" s="646"/>
      <c r="V10" s="646"/>
      <c r="W10" s="646"/>
      <c r="X10" s="646"/>
      <c r="Y10" s="647"/>
      <c r="Z10" s="648" t="s">
        <v>229</v>
      </c>
      <c r="AA10" s="648"/>
      <c r="AB10" s="648"/>
      <c r="AC10" s="648"/>
      <c r="AD10" s="649" t="s">
        <v>229</v>
      </c>
      <c r="AE10" s="649"/>
      <c r="AF10" s="649"/>
      <c r="AG10" s="649"/>
      <c r="AH10" s="649"/>
      <c r="AI10" s="649"/>
      <c r="AJ10" s="649"/>
      <c r="AK10" s="649"/>
      <c r="AL10" s="650" t="s">
        <v>126</v>
      </c>
      <c r="AM10" s="651"/>
      <c r="AN10" s="651"/>
      <c r="AO10" s="652"/>
      <c r="AP10" s="642" t="s">
        <v>241</v>
      </c>
      <c r="AQ10" s="643"/>
      <c r="AR10" s="643"/>
      <c r="AS10" s="643"/>
      <c r="AT10" s="643"/>
      <c r="AU10" s="643"/>
      <c r="AV10" s="643"/>
      <c r="AW10" s="643"/>
      <c r="AX10" s="643"/>
      <c r="AY10" s="643"/>
      <c r="AZ10" s="643"/>
      <c r="BA10" s="643"/>
      <c r="BB10" s="643"/>
      <c r="BC10" s="643"/>
      <c r="BD10" s="643"/>
      <c r="BE10" s="643"/>
      <c r="BF10" s="644"/>
      <c r="BG10" s="645">
        <v>50271</v>
      </c>
      <c r="BH10" s="646"/>
      <c r="BI10" s="646"/>
      <c r="BJ10" s="646"/>
      <c r="BK10" s="646"/>
      <c r="BL10" s="646"/>
      <c r="BM10" s="646"/>
      <c r="BN10" s="647"/>
      <c r="BO10" s="648">
        <v>1.8</v>
      </c>
      <c r="BP10" s="648"/>
      <c r="BQ10" s="648"/>
      <c r="BR10" s="648"/>
      <c r="BS10" s="654" t="s">
        <v>171</v>
      </c>
      <c r="BT10" s="646"/>
      <c r="BU10" s="646"/>
      <c r="BV10" s="646"/>
      <c r="BW10" s="646"/>
      <c r="BX10" s="646"/>
      <c r="BY10" s="646"/>
      <c r="BZ10" s="646"/>
      <c r="CA10" s="646"/>
      <c r="CB10" s="655"/>
      <c r="CD10" s="660" t="s">
        <v>242</v>
      </c>
      <c r="CE10" s="661"/>
      <c r="CF10" s="661"/>
      <c r="CG10" s="661"/>
      <c r="CH10" s="661"/>
      <c r="CI10" s="661"/>
      <c r="CJ10" s="661"/>
      <c r="CK10" s="661"/>
      <c r="CL10" s="661"/>
      <c r="CM10" s="661"/>
      <c r="CN10" s="661"/>
      <c r="CO10" s="661"/>
      <c r="CP10" s="661"/>
      <c r="CQ10" s="662"/>
      <c r="CR10" s="645">
        <v>73</v>
      </c>
      <c r="CS10" s="646"/>
      <c r="CT10" s="646"/>
      <c r="CU10" s="646"/>
      <c r="CV10" s="646"/>
      <c r="CW10" s="646"/>
      <c r="CX10" s="646"/>
      <c r="CY10" s="647"/>
      <c r="CZ10" s="648">
        <v>0</v>
      </c>
      <c r="DA10" s="648"/>
      <c r="DB10" s="648"/>
      <c r="DC10" s="648"/>
      <c r="DD10" s="654" t="s">
        <v>171</v>
      </c>
      <c r="DE10" s="646"/>
      <c r="DF10" s="646"/>
      <c r="DG10" s="646"/>
      <c r="DH10" s="646"/>
      <c r="DI10" s="646"/>
      <c r="DJ10" s="646"/>
      <c r="DK10" s="646"/>
      <c r="DL10" s="646"/>
      <c r="DM10" s="646"/>
      <c r="DN10" s="646"/>
      <c r="DO10" s="646"/>
      <c r="DP10" s="647"/>
      <c r="DQ10" s="654">
        <v>73</v>
      </c>
      <c r="DR10" s="646"/>
      <c r="DS10" s="646"/>
      <c r="DT10" s="646"/>
      <c r="DU10" s="646"/>
      <c r="DV10" s="646"/>
      <c r="DW10" s="646"/>
      <c r="DX10" s="646"/>
      <c r="DY10" s="646"/>
      <c r="DZ10" s="646"/>
      <c r="EA10" s="646"/>
      <c r="EB10" s="646"/>
      <c r="EC10" s="655"/>
    </row>
    <row r="11" spans="2:143" ht="11.25" customHeight="1" x14ac:dyDescent="0.15">
      <c r="B11" s="642" t="s">
        <v>243</v>
      </c>
      <c r="C11" s="643"/>
      <c r="D11" s="643"/>
      <c r="E11" s="643"/>
      <c r="F11" s="643"/>
      <c r="G11" s="643"/>
      <c r="H11" s="643"/>
      <c r="I11" s="643"/>
      <c r="J11" s="643"/>
      <c r="K11" s="643"/>
      <c r="L11" s="643"/>
      <c r="M11" s="643"/>
      <c r="N11" s="643"/>
      <c r="O11" s="643"/>
      <c r="P11" s="643"/>
      <c r="Q11" s="644"/>
      <c r="R11" s="645">
        <v>330137</v>
      </c>
      <c r="S11" s="646"/>
      <c r="T11" s="646"/>
      <c r="U11" s="646"/>
      <c r="V11" s="646"/>
      <c r="W11" s="646"/>
      <c r="X11" s="646"/>
      <c r="Y11" s="647"/>
      <c r="Z11" s="650">
        <v>4.8</v>
      </c>
      <c r="AA11" s="651"/>
      <c r="AB11" s="651"/>
      <c r="AC11" s="663"/>
      <c r="AD11" s="654">
        <v>330137</v>
      </c>
      <c r="AE11" s="646"/>
      <c r="AF11" s="646"/>
      <c r="AG11" s="646"/>
      <c r="AH11" s="646"/>
      <c r="AI11" s="646"/>
      <c r="AJ11" s="646"/>
      <c r="AK11" s="647"/>
      <c r="AL11" s="650">
        <v>7.7</v>
      </c>
      <c r="AM11" s="651"/>
      <c r="AN11" s="651"/>
      <c r="AO11" s="652"/>
      <c r="AP11" s="642" t="s">
        <v>244</v>
      </c>
      <c r="AQ11" s="643"/>
      <c r="AR11" s="643"/>
      <c r="AS11" s="643"/>
      <c r="AT11" s="643"/>
      <c r="AU11" s="643"/>
      <c r="AV11" s="643"/>
      <c r="AW11" s="643"/>
      <c r="AX11" s="643"/>
      <c r="AY11" s="643"/>
      <c r="AZ11" s="643"/>
      <c r="BA11" s="643"/>
      <c r="BB11" s="643"/>
      <c r="BC11" s="643"/>
      <c r="BD11" s="643"/>
      <c r="BE11" s="643"/>
      <c r="BF11" s="644"/>
      <c r="BG11" s="645">
        <v>170543</v>
      </c>
      <c r="BH11" s="646"/>
      <c r="BI11" s="646"/>
      <c r="BJ11" s="646"/>
      <c r="BK11" s="646"/>
      <c r="BL11" s="646"/>
      <c r="BM11" s="646"/>
      <c r="BN11" s="647"/>
      <c r="BO11" s="648">
        <v>6.3</v>
      </c>
      <c r="BP11" s="648"/>
      <c r="BQ11" s="648"/>
      <c r="BR11" s="648"/>
      <c r="BS11" s="654" t="s">
        <v>126</v>
      </c>
      <c r="BT11" s="646"/>
      <c r="BU11" s="646"/>
      <c r="BV11" s="646"/>
      <c r="BW11" s="646"/>
      <c r="BX11" s="646"/>
      <c r="BY11" s="646"/>
      <c r="BZ11" s="646"/>
      <c r="CA11" s="646"/>
      <c r="CB11" s="655"/>
      <c r="CD11" s="660" t="s">
        <v>245</v>
      </c>
      <c r="CE11" s="661"/>
      <c r="CF11" s="661"/>
      <c r="CG11" s="661"/>
      <c r="CH11" s="661"/>
      <c r="CI11" s="661"/>
      <c r="CJ11" s="661"/>
      <c r="CK11" s="661"/>
      <c r="CL11" s="661"/>
      <c r="CM11" s="661"/>
      <c r="CN11" s="661"/>
      <c r="CO11" s="661"/>
      <c r="CP11" s="661"/>
      <c r="CQ11" s="662"/>
      <c r="CR11" s="645">
        <v>163561</v>
      </c>
      <c r="CS11" s="646"/>
      <c r="CT11" s="646"/>
      <c r="CU11" s="646"/>
      <c r="CV11" s="646"/>
      <c r="CW11" s="646"/>
      <c r="CX11" s="646"/>
      <c r="CY11" s="647"/>
      <c r="CZ11" s="648">
        <v>2.6</v>
      </c>
      <c r="DA11" s="648"/>
      <c r="DB11" s="648"/>
      <c r="DC11" s="648"/>
      <c r="DD11" s="654">
        <v>70750</v>
      </c>
      <c r="DE11" s="646"/>
      <c r="DF11" s="646"/>
      <c r="DG11" s="646"/>
      <c r="DH11" s="646"/>
      <c r="DI11" s="646"/>
      <c r="DJ11" s="646"/>
      <c r="DK11" s="646"/>
      <c r="DL11" s="646"/>
      <c r="DM11" s="646"/>
      <c r="DN11" s="646"/>
      <c r="DO11" s="646"/>
      <c r="DP11" s="647"/>
      <c r="DQ11" s="654">
        <v>99333</v>
      </c>
      <c r="DR11" s="646"/>
      <c r="DS11" s="646"/>
      <c r="DT11" s="646"/>
      <c r="DU11" s="646"/>
      <c r="DV11" s="646"/>
      <c r="DW11" s="646"/>
      <c r="DX11" s="646"/>
      <c r="DY11" s="646"/>
      <c r="DZ11" s="646"/>
      <c r="EA11" s="646"/>
      <c r="EB11" s="646"/>
      <c r="EC11" s="655"/>
    </row>
    <row r="12" spans="2:143" ht="11.25" customHeight="1" x14ac:dyDescent="0.15">
      <c r="B12" s="642" t="s">
        <v>246</v>
      </c>
      <c r="C12" s="643"/>
      <c r="D12" s="643"/>
      <c r="E12" s="643"/>
      <c r="F12" s="643"/>
      <c r="G12" s="643"/>
      <c r="H12" s="643"/>
      <c r="I12" s="643"/>
      <c r="J12" s="643"/>
      <c r="K12" s="643"/>
      <c r="L12" s="643"/>
      <c r="M12" s="643"/>
      <c r="N12" s="643"/>
      <c r="O12" s="643"/>
      <c r="P12" s="643"/>
      <c r="Q12" s="644"/>
      <c r="R12" s="645" t="s">
        <v>126</v>
      </c>
      <c r="S12" s="646"/>
      <c r="T12" s="646"/>
      <c r="U12" s="646"/>
      <c r="V12" s="646"/>
      <c r="W12" s="646"/>
      <c r="X12" s="646"/>
      <c r="Y12" s="647"/>
      <c r="Z12" s="648" t="s">
        <v>126</v>
      </c>
      <c r="AA12" s="648"/>
      <c r="AB12" s="648"/>
      <c r="AC12" s="648"/>
      <c r="AD12" s="649" t="s">
        <v>126</v>
      </c>
      <c r="AE12" s="649"/>
      <c r="AF12" s="649"/>
      <c r="AG12" s="649"/>
      <c r="AH12" s="649"/>
      <c r="AI12" s="649"/>
      <c r="AJ12" s="649"/>
      <c r="AK12" s="649"/>
      <c r="AL12" s="650" t="s">
        <v>126</v>
      </c>
      <c r="AM12" s="651"/>
      <c r="AN12" s="651"/>
      <c r="AO12" s="652"/>
      <c r="AP12" s="642" t="s">
        <v>247</v>
      </c>
      <c r="AQ12" s="643"/>
      <c r="AR12" s="643"/>
      <c r="AS12" s="643"/>
      <c r="AT12" s="643"/>
      <c r="AU12" s="643"/>
      <c r="AV12" s="643"/>
      <c r="AW12" s="643"/>
      <c r="AX12" s="643"/>
      <c r="AY12" s="643"/>
      <c r="AZ12" s="643"/>
      <c r="BA12" s="643"/>
      <c r="BB12" s="643"/>
      <c r="BC12" s="643"/>
      <c r="BD12" s="643"/>
      <c r="BE12" s="643"/>
      <c r="BF12" s="644"/>
      <c r="BG12" s="645">
        <v>1395588</v>
      </c>
      <c r="BH12" s="646"/>
      <c r="BI12" s="646"/>
      <c r="BJ12" s="646"/>
      <c r="BK12" s="646"/>
      <c r="BL12" s="646"/>
      <c r="BM12" s="646"/>
      <c r="BN12" s="647"/>
      <c r="BO12" s="648">
        <v>51.3</v>
      </c>
      <c r="BP12" s="648"/>
      <c r="BQ12" s="648"/>
      <c r="BR12" s="648"/>
      <c r="BS12" s="654" t="s">
        <v>171</v>
      </c>
      <c r="BT12" s="646"/>
      <c r="BU12" s="646"/>
      <c r="BV12" s="646"/>
      <c r="BW12" s="646"/>
      <c r="BX12" s="646"/>
      <c r="BY12" s="646"/>
      <c r="BZ12" s="646"/>
      <c r="CA12" s="646"/>
      <c r="CB12" s="655"/>
      <c r="CD12" s="660" t="s">
        <v>248</v>
      </c>
      <c r="CE12" s="661"/>
      <c r="CF12" s="661"/>
      <c r="CG12" s="661"/>
      <c r="CH12" s="661"/>
      <c r="CI12" s="661"/>
      <c r="CJ12" s="661"/>
      <c r="CK12" s="661"/>
      <c r="CL12" s="661"/>
      <c r="CM12" s="661"/>
      <c r="CN12" s="661"/>
      <c r="CO12" s="661"/>
      <c r="CP12" s="661"/>
      <c r="CQ12" s="662"/>
      <c r="CR12" s="645">
        <v>79552</v>
      </c>
      <c r="CS12" s="646"/>
      <c r="CT12" s="646"/>
      <c r="CU12" s="646"/>
      <c r="CV12" s="646"/>
      <c r="CW12" s="646"/>
      <c r="CX12" s="646"/>
      <c r="CY12" s="647"/>
      <c r="CZ12" s="648">
        <v>1.2</v>
      </c>
      <c r="DA12" s="648"/>
      <c r="DB12" s="648"/>
      <c r="DC12" s="648"/>
      <c r="DD12" s="654" t="s">
        <v>171</v>
      </c>
      <c r="DE12" s="646"/>
      <c r="DF12" s="646"/>
      <c r="DG12" s="646"/>
      <c r="DH12" s="646"/>
      <c r="DI12" s="646"/>
      <c r="DJ12" s="646"/>
      <c r="DK12" s="646"/>
      <c r="DL12" s="646"/>
      <c r="DM12" s="646"/>
      <c r="DN12" s="646"/>
      <c r="DO12" s="646"/>
      <c r="DP12" s="647"/>
      <c r="DQ12" s="654">
        <v>53788</v>
      </c>
      <c r="DR12" s="646"/>
      <c r="DS12" s="646"/>
      <c r="DT12" s="646"/>
      <c r="DU12" s="646"/>
      <c r="DV12" s="646"/>
      <c r="DW12" s="646"/>
      <c r="DX12" s="646"/>
      <c r="DY12" s="646"/>
      <c r="DZ12" s="646"/>
      <c r="EA12" s="646"/>
      <c r="EB12" s="646"/>
      <c r="EC12" s="655"/>
    </row>
    <row r="13" spans="2:143" ht="11.25" customHeight="1" x14ac:dyDescent="0.15">
      <c r="B13" s="642" t="s">
        <v>249</v>
      </c>
      <c r="C13" s="643"/>
      <c r="D13" s="643"/>
      <c r="E13" s="643"/>
      <c r="F13" s="643"/>
      <c r="G13" s="643"/>
      <c r="H13" s="643"/>
      <c r="I13" s="643"/>
      <c r="J13" s="643"/>
      <c r="K13" s="643"/>
      <c r="L13" s="643"/>
      <c r="M13" s="643"/>
      <c r="N13" s="643"/>
      <c r="O13" s="643"/>
      <c r="P13" s="643"/>
      <c r="Q13" s="644"/>
      <c r="R13" s="645" t="s">
        <v>126</v>
      </c>
      <c r="S13" s="646"/>
      <c r="T13" s="646"/>
      <c r="U13" s="646"/>
      <c r="V13" s="646"/>
      <c r="W13" s="646"/>
      <c r="X13" s="646"/>
      <c r="Y13" s="647"/>
      <c r="Z13" s="648" t="s">
        <v>126</v>
      </c>
      <c r="AA13" s="648"/>
      <c r="AB13" s="648"/>
      <c r="AC13" s="648"/>
      <c r="AD13" s="649" t="s">
        <v>126</v>
      </c>
      <c r="AE13" s="649"/>
      <c r="AF13" s="649"/>
      <c r="AG13" s="649"/>
      <c r="AH13" s="649"/>
      <c r="AI13" s="649"/>
      <c r="AJ13" s="649"/>
      <c r="AK13" s="649"/>
      <c r="AL13" s="650" t="s">
        <v>126</v>
      </c>
      <c r="AM13" s="651"/>
      <c r="AN13" s="651"/>
      <c r="AO13" s="652"/>
      <c r="AP13" s="642" t="s">
        <v>250</v>
      </c>
      <c r="AQ13" s="643"/>
      <c r="AR13" s="643"/>
      <c r="AS13" s="643"/>
      <c r="AT13" s="643"/>
      <c r="AU13" s="643"/>
      <c r="AV13" s="643"/>
      <c r="AW13" s="643"/>
      <c r="AX13" s="643"/>
      <c r="AY13" s="643"/>
      <c r="AZ13" s="643"/>
      <c r="BA13" s="643"/>
      <c r="BB13" s="643"/>
      <c r="BC13" s="643"/>
      <c r="BD13" s="643"/>
      <c r="BE13" s="643"/>
      <c r="BF13" s="644"/>
      <c r="BG13" s="645">
        <v>1395577</v>
      </c>
      <c r="BH13" s="646"/>
      <c r="BI13" s="646"/>
      <c r="BJ13" s="646"/>
      <c r="BK13" s="646"/>
      <c r="BL13" s="646"/>
      <c r="BM13" s="646"/>
      <c r="BN13" s="647"/>
      <c r="BO13" s="648">
        <v>51.3</v>
      </c>
      <c r="BP13" s="648"/>
      <c r="BQ13" s="648"/>
      <c r="BR13" s="648"/>
      <c r="BS13" s="654" t="s">
        <v>229</v>
      </c>
      <c r="BT13" s="646"/>
      <c r="BU13" s="646"/>
      <c r="BV13" s="646"/>
      <c r="BW13" s="646"/>
      <c r="BX13" s="646"/>
      <c r="BY13" s="646"/>
      <c r="BZ13" s="646"/>
      <c r="CA13" s="646"/>
      <c r="CB13" s="655"/>
      <c r="CD13" s="660" t="s">
        <v>251</v>
      </c>
      <c r="CE13" s="661"/>
      <c r="CF13" s="661"/>
      <c r="CG13" s="661"/>
      <c r="CH13" s="661"/>
      <c r="CI13" s="661"/>
      <c r="CJ13" s="661"/>
      <c r="CK13" s="661"/>
      <c r="CL13" s="661"/>
      <c r="CM13" s="661"/>
      <c r="CN13" s="661"/>
      <c r="CO13" s="661"/>
      <c r="CP13" s="661"/>
      <c r="CQ13" s="662"/>
      <c r="CR13" s="645">
        <v>774792</v>
      </c>
      <c r="CS13" s="646"/>
      <c r="CT13" s="646"/>
      <c r="CU13" s="646"/>
      <c r="CV13" s="646"/>
      <c r="CW13" s="646"/>
      <c r="CX13" s="646"/>
      <c r="CY13" s="647"/>
      <c r="CZ13" s="648">
        <v>12.1</v>
      </c>
      <c r="DA13" s="648"/>
      <c r="DB13" s="648"/>
      <c r="DC13" s="648"/>
      <c r="DD13" s="654">
        <v>295470</v>
      </c>
      <c r="DE13" s="646"/>
      <c r="DF13" s="646"/>
      <c r="DG13" s="646"/>
      <c r="DH13" s="646"/>
      <c r="DI13" s="646"/>
      <c r="DJ13" s="646"/>
      <c r="DK13" s="646"/>
      <c r="DL13" s="646"/>
      <c r="DM13" s="646"/>
      <c r="DN13" s="646"/>
      <c r="DO13" s="646"/>
      <c r="DP13" s="647"/>
      <c r="DQ13" s="654">
        <v>669612</v>
      </c>
      <c r="DR13" s="646"/>
      <c r="DS13" s="646"/>
      <c r="DT13" s="646"/>
      <c r="DU13" s="646"/>
      <c r="DV13" s="646"/>
      <c r="DW13" s="646"/>
      <c r="DX13" s="646"/>
      <c r="DY13" s="646"/>
      <c r="DZ13" s="646"/>
      <c r="EA13" s="646"/>
      <c r="EB13" s="646"/>
      <c r="EC13" s="655"/>
    </row>
    <row r="14" spans="2:143" ht="11.25" customHeight="1" x14ac:dyDescent="0.15">
      <c r="B14" s="642" t="s">
        <v>252</v>
      </c>
      <c r="C14" s="643"/>
      <c r="D14" s="643"/>
      <c r="E14" s="643"/>
      <c r="F14" s="643"/>
      <c r="G14" s="643"/>
      <c r="H14" s="643"/>
      <c r="I14" s="643"/>
      <c r="J14" s="643"/>
      <c r="K14" s="643"/>
      <c r="L14" s="643"/>
      <c r="M14" s="643"/>
      <c r="N14" s="643"/>
      <c r="O14" s="643"/>
      <c r="P14" s="643"/>
      <c r="Q14" s="644"/>
      <c r="R14" s="645">
        <v>16711</v>
      </c>
      <c r="S14" s="646"/>
      <c r="T14" s="646"/>
      <c r="U14" s="646"/>
      <c r="V14" s="646"/>
      <c r="W14" s="646"/>
      <c r="X14" s="646"/>
      <c r="Y14" s="647"/>
      <c r="Z14" s="648">
        <v>0.2</v>
      </c>
      <c r="AA14" s="648"/>
      <c r="AB14" s="648"/>
      <c r="AC14" s="648"/>
      <c r="AD14" s="649">
        <v>16711</v>
      </c>
      <c r="AE14" s="649"/>
      <c r="AF14" s="649"/>
      <c r="AG14" s="649"/>
      <c r="AH14" s="649"/>
      <c r="AI14" s="649"/>
      <c r="AJ14" s="649"/>
      <c r="AK14" s="649"/>
      <c r="AL14" s="650">
        <v>0.4</v>
      </c>
      <c r="AM14" s="651"/>
      <c r="AN14" s="651"/>
      <c r="AO14" s="652"/>
      <c r="AP14" s="642" t="s">
        <v>253</v>
      </c>
      <c r="AQ14" s="643"/>
      <c r="AR14" s="643"/>
      <c r="AS14" s="643"/>
      <c r="AT14" s="643"/>
      <c r="AU14" s="643"/>
      <c r="AV14" s="643"/>
      <c r="AW14" s="643"/>
      <c r="AX14" s="643"/>
      <c r="AY14" s="643"/>
      <c r="AZ14" s="643"/>
      <c r="BA14" s="643"/>
      <c r="BB14" s="643"/>
      <c r="BC14" s="643"/>
      <c r="BD14" s="643"/>
      <c r="BE14" s="643"/>
      <c r="BF14" s="644"/>
      <c r="BG14" s="645">
        <v>53581</v>
      </c>
      <c r="BH14" s="646"/>
      <c r="BI14" s="646"/>
      <c r="BJ14" s="646"/>
      <c r="BK14" s="646"/>
      <c r="BL14" s="646"/>
      <c r="BM14" s="646"/>
      <c r="BN14" s="647"/>
      <c r="BO14" s="648">
        <v>2</v>
      </c>
      <c r="BP14" s="648"/>
      <c r="BQ14" s="648"/>
      <c r="BR14" s="648"/>
      <c r="BS14" s="654" t="s">
        <v>229</v>
      </c>
      <c r="BT14" s="646"/>
      <c r="BU14" s="646"/>
      <c r="BV14" s="646"/>
      <c r="BW14" s="646"/>
      <c r="BX14" s="646"/>
      <c r="BY14" s="646"/>
      <c r="BZ14" s="646"/>
      <c r="CA14" s="646"/>
      <c r="CB14" s="655"/>
      <c r="CD14" s="660" t="s">
        <v>254</v>
      </c>
      <c r="CE14" s="661"/>
      <c r="CF14" s="661"/>
      <c r="CG14" s="661"/>
      <c r="CH14" s="661"/>
      <c r="CI14" s="661"/>
      <c r="CJ14" s="661"/>
      <c r="CK14" s="661"/>
      <c r="CL14" s="661"/>
      <c r="CM14" s="661"/>
      <c r="CN14" s="661"/>
      <c r="CO14" s="661"/>
      <c r="CP14" s="661"/>
      <c r="CQ14" s="662"/>
      <c r="CR14" s="645">
        <v>280699</v>
      </c>
      <c r="CS14" s="646"/>
      <c r="CT14" s="646"/>
      <c r="CU14" s="646"/>
      <c r="CV14" s="646"/>
      <c r="CW14" s="646"/>
      <c r="CX14" s="646"/>
      <c r="CY14" s="647"/>
      <c r="CZ14" s="648">
        <v>4.4000000000000004</v>
      </c>
      <c r="DA14" s="648"/>
      <c r="DB14" s="648"/>
      <c r="DC14" s="648"/>
      <c r="DD14" s="654">
        <v>5229</v>
      </c>
      <c r="DE14" s="646"/>
      <c r="DF14" s="646"/>
      <c r="DG14" s="646"/>
      <c r="DH14" s="646"/>
      <c r="DI14" s="646"/>
      <c r="DJ14" s="646"/>
      <c r="DK14" s="646"/>
      <c r="DL14" s="646"/>
      <c r="DM14" s="646"/>
      <c r="DN14" s="646"/>
      <c r="DO14" s="646"/>
      <c r="DP14" s="647"/>
      <c r="DQ14" s="654">
        <v>278637</v>
      </c>
      <c r="DR14" s="646"/>
      <c r="DS14" s="646"/>
      <c r="DT14" s="646"/>
      <c r="DU14" s="646"/>
      <c r="DV14" s="646"/>
      <c r="DW14" s="646"/>
      <c r="DX14" s="646"/>
      <c r="DY14" s="646"/>
      <c r="DZ14" s="646"/>
      <c r="EA14" s="646"/>
      <c r="EB14" s="646"/>
      <c r="EC14" s="655"/>
    </row>
    <row r="15" spans="2:143" ht="11.25" customHeight="1" x14ac:dyDescent="0.15">
      <c r="B15" s="642" t="s">
        <v>255</v>
      </c>
      <c r="C15" s="643"/>
      <c r="D15" s="643"/>
      <c r="E15" s="643"/>
      <c r="F15" s="643"/>
      <c r="G15" s="643"/>
      <c r="H15" s="643"/>
      <c r="I15" s="643"/>
      <c r="J15" s="643"/>
      <c r="K15" s="643"/>
      <c r="L15" s="643"/>
      <c r="M15" s="643"/>
      <c r="N15" s="643"/>
      <c r="O15" s="643"/>
      <c r="P15" s="643"/>
      <c r="Q15" s="644"/>
      <c r="R15" s="645" t="s">
        <v>126</v>
      </c>
      <c r="S15" s="646"/>
      <c r="T15" s="646"/>
      <c r="U15" s="646"/>
      <c r="V15" s="646"/>
      <c r="W15" s="646"/>
      <c r="X15" s="646"/>
      <c r="Y15" s="647"/>
      <c r="Z15" s="648" t="s">
        <v>171</v>
      </c>
      <c r="AA15" s="648"/>
      <c r="AB15" s="648"/>
      <c r="AC15" s="648"/>
      <c r="AD15" s="649" t="s">
        <v>126</v>
      </c>
      <c r="AE15" s="649"/>
      <c r="AF15" s="649"/>
      <c r="AG15" s="649"/>
      <c r="AH15" s="649"/>
      <c r="AI15" s="649"/>
      <c r="AJ15" s="649"/>
      <c r="AK15" s="649"/>
      <c r="AL15" s="650" t="s">
        <v>126</v>
      </c>
      <c r="AM15" s="651"/>
      <c r="AN15" s="651"/>
      <c r="AO15" s="652"/>
      <c r="AP15" s="642" t="s">
        <v>256</v>
      </c>
      <c r="AQ15" s="643"/>
      <c r="AR15" s="643"/>
      <c r="AS15" s="643"/>
      <c r="AT15" s="643"/>
      <c r="AU15" s="643"/>
      <c r="AV15" s="643"/>
      <c r="AW15" s="643"/>
      <c r="AX15" s="643"/>
      <c r="AY15" s="643"/>
      <c r="AZ15" s="643"/>
      <c r="BA15" s="643"/>
      <c r="BB15" s="643"/>
      <c r="BC15" s="643"/>
      <c r="BD15" s="643"/>
      <c r="BE15" s="643"/>
      <c r="BF15" s="644"/>
      <c r="BG15" s="645">
        <v>118141</v>
      </c>
      <c r="BH15" s="646"/>
      <c r="BI15" s="646"/>
      <c r="BJ15" s="646"/>
      <c r="BK15" s="646"/>
      <c r="BL15" s="646"/>
      <c r="BM15" s="646"/>
      <c r="BN15" s="647"/>
      <c r="BO15" s="648">
        <v>4.3</v>
      </c>
      <c r="BP15" s="648"/>
      <c r="BQ15" s="648"/>
      <c r="BR15" s="648"/>
      <c r="BS15" s="654" t="s">
        <v>126</v>
      </c>
      <c r="BT15" s="646"/>
      <c r="BU15" s="646"/>
      <c r="BV15" s="646"/>
      <c r="BW15" s="646"/>
      <c r="BX15" s="646"/>
      <c r="BY15" s="646"/>
      <c r="BZ15" s="646"/>
      <c r="CA15" s="646"/>
      <c r="CB15" s="655"/>
      <c r="CD15" s="660" t="s">
        <v>257</v>
      </c>
      <c r="CE15" s="661"/>
      <c r="CF15" s="661"/>
      <c r="CG15" s="661"/>
      <c r="CH15" s="661"/>
      <c r="CI15" s="661"/>
      <c r="CJ15" s="661"/>
      <c r="CK15" s="661"/>
      <c r="CL15" s="661"/>
      <c r="CM15" s="661"/>
      <c r="CN15" s="661"/>
      <c r="CO15" s="661"/>
      <c r="CP15" s="661"/>
      <c r="CQ15" s="662"/>
      <c r="CR15" s="645">
        <v>764509</v>
      </c>
      <c r="CS15" s="646"/>
      <c r="CT15" s="646"/>
      <c r="CU15" s="646"/>
      <c r="CV15" s="646"/>
      <c r="CW15" s="646"/>
      <c r="CX15" s="646"/>
      <c r="CY15" s="647"/>
      <c r="CZ15" s="648">
        <v>11.9</v>
      </c>
      <c r="DA15" s="648"/>
      <c r="DB15" s="648"/>
      <c r="DC15" s="648"/>
      <c r="DD15" s="654">
        <v>80318</v>
      </c>
      <c r="DE15" s="646"/>
      <c r="DF15" s="646"/>
      <c r="DG15" s="646"/>
      <c r="DH15" s="646"/>
      <c r="DI15" s="646"/>
      <c r="DJ15" s="646"/>
      <c r="DK15" s="646"/>
      <c r="DL15" s="646"/>
      <c r="DM15" s="646"/>
      <c r="DN15" s="646"/>
      <c r="DO15" s="646"/>
      <c r="DP15" s="647"/>
      <c r="DQ15" s="654">
        <v>569870</v>
      </c>
      <c r="DR15" s="646"/>
      <c r="DS15" s="646"/>
      <c r="DT15" s="646"/>
      <c r="DU15" s="646"/>
      <c r="DV15" s="646"/>
      <c r="DW15" s="646"/>
      <c r="DX15" s="646"/>
      <c r="DY15" s="646"/>
      <c r="DZ15" s="646"/>
      <c r="EA15" s="646"/>
      <c r="EB15" s="646"/>
      <c r="EC15" s="655"/>
    </row>
    <row r="16" spans="2:143" ht="11.25" customHeight="1" x14ac:dyDescent="0.15">
      <c r="B16" s="642" t="s">
        <v>258</v>
      </c>
      <c r="C16" s="643"/>
      <c r="D16" s="643"/>
      <c r="E16" s="643"/>
      <c r="F16" s="643"/>
      <c r="G16" s="643"/>
      <c r="H16" s="643"/>
      <c r="I16" s="643"/>
      <c r="J16" s="643"/>
      <c r="K16" s="643"/>
      <c r="L16" s="643"/>
      <c r="M16" s="643"/>
      <c r="N16" s="643"/>
      <c r="O16" s="643"/>
      <c r="P16" s="643"/>
      <c r="Q16" s="644"/>
      <c r="R16" s="645">
        <v>4954</v>
      </c>
      <c r="S16" s="646"/>
      <c r="T16" s="646"/>
      <c r="U16" s="646"/>
      <c r="V16" s="646"/>
      <c r="W16" s="646"/>
      <c r="X16" s="646"/>
      <c r="Y16" s="647"/>
      <c r="Z16" s="648">
        <v>0.1</v>
      </c>
      <c r="AA16" s="648"/>
      <c r="AB16" s="648"/>
      <c r="AC16" s="648"/>
      <c r="AD16" s="649">
        <v>4954</v>
      </c>
      <c r="AE16" s="649"/>
      <c r="AF16" s="649"/>
      <c r="AG16" s="649"/>
      <c r="AH16" s="649"/>
      <c r="AI16" s="649"/>
      <c r="AJ16" s="649"/>
      <c r="AK16" s="649"/>
      <c r="AL16" s="650">
        <v>0.1</v>
      </c>
      <c r="AM16" s="651"/>
      <c r="AN16" s="651"/>
      <c r="AO16" s="652"/>
      <c r="AP16" s="642" t="s">
        <v>259</v>
      </c>
      <c r="AQ16" s="643"/>
      <c r="AR16" s="643"/>
      <c r="AS16" s="643"/>
      <c r="AT16" s="643"/>
      <c r="AU16" s="643"/>
      <c r="AV16" s="643"/>
      <c r="AW16" s="643"/>
      <c r="AX16" s="643"/>
      <c r="AY16" s="643"/>
      <c r="AZ16" s="643"/>
      <c r="BA16" s="643"/>
      <c r="BB16" s="643"/>
      <c r="BC16" s="643"/>
      <c r="BD16" s="643"/>
      <c r="BE16" s="643"/>
      <c r="BF16" s="644"/>
      <c r="BG16" s="645" t="s">
        <v>126</v>
      </c>
      <c r="BH16" s="646"/>
      <c r="BI16" s="646"/>
      <c r="BJ16" s="646"/>
      <c r="BK16" s="646"/>
      <c r="BL16" s="646"/>
      <c r="BM16" s="646"/>
      <c r="BN16" s="647"/>
      <c r="BO16" s="648" t="s">
        <v>126</v>
      </c>
      <c r="BP16" s="648"/>
      <c r="BQ16" s="648"/>
      <c r="BR16" s="648"/>
      <c r="BS16" s="654" t="s">
        <v>229</v>
      </c>
      <c r="BT16" s="646"/>
      <c r="BU16" s="646"/>
      <c r="BV16" s="646"/>
      <c r="BW16" s="646"/>
      <c r="BX16" s="646"/>
      <c r="BY16" s="646"/>
      <c r="BZ16" s="646"/>
      <c r="CA16" s="646"/>
      <c r="CB16" s="655"/>
      <c r="CD16" s="660" t="s">
        <v>260</v>
      </c>
      <c r="CE16" s="661"/>
      <c r="CF16" s="661"/>
      <c r="CG16" s="661"/>
      <c r="CH16" s="661"/>
      <c r="CI16" s="661"/>
      <c r="CJ16" s="661"/>
      <c r="CK16" s="661"/>
      <c r="CL16" s="661"/>
      <c r="CM16" s="661"/>
      <c r="CN16" s="661"/>
      <c r="CO16" s="661"/>
      <c r="CP16" s="661"/>
      <c r="CQ16" s="662"/>
      <c r="CR16" s="645" t="s">
        <v>126</v>
      </c>
      <c r="CS16" s="646"/>
      <c r="CT16" s="646"/>
      <c r="CU16" s="646"/>
      <c r="CV16" s="646"/>
      <c r="CW16" s="646"/>
      <c r="CX16" s="646"/>
      <c r="CY16" s="647"/>
      <c r="CZ16" s="648" t="s">
        <v>229</v>
      </c>
      <c r="DA16" s="648"/>
      <c r="DB16" s="648"/>
      <c r="DC16" s="648"/>
      <c r="DD16" s="654" t="s">
        <v>126</v>
      </c>
      <c r="DE16" s="646"/>
      <c r="DF16" s="646"/>
      <c r="DG16" s="646"/>
      <c r="DH16" s="646"/>
      <c r="DI16" s="646"/>
      <c r="DJ16" s="646"/>
      <c r="DK16" s="646"/>
      <c r="DL16" s="646"/>
      <c r="DM16" s="646"/>
      <c r="DN16" s="646"/>
      <c r="DO16" s="646"/>
      <c r="DP16" s="647"/>
      <c r="DQ16" s="654" t="s">
        <v>229</v>
      </c>
      <c r="DR16" s="646"/>
      <c r="DS16" s="646"/>
      <c r="DT16" s="646"/>
      <c r="DU16" s="646"/>
      <c r="DV16" s="646"/>
      <c r="DW16" s="646"/>
      <c r="DX16" s="646"/>
      <c r="DY16" s="646"/>
      <c r="DZ16" s="646"/>
      <c r="EA16" s="646"/>
      <c r="EB16" s="646"/>
      <c r="EC16" s="655"/>
    </row>
    <row r="17" spans="2:133" ht="11.25" customHeight="1" x14ac:dyDescent="0.15">
      <c r="B17" s="642" t="s">
        <v>261</v>
      </c>
      <c r="C17" s="643"/>
      <c r="D17" s="643"/>
      <c r="E17" s="643"/>
      <c r="F17" s="643"/>
      <c r="G17" s="643"/>
      <c r="H17" s="643"/>
      <c r="I17" s="643"/>
      <c r="J17" s="643"/>
      <c r="K17" s="643"/>
      <c r="L17" s="643"/>
      <c r="M17" s="643"/>
      <c r="N17" s="643"/>
      <c r="O17" s="643"/>
      <c r="P17" s="643"/>
      <c r="Q17" s="644"/>
      <c r="R17" s="645">
        <v>76605</v>
      </c>
      <c r="S17" s="646"/>
      <c r="T17" s="646"/>
      <c r="U17" s="646"/>
      <c r="V17" s="646"/>
      <c r="W17" s="646"/>
      <c r="X17" s="646"/>
      <c r="Y17" s="647"/>
      <c r="Z17" s="648">
        <v>1.1000000000000001</v>
      </c>
      <c r="AA17" s="648"/>
      <c r="AB17" s="648"/>
      <c r="AC17" s="648"/>
      <c r="AD17" s="649">
        <v>76605</v>
      </c>
      <c r="AE17" s="649"/>
      <c r="AF17" s="649"/>
      <c r="AG17" s="649"/>
      <c r="AH17" s="649"/>
      <c r="AI17" s="649"/>
      <c r="AJ17" s="649"/>
      <c r="AK17" s="649"/>
      <c r="AL17" s="650">
        <v>1.8</v>
      </c>
      <c r="AM17" s="651"/>
      <c r="AN17" s="651"/>
      <c r="AO17" s="652"/>
      <c r="AP17" s="642" t="s">
        <v>262</v>
      </c>
      <c r="AQ17" s="643"/>
      <c r="AR17" s="643"/>
      <c r="AS17" s="643"/>
      <c r="AT17" s="643"/>
      <c r="AU17" s="643"/>
      <c r="AV17" s="643"/>
      <c r="AW17" s="643"/>
      <c r="AX17" s="643"/>
      <c r="AY17" s="643"/>
      <c r="AZ17" s="643"/>
      <c r="BA17" s="643"/>
      <c r="BB17" s="643"/>
      <c r="BC17" s="643"/>
      <c r="BD17" s="643"/>
      <c r="BE17" s="643"/>
      <c r="BF17" s="644"/>
      <c r="BG17" s="645" t="s">
        <v>229</v>
      </c>
      <c r="BH17" s="646"/>
      <c r="BI17" s="646"/>
      <c r="BJ17" s="646"/>
      <c r="BK17" s="646"/>
      <c r="BL17" s="646"/>
      <c r="BM17" s="646"/>
      <c r="BN17" s="647"/>
      <c r="BO17" s="648" t="s">
        <v>229</v>
      </c>
      <c r="BP17" s="648"/>
      <c r="BQ17" s="648"/>
      <c r="BR17" s="648"/>
      <c r="BS17" s="654" t="s">
        <v>126</v>
      </c>
      <c r="BT17" s="646"/>
      <c r="BU17" s="646"/>
      <c r="BV17" s="646"/>
      <c r="BW17" s="646"/>
      <c r="BX17" s="646"/>
      <c r="BY17" s="646"/>
      <c r="BZ17" s="646"/>
      <c r="CA17" s="646"/>
      <c r="CB17" s="655"/>
      <c r="CD17" s="660" t="s">
        <v>263</v>
      </c>
      <c r="CE17" s="661"/>
      <c r="CF17" s="661"/>
      <c r="CG17" s="661"/>
      <c r="CH17" s="661"/>
      <c r="CI17" s="661"/>
      <c r="CJ17" s="661"/>
      <c r="CK17" s="661"/>
      <c r="CL17" s="661"/>
      <c r="CM17" s="661"/>
      <c r="CN17" s="661"/>
      <c r="CO17" s="661"/>
      <c r="CP17" s="661"/>
      <c r="CQ17" s="662"/>
      <c r="CR17" s="645">
        <v>447449</v>
      </c>
      <c r="CS17" s="646"/>
      <c r="CT17" s="646"/>
      <c r="CU17" s="646"/>
      <c r="CV17" s="646"/>
      <c r="CW17" s="646"/>
      <c r="CX17" s="646"/>
      <c r="CY17" s="647"/>
      <c r="CZ17" s="648">
        <v>7</v>
      </c>
      <c r="DA17" s="648"/>
      <c r="DB17" s="648"/>
      <c r="DC17" s="648"/>
      <c r="DD17" s="654" t="s">
        <v>126</v>
      </c>
      <c r="DE17" s="646"/>
      <c r="DF17" s="646"/>
      <c r="DG17" s="646"/>
      <c r="DH17" s="646"/>
      <c r="DI17" s="646"/>
      <c r="DJ17" s="646"/>
      <c r="DK17" s="646"/>
      <c r="DL17" s="646"/>
      <c r="DM17" s="646"/>
      <c r="DN17" s="646"/>
      <c r="DO17" s="646"/>
      <c r="DP17" s="647"/>
      <c r="DQ17" s="654">
        <v>447449</v>
      </c>
      <c r="DR17" s="646"/>
      <c r="DS17" s="646"/>
      <c r="DT17" s="646"/>
      <c r="DU17" s="646"/>
      <c r="DV17" s="646"/>
      <c r="DW17" s="646"/>
      <c r="DX17" s="646"/>
      <c r="DY17" s="646"/>
      <c r="DZ17" s="646"/>
      <c r="EA17" s="646"/>
      <c r="EB17" s="646"/>
      <c r="EC17" s="655"/>
    </row>
    <row r="18" spans="2:133" ht="11.25" customHeight="1" x14ac:dyDescent="0.15">
      <c r="B18" s="642" t="s">
        <v>264</v>
      </c>
      <c r="C18" s="643"/>
      <c r="D18" s="643"/>
      <c r="E18" s="643"/>
      <c r="F18" s="643"/>
      <c r="G18" s="643"/>
      <c r="H18" s="643"/>
      <c r="I18" s="643"/>
      <c r="J18" s="643"/>
      <c r="K18" s="643"/>
      <c r="L18" s="643"/>
      <c r="M18" s="643"/>
      <c r="N18" s="643"/>
      <c r="O18" s="643"/>
      <c r="P18" s="643"/>
      <c r="Q18" s="644"/>
      <c r="R18" s="645">
        <v>15798</v>
      </c>
      <c r="S18" s="646"/>
      <c r="T18" s="646"/>
      <c r="U18" s="646"/>
      <c r="V18" s="646"/>
      <c r="W18" s="646"/>
      <c r="X18" s="646"/>
      <c r="Y18" s="647"/>
      <c r="Z18" s="648">
        <v>0.2</v>
      </c>
      <c r="AA18" s="648"/>
      <c r="AB18" s="648"/>
      <c r="AC18" s="648"/>
      <c r="AD18" s="649">
        <v>15798</v>
      </c>
      <c r="AE18" s="649"/>
      <c r="AF18" s="649"/>
      <c r="AG18" s="649"/>
      <c r="AH18" s="649"/>
      <c r="AI18" s="649"/>
      <c r="AJ18" s="649"/>
      <c r="AK18" s="649"/>
      <c r="AL18" s="650">
        <v>0.4</v>
      </c>
      <c r="AM18" s="651"/>
      <c r="AN18" s="651"/>
      <c r="AO18" s="652"/>
      <c r="AP18" s="642" t="s">
        <v>265</v>
      </c>
      <c r="AQ18" s="643"/>
      <c r="AR18" s="643"/>
      <c r="AS18" s="643"/>
      <c r="AT18" s="643"/>
      <c r="AU18" s="643"/>
      <c r="AV18" s="643"/>
      <c r="AW18" s="643"/>
      <c r="AX18" s="643"/>
      <c r="AY18" s="643"/>
      <c r="AZ18" s="643"/>
      <c r="BA18" s="643"/>
      <c r="BB18" s="643"/>
      <c r="BC18" s="643"/>
      <c r="BD18" s="643"/>
      <c r="BE18" s="643"/>
      <c r="BF18" s="644"/>
      <c r="BG18" s="645" t="s">
        <v>171</v>
      </c>
      <c r="BH18" s="646"/>
      <c r="BI18" s="646"/>
      <c r="BJ18" s="646"/>
      <c r="BK18" s="646"/>
      <c r="BL18" s="646"/>
      <c r="BM18" s="646"/>
      <c r="BN18" s="647"/>
      <c r="BO18" s="648" t="s">
        <v>229</v>
      </c>
      <c r="BP18" s="648"/>
      <c r="BQ18" s="648"/>
      <c r="BR18" s="648"/>
      <c r="BS18" s="654" t="s">
        <v>229</v>
      </c>
      <c r="BT18" s="646"/>
      <c r="BU18" s="646"/>
      <c r="BV18" s="646"/>
      <c r="BW18" s="646"/>
      <c r="BX18" s="646"/>
      <c r="BY18" s="646"/>
      <c r="BZ18" s="646"/>
      <c r="CA18" s="646"/>
      <c r="CB18" s="655"/>
      <c r="CD18" s="660" t="s">
        <v>266</v>
      </c>
      <c r="CE18" s="661"/>
      <c r="CF18" s="661"/>
      <c r="CG18" s="661"/>
      <c r="CH18" s="661"/>
      <c r="CI18" s="661"/>
      <c r="CJ18" s="661"/>
      <c r="CK18" s="661"/>
      <c r="CL18" s="661"/>
      <c r="CM18" s="661"/>
      <c r="CN18" s="661"/>
      <c r="CO18" s="661"/>
      <c r="CP18" s="661"/>
      <c r="CQ18" s="662"/>
      <c r="CR18" s="645" t="s">
        <v>126</v>
      </c>
      <c r="CS18" s="646"/>
      <c r="CT18" s="646"/>
      <c r="CU18" s="646"/>
      <c r="CV18" s="646"/>
      <c r="CW18" s="646"/>
      <c r="CX18" s="646"/>
      <c r="CY18" s="647"/>
      <c r="CZ18" s="648" t="s">
        <v>126</v>
      </c>
      <c r="DA18" s="648"/>
      <c r="DB18" s="648"/>
      <c r="DC18" s="648"/>
      <c r="DD18" s="654" t="s">
        <v>126</v>
      </c>
      <c r="DE18" s="646"/>
      <c r="DF18" s="646"/>
      <c r="DG18" s="646"/>
      <c r="DH18" s="646"/>
      <c r="DI18" s="646"/>
      <c r="DJ18" s="646"/>
      <c r="DK18" s="646"/>
      <c r="DL18" s="646"/>
      <c r="DM18" s="646"/>
      <c r="DN18" s="646"/>
      <c r="DO18" s="646"/>
      <c r="DP18" s="647"/>
      <c r="DQ18" s="654" t="s">
        <v>126</v>
      </c>
      <c r="DR18" s="646"/>
      <c r="DS18" s="646"/>
      <c r="DT18" s="646"/>
      <c r="DU18" s="646"/>
      <c r="DV18" s="646"/>
      <c r="DW18" s="646"/>
      <c r="DX18" s="646"/>
      <c r="DY18" s="646"/>
      <c r="DZ18" s="646"/>
      <c r="EA18" s="646"/>
      <c r="EB18" s="646"/>
      <c r="EC18" s="655"/>
    </row>
    <row r="19" spans="2:133" ht="11.25" customHeight="1" x14ac:dyDescent="0.15">
      <c r="B19" s="642" t="s">
        <v>267</v>
      </c>
      <c r="C19" s="643"/>
      <c r="D19" s="643"/>
      <c r="E19" s="643"/>
      <c r="F19" s="643"/>
      <c r="G19" s="643"/>
      <c r="H19" s="643"/>
      <c r="I19" s="643"/>
      <c r="J19" s="643"/>
      <c r="K19" s="643"/>
      <c r="L19" s="643"/>
      <c r="M19" s="643"/>
      <c r="N19" s="643"/>
      <c r="O19" s="643"/>
      <c r="P19" s="643"/>
      <c r="Q19" s="644"/>
      <c r="R19" s="645">
        <v>2390</v>
      </c>
      <c r="S19" s="646"/>
      <c r="T19" s="646"/>
      <c r="U19" s="646"/>
      <c r="V19" s="646"/>
      <c r="W19" s="646"/>
      <c r="X19" s="646"/>
      <c r="Y19" s="647"/>
      <c r="Z19" s="648">
        <v>0</v>
      </c>
      <c r="AA19" s="648"/>
      <c r="AB19" s="648"/>
      <c r="AC19" s="648"/>
      <c r="AD19" s="649">
        <v>2390</v>
      </c>
      <c r="AE19" s="649"/>
      <c r="AF19" s="649"/>
      <c r="AG19" s="649"/>
      <c r="AH19" s="649"/>
      <c r="AI19" s="649"/>
      <c r="AJ19" s="649"/>
      <c r="AK19" s="649"/>
      <c r="AL19" s="650">
        <v>0.1</v>
      </c>
      <c r="AM19" s="651"/>
      <c r="AN19" s="651"/>
      <c r="AO19" s="652"/>
      <c r="AP19" s="642" t="s">
        <v>268</v>
      </c>
      <c r="AQ19" s="643"/>
      <c r="AR19" s="643"/>
      <c r="AS19" s="643"/>
      <c r="AT19" s="643"/>
      <c r="AU19" s="643"/>
      <c r="AV19" s="643"/>
      <c r="AW19" s="643"/>
      <c r="AX19" s="643"/>
      <c r="AY19" s="643"/>
      <c r="AZ19" s="643"/>
      <c r="BA19" s="643"/>
      <c r="BB19" s="643"/>
      <c r="BC19" s="643"/>
      <c r="BD19" s="643"/>
      <c r="BE19" s="643"/>
      <c r="BF19" s="644"/>
      <c r="BG19" s="645" t="s">
        <v>126</v>
      </c>
      <c r="BH19" s="646"/>
      <c r="BI19" s="646"/>
      <c r="BJ19" s="646"/>
      <c r="BK19" s="646"/>
      <c r="BL19" s="646"/>
      <c r="BM19" s="646"/>
      <c r="BN19" s="647"/>
      <c r="BO19" s="648" t="s">
        <v>126</v>
      </c>
      <c r="BP19" s="648"/>
      <c r="BQ19" s="648"/>
      <c r="BR19" s="648"/>
      <c r="BS19" s="654" t="s">
        <v>126</v>
      </c>
      <c r="BT19" s="646"/>
      <c r="BU19" s="646"/>
      <c r="BV19" s="646"/>
      <c r="BW19" s="646"/>
      <c r="BX19" s="646"/>
      <c r="BY19" s="646"/>
      <c r="BZ19" s="646"/>
      <c r="CA19" s="646"/>
      <c r="CB19" s="655"/>
      <c r="CD19" s="660" t="s">
        <v>269</v>
      </c>
      <c r="CE19" s="661"/>
      <c r="CF19" s="661"/>
      <c r="CG19" s="661"/>
      <c r="CH19" s="661"/>
      <c r="CI19" s="661"/>
      <c r="CJ19" s="661"/>
      <c r="CK19" s="661"/>
      <c r="CL19" s="661"/>
      <c r="CM19" s="661"/>
      <c r="CN19" s="661"/>
      <c r="CO19" s="661"/>
      <c r="CP19" s="661"/>
      <c r="CQ19" s="662"/>
      <c r="CR19" s="645" t="s">
        <v>171</v>
      </c>
      <c r="CS19" s="646"/>
      <c r="CT19" s="646"/>
      <c r="CU19" s="646"/>
      <c r="CV19" s="646"/>
      <c r="CW19" s="646"/>
      <c r="CX19" s="646"/>
      <c r="CY19" s="647"/>
      <c r="CZ19" s="648" t="s">
        <v>126</v>
      </c>
      <c r="DA19" s="648"/>
      <c r="DB19" s="648"/>
      <c r="DC19" s="648"/>
      <c r="DD19" s="654" t="s">
        <v>126</v>
      </c>
      <c r="DE19" s="646"/>
      <c r="DF19" s="646"/>
      <c r="DG19" s="646"/>
      <c r="DH19" s="646"/>
      <c r="DI19" s="646"/>
      <c r="DJ19" s="646"/>
      <c r="DK19" s="646"/>
      <c r="DL19" s="646"/>
      <c r="DM19" s="646"/>
      <c r="DN19" s="646"/>
      <c r="DO19" s="646"/>
      <c r="DP19" s="647"/>
      <c r="DQ19" s="654" t="s">
        <v>229</v>
      </c>
      <c r="DR19" s="646"/>
      <c r="DS19" s="646"/>
      <c r="DT19" s="646"/>
      <c r="DU19" s="646"/>
      <c r="DV19" s="646"/>
      <c r="DW19" s="646"/>
      <c r="DX19" s="646"/>
      <c r="DY19" s="646"/>
      <c r="DZ19" s="646"/>
      <c r="EA19" s="646"/>
      <c r="EB19" s="646"/>
      <c r="EC19" s="655"/>
    </row>
    <row r="20" spans="2:133" ht="11.25" customHeight="1" x14ac:dyDescent="0.15">
      <c r="B20" s="642" t="s">
        <v>270</v>
      </c>
      <c r="C20" s="643"/>
      <c r="D20" s="643"/>
      <c r="E20" s="643"/>
      <c r="F20" s="643"/>
      <c r="G20" s="643"/>
      <c r="H20" s="643"/>
      <c r="I20" s="643"/>
      <c r="J20" s="643"/>
      <c r="K20" s="643"/>
      <c r="L20" s="643"/>
      <c r="M20" s="643"/>
      <c r="N20" s="643"/>
      <c r="O20" s="643"/>
      <c r="P20" s="643"/>
      <c r="Q20" s="644"/>
      <c r="R20" s="645">
        <v>592</v>
      </c>
      <c r="S20" s="646"/>
      <c r="T20" s="646"/>
      <c r="U20" s="646"/>
      <c r="V20" s="646"/>
      <c r="W20" s="646"/>
      <c r="X20" s="646"/>
      <c r="Y20" s="647"/>
      <c r="Z20" s="648">
        <v>0</v>
      </c>
      <c r="AA20" s="648"/>
      <c r="AB20" s="648"/>
      <c r="AC20" s="648"/>
      <c r="AD20" s="649">
        <v>592</v>
      </c>
      <c r="AE20" s="649"/>
      <c r="AF20" s="649"/>
      <c r="AG20" s="649"/>
      <c r="AH20" s="649"/>
      <c r="AI20" s="649"/>
      <c r="AJ20" s="649"/>
      <c r="AK20" s="649"/>
      <c r="AL20" s="650">
        <v>0</v>
      </c>
      <c r="AM20" s="651"/>
      <c r="AN20" s="651"/>
      <c r="AO20" s="652"/>
      <c r="AP20" s="642" t="s">
        <v>271</v>
      </c>
      <c r="AQ20" s="643"/>
      <c r="AR20" s="643"/>
      <c r="AS20" s="643"/>
      <c r="AT20" s="643"/>
      <c r="AU20" s="643"/>
      <c r="AV20" s="643"/>
      <c r="AW20" s="643"/>
      <c r="AX20" s="643"/>
      <c r="AY20" s="643"/>
      <c r="AZ20" s="643"/>
      <c r="BA20" s="643"/>
      <c r="BB20" s="643"/>
      <c r="BC20" s="643"/>
      <c r="BD20" s="643"/>
      <c r="BE20" s="643"/>
      <c r="BF20" s="644"/>
      <c r="BG20" s="645" t="s">
        <v>126</v>
      </c>
      <c r="BH20" s="646"/>
      <c r="BI20" s="646"/>
      <c r="BJ20" s="646"/>
      <c r="BK20" s="646"/>
      <c r="BL20" s="646"/>
      <c r="BM20" s="646"/>
      <c r="BN20" s="647"/>
      <c r="BO20" s="648" t="s">
        <v>229</v>
      </c>
      <c r="BP20" s="648"/>
      <c r="BQ20" s="648"/>
      <c r="BR20" s="648"/>
      <c r="BS20" s="654" t="s">
        <v>229</v>
      </c>
      <c r="BT20" s="646"/>
      <c r="BU20" s="646"/>
      <c r="BV20" s="646"/>
      <c r="BW20" s="646"/>
      <c r="BX20" s="646"/>
      <c r="BY20" s="646"/>
      <c r="BZ20" s="646"/>
      <c r="CA20" s="646"/>
      <c r="CB20" s="655"/>
      <c r="CD20" s="660" t="s">
        <v>272</v>
      </c>
      <c r="CE20" s="661"/>
      <c r="CF20" s="661"/>
      <c r="CG20" s="661"/>
      <c r="CH20" s="661"/>
      <c r="CI20" s="661"/>
      <c r="CJ20" s="661"/>
      <c r="CK20" s="661"/>
      <c r="CL20" s="661"/>
      <c r="CM20" s="661"/>
      <c r="CN20" s="661"/>
      <c r="CO20" s="661"/>
      <c r="CP20" s="661"/>
      <c r="CQ20" s="662"/>
      <c r="CR20" s="645">
        <v>6398246</v>
      </c>
      <c r="CS20" s="646"/>
      <c r="CT20" s="646"/>
      <c r="CU20" s="646"/>
      <c r="CV20" s="646"/>
      <c r="CW20" s="646"/>
      <c r="CX20" s="646"/>
      <c r="CY20" s="647"/>
      <c r="CZ20" s="648">
        <v>100</v>
      </c>
      <c r="DA20" s="648"/>
      <c r="DB20" s="648"/>
      <c r="DC20" s="648"/>
      <c r="DD20" s="654">
        <v>549004</v>
      </c>
      <c r="DE20" s="646"/>
      <c r="DF20" s="646"/>
      <c r="DG20" s="646"/>
      <c r="DH20" s="646"/>
      <c r="DI20" s="646"/>
      <c r="DJ20" s="646"/>
      <c r="DK20" s="646"/>
      <c r="DL20" s="646"/>
      <c r="DM20" s="646"/>
      <c r="DN20" s="646"/>
      <c r="DO20" s="646"/>
      <c r="DP20" s="647"/>
      <c r="DQ20" s="654">
        <v>4709418</v>
      </c>
      <c r="DR20" s="646"/>
      <c r="DS20" s="646"/>
      <c r="DT20" s="646"/>
      <c r="DU20" s="646"/>
      <c r="DV20" s="646"/>
      <c r="DW20" s="646"/>
      <c r="DX20" s="646"/>
      <c r="DY20" s="646"/>
      <c r="DZ20" s="646"/>
      <c r="EA20" s="646"/>
      <c r="EB20" s="646"/>
      <c r="EC20" s="655"/>
    </row>
    <row r="21" spans="2:133" ht="11.25" customHeight="1" x14ac:dyDescent="0.15">
      <c r="B21" s="642" t="s">
        <v>273</v>
      </c>
      <c r="C21" s="643"/>
      <c r="D21" s="643"/>
      <c r="E21" s="643"/>
      <c r="F21" s="643"/>
      <c r="G21" s="643"/>
      <c r="H21" s="643"/>
      <c r="I21" s="643"/>
      <c r="J21" s="643"/>
      <c r="K21" s="643"/>
      <c r="L21" s="643"/>
      <c r="M21" s="643"/>
      <c r="N21" s="643"/>
      <c r="O21" s="643"/>
      <c r="P21" s="643"/>
      <c r="Q21" s="644"/>
      <c r="R21" s="645">
        <v>57825</v>
      </c>
      <c r="S21" s="646"/>
      <c r="T21" s="646"/>
      <c r="U21" s="646"/>
      <c r="V21" s="646"/>
      <c r="W21" s="646"/>
      <c r="X21" s="646"/>
      <c r="Y21" s="647"/>
      <c r="Z21" s="648">
        <v>0.8</v>
      </c>
      <c r="AA21" s="648"/>
      <c r="AB21" s="648"/>
      <c r="AC21" s="648"/>
      <c r="AD21" s="649">
        <v>57825</v>
      </c>
      <c r="AE21" s="649"/>
      <c r="AF21" s="649"/>
      <c r="AG21" s="649"/>
      <c r="AH21" s="649"/>
      <c r="AI21" s="649"/>
      <c r="AJ21" s="649"/>
      <c r="AK21" s="649"/>
      <c r="AL21" s="650">
        <v>1.3</v>
      </c>
      <c r="AM21" s="651"/>
      <c r="AN21" s="651"/>
      <c r="AO21" s="652"/>
      <c r="AP21" s="664" t="s">
        <v>274</v>
      </c>
      <c r="AQ21" s="665"/>
      <c r="AR21" s="665"/>
      <c r="AS21" s="665"/>
      <c r="AT21" s="665"/>
      <c r="AU21" s="665"/>
      <c r="AV21" s="665"/>
      <c r="AW21" s="665"/>
      <c r="AX21" s="665"/>
      <c r="AY21" s="665"/>
      <c r="AZ21" s="665"/>
      <c r="BA21" s="665"/>
      <c r="BB21" s="665"/>
      <c r="BC21" s="665"/>
      <c r="BD21" s="665"/>
      <c r="BE21" s="665"/>
      <c r="BF21" s="666"/>
      <c r="BG21" s="645" t="s">
        <v>126</v>
      </c>
      <c r="BH21" s="646"/>
      <c r="BI21" s="646"/>
      <c r="BJ21" s="646"/>
      <c r="BK21" s="646"/>
      <c r="BL21" s="646"/>
      <c r="BM21" s="646"/>
      <c r="BN21" s="647"/>
      <c r="BO21" s="648" t="s">
        <v>171</v>
      </c>
      <c r="BP21" s="648"/>
      <c r="BQ21" s="648"/>
      <c r="BR21" s="648"/>
      <c r="BS21" s="654" t="s">
        <v>171</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275</v>
      </c>
      <c r="C22" s="643"/>
      <c r="D22" s="643"/>
      <c r="E22" s="643"/>
      <c r="F22" s="643"/>
      <c r="G22" s="643"/>
      <c r="H22" s="643"/>
      <c r="I22" s="643"/>
      <c r="J22" s="643"/>
      <c r="K22" s="643"/>
      <c r="L22" s="643"/>
      <c r="M22" s="643"/>
      <c r="N22" s="643"/>
      <c r="O22" s="643"/>
      <c r="P22" s="643"/>
      <c r="Q22" s="644"/>
      <c r="R22" s="645">
        <v>1131345</v>
      </c>
      <c r="S22" s="646"/>
      <c r="T22" s="646"/>
      <c r="U22" s="646"/>
      <c r="V22" s="646"/>
      <c r="W22" s="646"/>
      <c r="X22" s="646"/>
      <c r="Y22" s="647"/>
      <c r="Z22" s="648">
        <v>16.3</v>
      </c>
      <c r="AA22" s="648"/>
      <c r="AB22" s="648"/>
      <c r="AC22" s="648"/>
      <c r="AD22" s="649">
        <v>1020763</v>
      </c>
      <c r="AE22" s="649"/>
      <c r="AF22" s="649"/>
      <c r="AG22" s="649"/>
      <c r="AH22" s="649"/>
      <c r="AI22" s="649"/>
      <c r="AJ22" s="649"/>
      <c r="AK22" s="649"/>
      <c r="AL22" s="650">
        <v>23.7</v>
      </c>
      <c r="AM22" s="651"/>
      <c r="AN22" s="651"/>
      <c r="AO22" s="652"/>
      <c r="AP22" s="664" t="s">
        <v>276</v>
      </c>
      <c r="AQ22" s="665"/>
      <c r="AR22" s="665"/>
      <c r="AS22" s="665"/>
      <c r="AT22" s="665"/>
      <c r="AU22" s="665"/>
      <c r="AV22" s="665"/>
      <c r="AW22" s="665"/>
      <c r="AX22" s="665"/>
      <c r="AY22" s="665"/>
      <c r="AZ22" s="665"/>
      <c r="BA22" s="665"/>
      <c r="BB22" s="665"/>
      <c r="BC22" s="665"/>
      <c r="BD22" s="665"/>
      <c r="BE22" s="665"/>
      <c r="BF22" s="666"/>
      <c r="BG22" s="645" t="s">
        <v>126</v>
      </c>
      <c r="BH22" s="646"/>
      <c r="BI22" s="646"/>
      <c r="BJ22" s="646"/>
      <c r="BK22" s="646"/>
      <c r="BL22" s="646"/>
      <c r="BM22" s="646"/>
      <c r="BN22" s="647"/>
      <c r="BO22" s="648" t="s">
        <v>126</v>
      </c>
      <c r="BP22" s="648"/>
      <c r="BQ22" s="648"/>
      <c r="BR22" s="648"/>
      <c r="BS22" s="654" t="s">
        <v>126</v>
      </c>
      <c r="BT22" s="646"/>
      <c r="BU22" s="646"/>
      <c r="BV22" s="646"/>
      <c r="BW22" s="646"/>
      <c r="BX22" s="646"/>
      <c r="BY22" s="646"/>
      <c r="BZ22" s="646"/>
      <c r="CA22" s="646"/>
      <c r="CB22" s="655"/>
      <c r="CD22" s="627" t="s">
        <v>277</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278</v>
      </c>
      <c r="C23" s="643"/>
      <c r="D23" s="643"/>
      <c r="E23" s="643"/>
      <c r="F23" s="643"/>
      <c r="G23" s="643"/>
      <c r="H23" s="643"/>
      <c r="I23" s="643"/>
      <c r="J23" s="643"/>
      <c r="K23" s="643"/>
      <c r="L23" s="643"/>
      <c r="M23" s="643"/>
      <c r="N23" s="643"/>
      <c r="O23" s="643"/>
      <c r="P23" s="643"/>
      <c r="Q23" s="644"/>
      <c r="R23" s="645">
        <v>1020763</v>
      </c>
      <c r="S23" s="646"/>
      <c r="T23" s="646"/>
      <c r="U23" s="646"/>
      <c r="V23" s="646"/>
      <c r="W23" s="646"/>
      <c r="X23" s="646"/>
      <c r="Y23" s="647"/>
      <c r="Z23" s="648">
        <v>14.7</v>
      </c>
      <c r="AA23" s="648"/>
      <c r="AB23" s="648"/>
      <c r="AC23" s="648"/>
      <c r="AD23" s="649">
        <v>1020763</v>
      </c>
      <c r="AE23" s="649"/>
      <c r="AF23" s="649"/>
      <c r="AG23" s="649"/>
      <c r="AH23" s="649"/>
      <c r="AI23" s="649"/>
      <c r="AJ23" s="649"/>
      <c r="AK23" s="649"/>
      <c r="AL23" s="650">
        <v>23.7</v>
      </c>
      <c r="AM23" s="651"/>
      <c r="AN23" s="651"/>
      <c r="AO23" s="652"/>
      <c r="AP23" s="664" t="s">
        <v>279</v>
      </c>
      <c r="AQ23" s="665"/>
      <c r="AR23" s="665"/>
      <c r="AS23" s="665"/>
      <c r="AT23" s="665"/>
      <c r="AU23" s="665"/>
      <c r="AV23" s="665"/>
      <c r="AW23" s="665"/>
      <c r="AX23" s="665"/>
      <c r="AY23" s="665"/>
      <c r="AZ23" s="665"/>
      <c r="BA23" s="665"/>
      <c r="BB23" s="665"/>
      <c r="BC23" s="665"/>
      <c r="BD23" s="665"/>
      <c r="BE23" s="665"/>
      <c r="BF23" s="666"/>
      <c r="BG23" s="645" t="s">
        <v>171</v>
      </c>
      <c r="BH23" s="646"/>
      <c r="BI23" s="646"/>
      <c r="BJ23" s="646"/>
      <c r="BK23" s="646"/>
      <c r="BL23" s="646"/>
      <c r="BM23" s="646"/>
      <c r="BN23" s="647"/>
      <c r="BO23" s="648" t="s">
        <v>126</v>
      </c>
      <c r="BP23" s="648"/>
      <c r="BQ23" s="648"/>
      <c r="BR23" s="648"/>
      <c r="BS23" s="654" t="s">
        <v>126</v>
      </c>
      <c r="BT23" s="646"/>
      <c r="BU23" s="646"/>
      <c r="BV23" s="646"/>
      <c r="BW23" s="646"/>
      <c r="BX23" s="646"/>
      <c r="BY23" s="646"/>
      <c r="BZ23" s="646"/>
      <c r="CA23" s="646"/>
      <c r="CB23" s="655"/>
      <c r="CD23" s="627" t="s">
        <v>218</v>
      </c>
      <c r="CE23" s="628"/>
      <c r="CF23" s="628"/>
      <c r="CG23" s="628"/>
      <c r="CH23" s="628"/>
      <c r="CI23" s="628"/>
      <c r="CJ23" s="628"/>
      <c r="CK23" s="628"/>
      <c r="CL23" s="628"/>
      <c r="CM23" s="628"/>
      <c r="CN23" s="628"/>
      <c r="CO23" s="628"/>
      <c r="CP23" s="628"/>
      <c r="CQ23" s="629"/>
      <c r="CR23" s="627" t="s">
        <v>280</v>
      </c>
      <c r="CS23" s="628"/>
      <c r="CT23" s="628"/>
      <c r="CU23" s="628"/>
      <c r="CV23" s="628"/>
      <c r="CW23" s="628"/>
      <c r="CX23" s="628"/>
      <c r="CY23" s="629"/>
      <c r="CZ23" s="627" t="s">
        <v>281</v>
      </c>
      <c r="DA23" s="628"/>
      <c r="DB23" s="628"/>
      <c r="DC23" s="629"/>
      <c r="DD23" s="627" t="s">
        <v>282</v>
      </c>
      <c r="DE23" s="628"/>
      <c r="DF23" s="628"/>
      <c r="DG23" s="628"/>
      <c r="DH23" s="628"/>
      <c r="DI23" s="628"/>
      <c r="DJ23" s="628"/>
      <c r="DK23" s="629"/>
      <c r="DL23" s="676" t="s">
        <v>283</v>
      </c>
      <c r="DM23" s="677"/>
      <c r="DN23" s="677"/>
      <c r="DO23" s="677"/>
      <c r="DP23" s="677"/>
      <c r="DQ23" s="677"/>
      <c r="DR23" s="677"/>
      <c r="DS23" s="677"/>
      <c r="DT23" s="677"/>
      <c r="DU23" s="677"/>
      <c r="DV23" s="678"/>
      <c r="DW23" s="627" t="s">
        <v>284</v>
      </c>
      <c r="DX23" s="628"/>
      <c r="DY23" s="628"/>
      <c r="DZ23" s="628"/>
      <c r="EA23" s="628"/>
      <c r="EB23" s="628"/>
      <c r="EC23" s="629"/>
    </row>
    <row r="24" spans="2:133" ht="11.25" customHeight="1" x14ac:dyDescent="0.15">
      <c r="B24" s="642" t="s">
        <v>285</v>
      </c>
      <c r="C24" s="643"/>
      <c r="D24" s="643"/>
      <c r="E24" s="643"/>
      <c r="F24" s="643"/>
      <c r="G24" s="643"/>
      <c r="H24" s="643"/>
      <c r="I24" s="643"/>
      <c r="J24" s="643"/>
      <c r="K24" s="643"/>
      <c r="L24" s="643"/>
      <c r="M24" s="643"/>
      <c r="N24" s="643"/>
      <c r="O24" s="643"/>
      <c r="P24" s="643"/>
      <c r="Q24" s="644"/>
      <c r="R24" s="645">
        <v>110582</v>
      </c>
      <c r="S24" s="646"/>
      <c r="T24" s="646"/>
      <c r="U24" s="646"/>
      <c r="V24" s="646"/>
      <c r="W24" s="646"/>
      <c r="X24" s="646"/>
      <c r="Y24" s="647"/>
      <c r="Z24" s="648">
        <v>1.6</v>
      </c>
      <c r="AA24" s="648"/>
      <c r="AB24" s="648"/>
      <c r="AC24" s="648"/>
      <c r="AD24" s="649" t="s">
        <v>126</v>
      </c>
      <c r="AE24" s="649"/>
      <c r="AF24" s="649"/>
      <c r="AG24" s="649"/>
      <c r="AH24" s="649"/>
      <c r="AI24" s="649"/>
      <c r="AJ24" s="649"/>
      <c r="AK24" s="649"/>
      <c r="AL24" s="650" t="s">
        <v>171</v>
      </c>
      <c r="AM24" s="651"/>
      <c r="AN24" s="651"/>
      <c r="AO24" s="652"/>
      <c r="AP24" s="664" t="s">
        <v>286</v>
      </c>
      <c r="AQ24" s="665"/>
      <c r="AR24" s="665"/>
      <c r="AS24" s="665"/>
      <c r="AT24" s="665"/>
      <c r="AU24" s="665"/>
      <c r="AV24" s="665"/>
      <c r="AW24" s="665"/>
      <c r="AX24" s="665"/>
      <c r="AY24" s="665"/>
      <c r="AZ24" s="665"/>
      <c r="BA24" s="665"/>
      <c r="BB24" s="665"/>
      <c r="BC24" s="665"/>
      <c r="BD24" s="665"/>
      <c r="BE24" s="665"/>
      <c r="BF24" s="666"/>
      <c r="BG24" s="645" t="s">
        <v>229</v>
      </c>
      <c r="BH24" s="646"/>
      <c r="BI24" s="646"/>
      <c r="BJ24" s="646"/>
      <c r="BK24" s="646"/>
      <c r="BL24" s="646"/>
      <c r="BM24" s="646"/>
      <c r="BN24" s="647"/>
      <c r="BO24" s="648" t="s">
        <v>126</v>
      </c>
      <c r="BP24" s="648"/>
      <c r="BQ24" s="648"/>
      <c r="BR24" s="648"/>
      <c r="BS24" s="654" t="s">
        <v>229</v>
      </c>
      <c r="BT24" s="646"/>
      <c r="BU24" s="646"/>
      <c r="BV24" s="646"/>
      <c r="BW24" s="646"/>
      <c r="BX24" s="646"/>
      <c r="BY24" s="646"/>
      <c r="BZ24" s="646"/>
      <c r="CA24" s="646"/>
      <c r="CB24" s="655"/>
      <c r="CD24" s="656" t="s">
        <v>287</v>
      </c>
      <c r="CE24" s="657"/>
      <c r="CF24" s="657"/>
      <c r="CG24" s="657"/>
      <c r="CH24" s="657"/>
      <c r="CI24" s="657"/>
      <c r="CJ24" s="657"/>
      <c r="CK24" s="657"/>
      <c r="CL24" s="657"/>
      <c r="CM24" s="657"/>
      <c r="CN24" s="657"/>
      <c r="CO24" s="657"/>
      <c r="CP24" s="657"/>
      <c r="CQ24" s="658"/>
      <c r="CR24" s="634">
        <v>2557311</v>
      </c>
      <c r="CS24" s="635"/>
      <c r="CT24" s="635"/>
      <c r="CU24" s="635"/>
      <c r="CV24" s="635"/>
      <c r="CW24" s="635"/>
      <c r="CX24" s="635"/>
      <c r="CY24" s="636"/>
      <c r="CZ24" s="639">
        <v>40</v>
      </c>
      <c r="DA24" s="640"/>
      <c r="DB24" s="640"/>
      <c r="DC24" s="659"/>
      <c r="DD24" s="679">
        <v>1797980</v>
      </c>
      <c r="DE24" s="635"/>
      <c r="DF24" s="635"/>
      <c r="DG24" s="635"/>
      <c r="DH24" s="635"/>
      <c r="DI24" s="635"/>
      <c r="DJ24" s="635"/>
      <c r="DK24" s="636"/>
      <c r="DL24" s="679">
        <v>1785969</v>
      </c>
      <c r="DM24" s="635"/>
      <c r="DN24" s="635"/>
      <c r="DO24" s="635"/>
      <c r="DP24" s="635"/>
      <c r="DQ24" s="635"/>
      <c r="DR24" s="635"/>
      <c r="DS24" s="635"/>
      <c r="DT24" s="635"/>
      <c r="DU24" s="635"/>
      <c r="DV24" s="636"/>
      <c r="DW24" s="639">
        <v>38.9</v>
      </c>
      <c r="DX24" s="640"/>
      <c r="DY24" s="640"/>
      <c r="DZ24" s="640"/>
      <c r="EA24" s="640"/>
      <c r="EB24" s="640"/>
      <c r="EC24" s="641"/>
    </row>
    <row r="25" spans="2:133" ht="11.25" customHeight="1" x14ac:dyDescent="0.15">
      <c r="B25" s="642" t="s">
        <v>288</v>
      </c>
      <c r="C25" s="643"/>
      <c r="D25" s="643"/>
      <c r="E25" s="643"/>
      <c r="F25" s="643"/>
      <c r="G25" s="643"/>
      <c r="H25" s="643"/>
      <c r="I25" s="643"/>
      <c r="J25" s="643"/>
      <c r="K25" s="643"/>
      <c r="L25" s="643"/>
      <c r="M25" s="643"/>
      <c r="N25" s="643"/>
      <c r="O25" s="643"/>
      <c r="P25" s="643"/>
      <c r="Q25" s="644"/>
      <c r="R25" s="645" t="s">
        <v>126</v>
      </c>
      <c r="S25" s="646"/>
      <c r="T25" s="646"/>
      <c r="U25" s="646"/>
      <c r="V25" s="646"/>
      <c r="W25" s="646"/>
      <c r="X25" s="646"/>
      <c r="Y25" s="647"/>
      <c r="Z25" s="648" t="s">
        <v>229</v>
      </c>
      <c r="AA25" s="648"/>
      <c r="AB25" s="648"/>
      <c r="AC25" s="648"/>
      <c r="AD25" s="649" t="s">
        <v>229</v>
      </c>
      <c r="AE25" s="649"/>
      <c r="AF25" s="649"/>
      <c r="AG25" s="649"/>
      <c r="AH25" s="649"/>
      <c r="AI25" s="649"/>
      <c r="AJ25" s="649"/>
      <c r="AK25" s="649"/>
      <c r="AL25" s="650" t="s">
        <v>126</v>
      </c>
      <c r="AM25" s="651"/>
      <c r="AN25" s="651"/>
      <c r="AO25" s="652"/>
      <c r="AP25" s="664" t="s">
        <v>289</v>
      </c>
      <c r="AQ25" s="665"/>
      <c r="AR25" s="665"/>
      <c r="AS25" s="665"/>
      <c r="AT25" s="665"/>
      <c r="AU25" s="665"/>
      <c r="AV25" s="665"/>
      <c r="AW25" s="665"/>
      <c r="AX25" s="665"/>
      <c r="AY25" s="665"/>
      <c r="AZ25" s="665"/>
      <c r="BA25" s="665"/>
      <c r="BB25" s="665"/>
      <c r="BC25" s="665"/>
      <c r="BD25" s="665"/>
      <c r="BE25" s="665"/>
      <c r="BF25" s="666"/>
      <c r="BG25" s="645" t="s">
        <v>229</v>
      </c>
      <c r="BH25" s="646"/>
      <c r="BI25" s="646"/>
      <c r="BJ25" s="646"/>
      <c r="BK25" s="646"/>
      <c r="BL25" s="646"/>
      <c r="BM25" s="646"/>
      <c r="BN25" s="647"/>
      <c r="BO25" s="648" t="s">
        <v>229</v>
      </c>
      <c r="BP25" s="648"/>
      <c r="BQ25" s="648"/>
      <c r="BR25" s="648"/>
      <c r="BS25" s="654" t="s">
        <v>229</v>
      </c>
      <c r="BT25" s="646"/>
      <c r="BU25" s="646"/>
      <c r="BV25" s="646"/>
      <c r="BW25" s="646"/>
      <c r="BX25" s="646"/>
      <c r="BY25" s="646"/>
      <c r="BZ25" s="646"/>
      <c r="CA25" s="646"/>
      <c r="CB25" s="655"/>
      <c r="CD25" s="660" t="s">
        <v>290</v>
      </c>
      <c r="CE25" s="661"/>
      <c r="CF25" s="661"/>
      <c r="CG25" s="661"/>
      <c r="CH25" s="661"/>
      <c r="CI25" s="661"/>
      <c r="CJ25" s="661"/>
      <c r="CK25" s="661"/>
      <c r="CL25" s="661"/>
      <c r="CM25" s="661"/>
      <c r="CN25" s="661"/>
      <c r="CO25" s="661"/>
      <c r="CP25" s="661"/>
      <c r="CQ25" s="662"/>
      <c r="CR25" s="645">
        <v>1043677</v>
      </c>
      <c r="CS25" s="682"/>
      <c r="CT25" s="682"/>
      <c r="CU25" s="682"/>
      <c r="CV25" s="682"/>
      <c r="CW25" s="682"/>
      <c r="CX25" s="682"/>
      <c r="CY25" s="683"/>
      <c r="CZ25" s="650">
        <v>16.3</v>
      </c>
      <c r="DA25" s="680"/>
      <c r="DB25" s="680"/>
      <c r="DC25" s="684"/>
      <c r="DD25" s="654">
        <v>903461</v>
      </c>
      <c r="DE25" s="682"/>
      <c r="DF25" s="682"/>
      <c r="DG25" s="682"/>
      <c r="DH25" s="682"/>
      <c r="DI25" s="682"/>
      <c r="DJ25" s="682"/>
      <c r="DK25" s="683"/>
      <c r="DL25" s="654">
        <v>900805</v>
      </c>
      <c r="DM25" s="682"/>
      <c r="DN25" s="682"/>
      <c r="DO25" s="682"/>
      <c r="DP25" s="682"/>
      <c r="DQ25" s="682"/>
      <c r="DR25" s="682"/>
      <c r="DS25" s="682"/>
      <c r="DT25" s="682"/>
      <c r="DU25" s="682"/>
      <c r="DV25" s="683"/>
      <c r="DW25" s="650">
        <v>19.600000000000001</v>
      </c>
      <c r="DX25" s="680"/>
      <c r="DY25" s="680"/>
      <c r="DZ25" s="680"/>
      <c r="EA25" s="680"/>
      <c r="EB25" s="680"/>
      <c r="EC25" s="681"/>
    </row>
    <row r="26" spans="2:133" ht="11.25" customHeight="1" x14ac:dyDescent="0.15">
      <c r="B26" s="642" t="s">
        <v>291</v>
      </c>
      <c r="C26" s="643"/>
      <c r="D26" s="643"/>
      <c r="E26" s="643"/>
      <c r="F26" s="643"/>
      <c r="G26" s="643"/>
      <c r="H26" s="643"/>
      <c r="I26" s="643"/>
      <c r="J26" s="643"/>
      <c r="K26" s="643"/>
      <c r="L26" s="643"/>
      <c r="M26" s="643"/>
      <c r="N26" s="643"/>
      <c r="O26" s="643"/>
      <c r="P26" s="643"/>
      <c r="Q26" s="644"/>
      <c r="R26" s="645">
        <v>4401315</v>
      </c>
      <c r="S26" s="646"/>
      <c r="T26" s="646"/>
      <c r="U26" s="646"/>
      <c r="V26" s="646"/>
      <c r="W26" s="646"/>
      <c r="X26" s="646"/>
      <c r="Y26" s="647"/>
      <c r="Z26" s="648">
        <v>63.5</v>
      </c>
      <c r="AA26" s="648"/>
      <c r="AB26" s="648"/>
      <c r="AC26" s="648"/>
      <c r="AD26" s="649">
        <v>4290733</v>
      </c>
      <c r="AE26" s="649"/>
      <c r="AF26" s="649"/>
      <c r="AG26" s="649"/>
      <c r="AH26" s="649"/>
      <c r="AI26" s="649"/>
      <c r="AJ26" s="649"/>
      <c r="AK26" s="649"/>
      <c r="AL26" s="650">
        <v>99.6</v>
      </c>
      <c r="AM26" s="651"/>
      <c r="AN26" s="651"/>
      <c r="AO26" s="652"/>
      <c r="AP26" s="664" t="s">
        <v>292</v>
      </c>
      <c r="AQ26" s="691"/>
      <c r="AR26" s="691"/>
      <c r="AS26" s="691"/>
      <c r="AT26" s="691"/>
      <c r="AU26" s="691"/>
      <c r="AV26" s="691"/>
      <c r="AW26" s="691"/>
      <c r="AX26" s="691"/>
      <c r="AY26" s="691"/>
      <c r="AZ26" s="691"/>
      <c r="BA26" s="691"/>
      <c r="BB26" s="691"/>
      <c r="BC26" s="691"/>
      <c r="BD26" s="691"/>
      <c r="BE26" s="691"/>
      <c r="BF26" s="666"/>
      <c r="BG26" s="645" t="s">
        <v>126</v>
      </c>
      <c r="BH26" s="646"/>
      <c r="BI26" s="646"/>
      <c r="BJ26" s="646"/>
      <c r="BK26" s="646"/>
      <c r="BL26" s="646"/>
      <c r="BM26" s="646"/>
      <c r="BN26" s="647"/>
      <c r="BO26" s="648" t="s">
        <v>126</v>
      </c>
      <c r="BP26" s="648"/>
      <c r="BQ26" s="648"/>
      <c r="BR26" s="648"/>
      <c r="BS26" s="654" t="s">
        <v>126</v>
      </c>
      <c r="BT26" s="646"/>
      <c r="BU26" s="646"/>
      <c r="BV26" s="646"/>
      <c r="BW26" s="646"/>
      <c r="BX26" s="646"/>
      <c r="BY26" s="646"/>
      <c r="BZ26" s="646"/>
      <c r="CA26" s="646"/>
      <c r="CB26" s="655"/>
      <c r="CD26" s="660" t="s">
        <v>293</v>
      </c>
      <c r="CE26" s="661"/>
      <c r="CF26" s="661"/>
      <c r="CG26" s="661"/>
      <c r="CH26" s="661"/>
      <c r="CI26" s="661"/>
      <c r="CJ26" s="661"/>
      <c r="CK26" s="661"/>
      <c r="CL26" s="661"/>
      <c r="CM26" s="661"/>
      <c r="CN26" s="661"/>
      <c r="CO26" s="661"/>
      <c r="CP26" s="661"/>
      <c r="CQ26" s="662"/>
      <c r="CR26" s="645">
        <v>697092</v>
      </c>
      <c r="CS26" s="646"/>
      <c r="CT26" s="646"/>
      <c r="CU26" s="646"/>
      <c r="CV26" s="646"/>
      <c r="CW26" s="646"/>
      <c r="CX26" s="646"/>
      <c r="CY26" s="647"/>
      <c r="CZ26" s="650">
        <v>10.9</v>
      </c>
      <c r="DA26" s="680"/>
      <c r="DB26" s="680"/>
      <c r="DC26" s="684"/>
      <c r="DD26" s="654">
        <v>583492</v>
      </c>
      <c r="DE26" s="646"/>
      <c r="DF26" s="646"/>
      <c r="DG26" s="646"/>
      <c r="DH26" s="646"/>
      <c r="DI26" s="646"/>
      <c r="DJ26" s="646"/>
      <c r="DK26" s="647"/>
      <c r="DL26" s="654" t="s">
        <v>171</v>
      </c>
      <c r="DM26" s="646"/>
      <c r="DN26" s="646"/>
      <c r="DO26" s="646"/>
      <c r="DP26" s="646"/>
      <c r="DQ26" s="646"/>
      <c r="DR26" s="646"/>
      <c r="DS26" s="646"/>
      <c r="DT26" s="646"/>
      <c r="DU26" s="646"/>
      <c r="DV26" s="647"/>
      <c r="DW26" s="650" t="s">
        <v>229</v>
      </c>
      <c r="DX26" s="680"/>
      <c r="DY26" s="680"/>
      <c r="DZ26" s="680"/>
      <c r="EA26" s="680"/>
      <c r="EB26" s="680"/>
      <c r="EC26" s="681"/>
    </row>
    <row r="27" spans="2:133" ht="11.25" customHeight="1" x14ac:dyDescent="0.15">
      <c r="B27" s="642" t="s">
        <v>294</v>
      </c>
      <c r="C27" s="643"/>
      <c r="D27" s="643"/>
      <c r="E27" s="643"/>
      <c r="F27" s="643"/>
      <c r="G27" s="643"/>
      <c r="H27" s="643"/>
      <c r="I27" s="643"/>
      <c r="J27" s="643"/>
      <c r="K27" s="643"/>
      <c r="L27" s="643"/>
      <c r="M27" s="643"/>
      <c r="N27" s="643"/>
      <c r="O27" s="643"/>
      <c r="P27" s="643"/>
      <c r="Q27" s="644"/>
      <c r="R27" s="645">
        <v>2088</v>
      </c>
      <c r="S27" s="646"/>
      <c r="T27" s="646"/>
      <c r="U27" s="646"/>
      <c r="V27" s="646"/>
      <c r="W27" s="646"/>
      <c r="X27" s="646"/>
      <c r="Y27" s="647"/>
      <c r="Z27" s="648">
        <v>0</v>
      </c>
      <c r="AA27" s="648"/>
      <c r="AB27" s="648"/>
      <c r="AC27" s="648"/>
      <c r="AD27" s="649">
        <v>2088</v>
      </c>
      <c r="AE27" s="649"/>
      <c r="AF27" s="649"/>
      <c r="AG27" s="649"/>
      <c r="AH27" s="649"/>
      <c r="AI27" s="649"/>
      <c r="AJ27" s="649"/>
      <c r="AK27" s="649"/>
      <c r="AL27" s="650">
        <v>0</v>
      </c>
      <c r="AM27" s="651"/>
      <c r="AN27" s="651"/>
      <c r="AO27" s="652"/>
      <c r="AP27" s="642" t="s">
        <v>295</v>
      </c>
      <c r="AQ27" s="643"/>
      <c r="AR27" s="643"/>
      <c r="AS27" s="643"/>
      <c r="AT27" s="643"/>
      <c r="AU27" s="643"/>
      <c r="AV27" s="643"/>
      <c r="AW27" s="643"/>
      <c r="AX27" s="643"/>
      <c r="AY27" s="643"/>
      <c r="AZ27" s="643"/>
      <c r="BA27" s="643"/>
      <c r="BB27" s="643"/>
      <c r="BC27" s="643"/>
      <c r="BD27" s="643"/>
      <c r="BE27" s="643"/>
      <c r="BF27" s="644"/>
      <c r="BG27" s="645">
        <v>2722721</v>
      </c>
      <c r="BH27" s="646"/>
      <c r="BI27" s="646"/>
      <c r="BJ27" s="646"/>
      <c r="BK27" s="646"/>
      <c r="BL27" s="646"/>
      <c r="BM27" s="646"/>
      <c r="BN27" s="647"/>
      <c r="BO27" s="648">
        <v>100</v>
      </c>
      <c r="BP27" s="648"/>
      <c r="BQ27" s="648"/>
      <c r="BR27" s="648"/>
      <c r="BS27" s="654" t="s">
        <v>126</v>
      </c>
      <c r="BT27" s="646"/>
      <c r="BU27" s="646"/>
      <c r="BV27" s="646"/>
      <c r="BW27" s="646"/>
      <c r="BX27" s="646"/>
      <c r="BY27" s="646"/>
      <c r="BZ27" s="646"/>
      <c r="CA27" s="646"/>
      <c r="CB27" s="655"/>
      <c r="CD27" s="660" t="s">
        <v>296</v>
      </c>
      <c r="CE27" s="661"/>
      <c r="CF27" s="661"/>
      <c r="CG27" s="661"/>
      <c r="CH27" s="661"/>
      <c r="CI27" s="661"/>
      <c r="CJ27" s="661"/>
      <c r="CK27" s="661"/>
      <c r="CL27" s="661"/>
      <c r="CM27" s="661"/>
      <c r="CN27" s="661"/>
      <c r="CO27" s="661"/>
      <c r="CP27" s="661"/>
      <c r="CQ27" s="662"/>
      <c r="CR27" s="645">
        <v>1066185</v>
      </c>
      <c r="CS27" s="682"/>
      <c r="CT27" s="682"/>
      <c r="CU27" s="682"/>
      <c r="CV27" s="682"/>
      <c r="CW27" s="682"/>
      <c r="CX27" s="682"/>
      <c r="CY27" s="683"/>
      <c r="CZ27" s="650">
        <v>16.7</v>
      </c>
      <c r="DA27" s="680"/>
      <c r="DB27" s="680"/>
      <c r="DC27" s="684"/>
      <c r="DD27" s="654">
        <v>447070</v>
      </c>
      <c r="DE27" s="682"/>
      <c r="DF27" s="682"/>
      <c r="DG27" s="682"/>
      <c r="DH27" s="682"/>
      <c r="DI27" s="682"/>
      <c r="DJ27" s="682"/>
      <c r="DK27" s="683"/>
      <c r="DL27" s="654">
        <v>437715</v>
      </c>
      <c r="DM27" s="682"/>
      <c r="DN27" s="682"/>
      <c r="DO27" s="682"/>
      <c r="DP27" s="682"/>
      <c r="DQ27" s="682"/>
      <c r="DR27" s="682"/>
      <c r="DS27" s="682"/>
      <c r="DT27" s="682"/>
      <c r="DU27" s="682"/>
      <c r="DV27" s="683"/>
      <c r="DW27" s="650">
        <v>9.5</v>
      </c>
      <c r="DX27" s="680"/>
      <c r="DY27" s="680"/>
      <c r="DZ27" s="680"/>
      <c r="EA27" s="680"/>
      <c r="EB27" s="680"/>
      <c r="EC27" s="681"/>
    </row>
    <row r="28" spans="2:133" ht="11.25" customHeight="1" x14ac:dyDescent="0.15">
      <c r="B28" s="642" t="s">
        <v>297</v>
      </c>
      <c r="C28" s="643"/>
      <c r="D28" s="643"/>
      <c r="E28" s="643"/>
      <c r="F28" s="643"/>
      <c r="G28" s="643"/>
      <c r="H28" s="643"/>
      <c r="I28" s="643"/>
      <c r="J28" s="643"/>
      <c r="K28" s="643"/>
      <c r="L28" s="643"/>
      <c r="M28" s="643"/>
      <c r="N28" s="643"/>
      <c r="O28" s="643"/>
      <c r="P28" s="643"/>
      <c r="Q28" s="644"/>
      <c r="R28" s="645">
        <v>494</v>
      </c>
      <c r="S28" s="646"/>
      <c r="T28" s="646"/>
      <c r="U28" s="646"/>
      <c r="V28" s="646"/>
      <c r="W28" s="646"/>
      <c r="X28" s="646"/>
      <c r="Y28" s="647"/>
      <c r="Z28" s="648">
        <v>0</v>
      </c>
      <c r="AA28" s="648"/>
      <c r="AB28" s="648"/>
      <c r="AC28" s="648"/>
      <c r="AD28" s="649" t="s">
        <v>229</v>
      </c>
      <c r="AE28" s="649"/>
      <c r="AF28" s="649"/>
      <c r="AG28" s="649"/>
      <c r="AH28" s="649"/>
      <c r="AI28" s="649"/>
      <c r="AJ28" s="649"/>
      <c r="AK28" s="649"/>
      <c r="AL28" s="650" t="s">
        <v>126</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298</v>
      </c>
      <c r="CE28" s="661"/>
      <c r="CF28" s="661"/>
      <c r="CG28" s="661"/>
      <c r="CH28" s="661"/>
      <c r="CI28" s="661"/>
      <c r="CJ28" s="661"/>
      <c r="CK28" s="661"/>
      <c r="CL28" s="661"/>
      <c r="CM28" s="661"/>
      <c r="CN28" s="661"/>
      <c r="CO28" s="661"/>
      <c r="CP28" s="661"/>
      <c r="CQ28" s="662"/>
      <c r="CR28" s="645">
        <v>447449</v>
      </c>
      <c r="CS28" s="646"/>
      <c r="CT28" s="646"/>
      <c r="CU28" s="646"/>
      <c r="CV28" s="646"/>
      <c r="CW28" s="646"/>
      <c r="CX28" s="646"/>
      <c r="CY28" s="647"/>
      <c r="CZ28" s="650">
        <v>7</v>
      </c>
      <c r="DA28" s="680"/>
      <c r="DB28" s="680"/>
      <c r="DC28" s="684"/>
      <c r="DD28" s="654">
        <v>447449</v>
      </c>
      <c r="DE28" s="646"/>
      <c r="DF28" s="646"/>
      <c r="DG28" s="646"/>
      <c r="DH28" s="646"/>
      <c r="DI28" s="646"/>
      <c r="DJ28" s="646"/>
      <c r="DK28" s="647"/>
      <c r="DL28" s="654">
        <v>447449</v>
      </c>
      <c r="DM28" s="646"/>
      <c r="DN28" s="646"/>
      <c r="DO28" s="646"/>
      <c r="DP28" s="646"/>
      <c r="DQ28" s="646"/>
      <c r="DR28" s="646"/>
      <c r="DS28" s="646"/>
      <c r="DT28" s="646"/>
      <c r="DU28" s="646"/>
      <c r="DV28" s="647"/>
      <c r="DW28" s="650">
        <v>9.8000000000000007</v>
      </c>
      <c r="DX28" s="680"/>
      <c r="DY28" s="680"/>
      <c r="DZ28" s="680"/>
      <c r="EA28" s="680"/>
      <c r="EB28" s="680"/>
      <c r="EC28" s="681"/>
    </row>
    <row r="29" spans="2:133" ht="11.25" customHeight="1" x14ac:dyDescent="0.15">
      <c r="B29" s="642" t="s">
        <v>299</v>
      </c>
      <c r="C29" s="643"/>
      <c r="D29" s="643"/>
      <c r="E29" s="643"/>
      <c r="F29" s="643"/>
      <c r="G29" s="643"/>
      <c r="H29" s="643"/>
      <c r="I29" s="643"/>
      <c r="J29" s="643"/>
      <c r="K29" s="643"/>
      <c r="L29" s="643"/>
      <c r="M29" s="643"/>
      <c r="N29" s="643"/>
      <c r="O29" s="643"/>
      <c r="P29" s="643"/>
      <c r="Q29" s="644"/>
      <c r="R29" s="645">
        <v>98132</v>
      </c>
      <c r="S29" s="646"/>
      <c r="T29" s="646"/>
      <c r="U29" s="646"/>
      <c r="V29" s="646"/>
      <c r="W29" s="646"/>
      <c r="X29" s="646"/>
      <c r="Y29" s="647"/>
      <c r="Z29" s="648">
        <v>1.4</v>
      </c>
      <c r="AA29" s="648"/>
      <c r="AB29" s="648"/>
      <c r="AC29" s="648"/>
      <c r="AD29" s="649">
        <v>13045</v>
      </c>
      <c r="AE29" s="649"/>
      <c r="AF29" s="649"/>
      <c r="AG29" s="649"/>
      <c r="AH29" s="649"/>
      <c r="AI29" s="649"/>
      <c r="AJ29" s="649"/>
      <c r="AK29" s="649"/>
      <c r="AL29" s="650">
        <v>0.3</v>
      </c>
      <c r="AM29" s="651"/>
      <c r="AN29" s="651"/>
      <c r="AO29" s="652"/>
      <c r="AP29" s="694"/>
      <c r="AQ29" s="695"/>
      <c r="AR29" s="695"/>
      <c r="AS29" s="695"/>
      <c r="AT29" s="695"/>
      <c r="AU29" s="695"/>
      <c r="AV29" s="695"/>
      <c r="AW29" s="695"/>
      <c r="AX29" s="695"/>
      <c r="AY29" s="695"/>
      <c r="AZ29" s="695"/>
      <c r="BA29" s="695"/>
      <c r="BB29" s="695"/>
      <c r="BC29" s="695"/>
      <c r="BD29" s="695"/>
      <c r="BE29" s="695"/>
      <c r="BF29" s="696"/>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5" t="s">
        <v>300</v>
      </c>
      <c r="CE29" s="686"/>
      <c r="CF29" s="660" t="s">
        <v>301</v>
      </c>
      <c r="CG29" s="661"/>
      <c r="CH29" s="661"/>
      <c r="CI29" s="661"/>
      <c r="CJ29" s="661"/>
      <c r="CK29" s="661"/>
      <c r="CL29" s="661"/>
      <c r="CM29" s="661"/>
      <c r="CN29" s="661"/>
      <c r="CO29" s="661"/>
      <c r="CP29" s="661"/>
      <c r="CQ29" s="662"/>
      <c r="CR29" s="645">
        <v>447449</v>
      </c>
      <c r="CS29" s="682"/>
      <c r="CT29" s="682"/>
      <c r="CU29" s="682"/>
      <c r="CV29" s="682"/>
      <c r="CW29" s="682"/>
      <c r="CX29" s="682"/>
      <c r="CY29" s="683"/>
      <c r="CZ29" s="650">
        <v>7</v>
      </c>
      <c r="DA29" s="680"/>
      <c r="DB29" s="680"/>
      <c r="DC29" s="684"/>
      <c r="DD29" s="654">
        <v>447449</v>
      </c>
      <c r="DE29" s="682"/>
      <c r="DF29" s="682"/>
      <c r="DG29" s="682"/>
      <c r="DH29" s="682"/>
      <c r="DI29" s="682"/>
      <c r="DJ29" s="682"/>
      <c r="DK29" s="683"/>
      <c r="DL29" s="654">
        <v>447449</v>
      </c>
      <c r="DM29" s="682"/>
      <c r="DN29" s="682"/>
      <c r="DO29" s="682"/>
      <c r="DP29" s="682"/>
      <c r="DQ29" s="682"/>
      <c r="DR29" s="682"/>
      <c r="DS29" s="682"/>
      <c r="DT29" s="682"/>
      <c r="DU29" s="682"/>
      <c r="DV29" s="683"/>
      <c r="DW29" s="650">
        <v>9.8000000000000007</v>
      </c>
      <c r="DX29" s="680"/>
      <c r="DY29" s="680"/>
      <c r="DZ29" s="680"/>
      <c r="EA29" s="680"/>
      <c r="EB29" s="680"/>
      <c r="EC29" s="681"/>
    </row>
    <row r="30" spans="2:133" ht="11.25" customHeight="1" x14ac:dyDescent="0.15">
      <c r="B30" s="642" t="s">
        <v>302</v>
      </c>
      <c r="C30" s="643"/>
      <c r="D30" s="643"/>
      <c r="E30" s="643"/>
      <c r="F30" s="643"/>
      <c r="G30" s="643"/>
      <c r="H30" s="643"/>
      <c r="I30" s="643"/>
      <c r="J30" s="643"/>
      <c r="K30" s="643"/>
      <c r="L30" s="643"/>
      <c r="M30" s="643"/>
      <c r="N30" s="643"/>
      <c r="O30" s="643"/>
      <c r="P30" s="643"/>
      <c r="Q30" s="644"/>
      <c r="R30" s="645">
        <v>38719</v>
      </c>
      <c r="S30" s="646"/>
      <c r="T30" s="646"/>
      <c r="U30" s="646"/>
      <c r="V30" s="646"/>
      <c r="W30" s="646"/>
      <c r="X30" s="646"/>
      <c r="Y30" s="647"/>
      <c r="Z30" s="648">
        <v>0.6</v>
      </c>
      <c r="AA30" s="648"/>
      <c r="AB30" s="648"/>
      <c r="AC30" s="648"/>
      <c r="AD30" s="649" t="s">
        <v>126</v>
      </c>
      <c r="AE30" s="649"/>
      <c r="AF30" s="649"/>
      <c r="AG30" s="649"/>
      <c r="AH30" s="649"/>
      <c r="AI30" s="649"/>
      <c r="AJ30" s="649"/>
      <c r="AK30" s="649"/>
      <c r="AL30" s="650" t="s">
        <v>126</v>
      </c>
      <c r="AM30" s="651"/>
      <c r="AN30" s="651"/>
      <c r="AO30" s="652"/>
      <c r="AP30" s="624" t="s">
        <v>218</v>
      </c>
      <c r="AQ30" s="625"/>
      <c r="AR30" s="625"/>
      <c r="AS30" s="625"/>
      <c r="AT30" s="625"/>
      <c r="AU30" s="625"/>
      <c r="AV30" s="625"/>
      <c r="AW30" s="625"/>
      <c r="AX30" s="625"/>
      <c r="AY30" s="625"/>
      <c r="AZ30" s="625"/>
      <c r="BA30" s="625"/>
      <c r="BB30" s="625"/>
      <c r="BC30" s="625"/>
      <c r="BD30" s="625"/>
      <c r="BE30" s="625"/>
      <c r="BF30" s="626"/>
      <c r="BG30" s="624" t="s">
        <v>303</v>
      </c>
      <c r="BH30" s="692"/>
      <c r="BI30" s="692"/>
      <c r="BJ30" s="692"/>
      <c r="BK30" s="692"/>
      <c r="BL30" s="692"/>
      <c r="BM30" s="692"/>
      <c r="BN30" s="692"/>
      <c r="BO30" s="692"/>
      <c r="BP30" s="692"/>
      <c r="BQ30" s="693"/>
      <c r="BR30" s="624" t="s">
        <v>304</v>
      </c>
      <c r="BS30" s="692"/>
      <c r="BT30" s="692"/>
      <c r="BU30" s="692"/>
      <c r="BV30" s="692"/>
      <c r="BW30" s="692"/>
      <c r="BX30" s="692"/>
      <c r="BY30" s="692"/>
      <c r="BZ30" s="692"/>
      <c r="CA30" s="692"/>
      <c r="CB30" s="693"/>
      <c r="CD30" s="687"/>
      <c r="CE30" s="688"/>
      <c r="CF30" s="660" t="s">
        <v>305</v>
      </c>
      <c r="CG30" s="661"/>
      <c r="CH30" s="661"/>
      <c r="CI30" s="661"/>
      <c r="CJ30" s="661"/>
      <c r="CK30" s="661"/>
      <c r="CL30" s="661"/>
      <c r="CM30" s="661"/>
      <c r="CN30" s="661"/>
      <c r="CO30" s="661"/>
      <c r="CP30" s="661"/>
      <c r="CQ30" s="662"/>
      <c r="CR30" s="645">
        <v>412278</v>
      </c>
      <c r="CS30" s="646"/>
      <c r="CT30" s="646"/>
      <c r="CU30" s="646"/>
      <c r="CV30" s="646"/>
      <c r="CW30" s="646"/>
      <c r="CX30" s="646"/>
      <c r="CY30" s="647"/>
      <c r="CZ30" s="650">
        <v>6.4</v>
      </c>
      <c r="DA30" s="680"/>
      <c r="DB30" s="680"/>
      <c r="DC30" s="684"/>
      <c r="DD30" s="654">
        <v>412278</v>
      </c>
      <c r="DE30" s="646"/>
      <c r="DF30" s="646"/>
      <c r="DG30" s="646"/>
      <c r="DH30" s="646"/>
      <c r="DI30" s="646"/>
      <c r="DJ30" s="646"/>
      <c r="DK30" s="647"/>
      <c r="DL30" s="654">
        <v>412278</v>
      </c>
      <c r="DM30" s="646"/>
      <c r="DN30" s="646"/>
      <c r="DO30" s="646"/>
      <c r="DP30" s="646"/>
      <c r="DQ30" s="646"/>
      <c r="DR30" s="646"/>
      <c r="DS30" s="646"/>
      <c r="DT30" s="646"/>
      <c r="DU30" s="646"/>
      <c r="DV30" s="647"/>
      <c r="DW30" s="650">
        <v>9</v>
      </c>
      <c r="DX30" s="680"/>
      <c r="DY30" s="680"/>
      <c r="DZ30" s="680"/>
      <c r="EA30" s="680"/>
      <c r="EB30" s="680"/>
      <c r="EC30" s="681"/>
    </row>
    <row r="31" spans="2:133" ht="11.25" customHeight="1" x14ac:dyDescent="0.15">
      <c r="B31" s="642" t="s">
        <v>306</v>
      </c>
      <c r="C31" s="643"/>
      <c r="D31" s="643"/>
      <c r="E31" s="643"/>
      <c r="F31" s="643"/>
      <c r="G31" s="643"/>
      <c r="H31" s="643"/>
      <c r="I31" s="643"/>
      <c r="J31" s="643"/>
      <c r="K31" s="643"/>
      <c r="L31" s="643"/>
      <c r="M31" s="643"/>
      <c r="N31" s="643"/>
      <c r="O31" s="643"/>
      <c r="P31" s="643"/>
      <c r="Q31" s="644"/>
      <c r="R31" s="645">
        <v>566559</v>
      </c>
      <c r="S31" s="646"/>
      <c r="T31" s="646"/>
      <c r="U31" s="646"/>
      <c r="V31" s="646"/>
      <c r="W31" s="646"/>
      <c r="X31" s="646"/>
      <c r="Y31" s="647"/>
      <c r="Z31" s="648">
        <v>8.1999999999999993</v>
      </c>
      <c r="AA31" s="648"/>
      <c r="AB31" s="648"/>
      <c r="AC31" s="648"/>
      <c r="AD31" s="649" t="s">
        <v>126</v>
      </c>
      <c r="AE31" s="649"/>
      <c r="AF31" s="649"/>
      <c r="AG31" s="649"/>
      <c r="AH31" s="649"/>
      <c r="AI31" s="649"/>
      <c r="AJ31" s="649"/>
      <c r="AK31" s="649"/>
      <c r="AL31" s="650" t="s">
        <v>229</v>
      </c>
      <c r="AM31" s="651"/>
      <c r="AN31" s="651"/>
      <c r="AO31" s="652"/>
      <c r="AP31" s="699" t="s">
        <v>307</v>
      </c>
      <c r="AQ31" s="700"/>
      <c r="AR31" s="700"/>
      <c r="AS31" s="700"/>
      <c r="AT31" s="705" t="s">
        <v>308</v>
      </c>
      <c r="AU31" s="231"/>
      <c r="AV31" s="231"/>
      <c r="AW31" s="231"/>
      <c r="AX31" s="631" t="s">
        <v>183</v>
      </c>
      <c r="AY31" s="632"/>
      <c r="AZ31" s="632"/>
      <c r="BA31" s="632"/>
      <c r="BB31" s="632"/>
      <c r="BC31" s="632"/>
      <c r="BD31" s="632"/>
      <c r="BE31" s="632"/>
      <c r="BF31" s="633"/>
      <c r="BG31" s="713">
        <v>99.2</v>
      </c>
      <c r="BH31" s="697"/>
      <c r="BI31" s="697"/>
      <c r="BJ31" s="697"/>
      <c r="BK31" s="697"/>
      <c r="BL31" s="697"/>
      <c r="BM31" s="640">
        <v>96.4</v>
      </c>
      <c r="BN31" s="697"/>
      <c r="BO31" s="697"/>
      <c r="BP31" s="697"/>
      <c r="BQ31" s="698"/>
      <c r="BR31" s="713">
        <v>99.1</v>
      </c>
      <c r="BS31" s="697"/>
      <c r="BT31" s="697"/>
      <c r="BU31" s="697"/>
      <c r="BV31" s="697"/>
      <c r="BW31" s="697"/>
      <c r="BX31" s="640">
        <v>96.3</v>
      </c>
      <c r="BY31" s="697"/>
      <c r="BZ31" s="697"/>
      <c r="CA31" s="697"/>
      <c r="CB31" s="698"/>
      <c r="CD31" s="687"/>
      <c r="CE31" s="688"/>
      <c r="CF31" s="660" t="s">
        <v>309</v>
      </c>
      <c r="CG31" s="661"/>
      <c r="CH31" s="661"/>
      <c r="CI31" s="661"/>
      <c r="CJ31" s="661"/>
      <c r="CK31" s="661"/>
      <c r="CL31" s="661"/>
      <c r="CM31" s="661"/>
      <c r="CN31" s="661"/>
      <c r="CO31" s="661"/>
      <c r="CP31" s="661"/>
      <c r="CQ31" s="662"/>
      <c r="CR31" s="645">
        <v>35171</v>
      </c>
      <c r="CS31" s="682"/>
      <c r="CT31" s="682"/>
      <c r="CU31" s="682"/>
      <c r="CV31" s="682"/>
      <c r="CW31" s="682"/>
      <c r="CX31" s="682"/>
      <c r="CY31" s="683"/>
      <c r="CZ31" s="650">
        <v>0.5</v>
      </c>
      <c r="DA31" s="680"/>
      <c r="DB31" s="680"/>
      <c r="DC31" s="684"/>
      <c r="DD31" s="654">
        <v>35171</v>
      </c>
      <c r="DE31" s="682"/>
      <c r="DF31" s="682"/>
      <c r="DG31" s="682"/>
      <c r="DH31" s="682"/>
      <c r="DI31" s="682"/>
      <c r="DJ31" s="682"/>
      <c r="DK31" s="683"/>
      <c r="DL31" s="654">
        <v>35171</v>
      </c>
      <c r="DM31" s="682"/>
      <c r="DN31" s="682"/>
      <c r="DO31" s="682"/>
      <c r="DP31" s="682"/>
      <c r="DQ31" s="682"/>
      <c r="DR31" s="682"/>
      <c r="DS31" s="682"/>
      <c r="DT31" s="682"/>
      <c r="DU31" s="682"/>
      <c r="DV31" s="683"/>
      <c r="DW31" s="650">
        <v>0.8</v>
      </c>
      <c r="DX31" s="680"/>
      <c r="DY31" s="680"/>
      <c r="DZ31" s="680"/>
      <c r="EA31" s="680"/>
      <c r="EB31" s="680"/>
      <c r="EC31" s="681"/>
    </row>
    <row r="32" spans="2:133" ht="11.25" customHeight="1" x14ac:dyDescent="0.15">
      <c r="B32" s="708" t="s">
        <v>310</v>
      </c>
      <c r="C32" s="709"/>
      <c r="D32" s="709"/>
      <c r="E32" s="709"/>
      <c r="F32" s="709"/>
      <c r="G32" s="709"/>
      <c r="H32" s="709"/>
      <c r="I32" s="709"/>
      <c r="J32" s="709"/>
      <c r="K32" s="709"/>
      <c r="L32" s="709"/>
      <c r="M32" s="709"/>
      <c r="N32" s="709"/>
      <c r="O32" s="709"/>
      <c r="P32" s="709"/>
      <c r="Q32" s="710"/>
      <c r="R32" s="645" t="s">
        <v>126</v>
      </c>
      <c r="S32" s="646"/>
      <c r="T32" s="646"/>
      <c r="U32" s="646"/>
      <c r="V32" s="646"/>
      <c r="W32" s="646"/>
      <c r="X32" s="646"/>
      <c r="Y32" s="647"/>
      <c r="Z32" s="648" t="s">
        <v>126</v>
      </c>
      <c r="AA32" s="648"/>
      <c r="AB32" s="648"/>
      <c r="AC32" s="648"/>
      <c r="AD32" s="649" t="s">
        <v>126</v>
      </c>
      <c r="AE32" s="649"/>
      <c r="AF32" s="649"/>
      <c r="AG32" s="649"/>
      <c r="AH32" s="649"/>
      <c r="AI32" s="649"/>
      <c r="AJ32" s="649"/>
      <c r="AK32" s="649"/>
      <c r="AL32" s="650" t="s">
        <v>126</v>
      </c>
      <c r="AM32" s="651"/>
      <c r="AN32" s="651"/>
      <c r="AO32" s="652"/>
      <c r="AP32" s="701"/>
      <c r="AQ32" s="702"/>
      <c r="AR32" s="702"/>
      <c r="AS32" s="702"/>
      <c r="AT32" s="706"/>
      <c r="AU32" s="230" t="s">
        <v>311</v>
      </c>
      <c r="AV32" s="230"/>
      <c r="AW32" s="230"/>
      <c r="AX32" s="642" t="s">
        <v>312</v>
      </c>
      <c r="AY32" s="643"/>
      <c r="AZ32" s="643"/>
      <c r="BA32" s="643"/>
      <c r="BB32" s="643"/>
      <c r="BC32" s="643"/>
      <c r="BD32" s="643"/>
      <c r="BE32" s="643"/>
      <c r="BF32" s="644"/>
      <c r="BG32" s="714">
        <v>99</v>
      </c>
      <c r="BH32" s="682"/>
      <c r="BI32" s="682"/>
      <c r="BJ32" s="682"/>
      <c r="BK32" s="682"/>
      <c r="BL32" s="682"/>
      <c r="BM32" s="651">
        <v>95.9</v>
      </c>
      <c r="BN32" s="711"/>
      <c r="BO32" s="711"/>
      <c r="BP32" s="711"/>
      <c r="BQ32" s="712"/>
      <c r="BR32" s="714">
        <v>98.9</v>
      </c>
      <c r="BS32" s="682"/>
      <c r="BT32" s="682"/>
      <c r="BU32" s="682"/>
      <c r="BV32" s="682"/>
      <c r="BW32" s="682"/>
      <c r="BX32" s="651">
        <v>95.8</v>
      </c>
      <c r="BY32" s="711"/>
      <c r="BZ32" s="711"/>
      <c r="CA32" s="711"/>
      <c r="CB32" s="712"/>
      <c r="CD32" s="689"/>
      <c r="CE32" s="690"/>
      <c r="CF32" s="660" t="s">
        <v>313</v>
      </c>
      <c r="CG32" s="661"/>
      <c r="CH32" s="661"/>
      <c r="CI32" s="661"/>
      <c r="CJ32" s="661"/>
      <c r="CK32" s="661"/>
      <c r="CL32" s="661"/>
      <c r="CM32" s="661"/>
      <c r="CN32" s="661"/>
      <c r="CO32" s="661"/>
      <c r="CP32" s="661"/>
      <c r="CQ32" s="662"/>
      <c r="CR32" s="645" t="s">
        <v>126</v>
      </c>
      <c r="CS32" s="646"/>
      <c r="CT32" s="646"/>
      <c r="CU32" s="646"/>
      <c r="CV32" s="646"/>
      <c r="CW32" s="646"/>
      <c r="CX32" s="646"/>
      <c r="CY32" s="647"/>
      <c r="CZ32" s="650" t="s">
        <v>126</v>
      </c>
      <c r="DA32" s="680"/>
      <c r="DB32" s="680"/>
      <c r="DC32" s="684"/>
      <c r="DD32" s="654" t="s">
        <v>229</v>
      </c>
      <c r="DE32" s="646"/>
      <c r="DF32" s="646"/>
      <c r="DG32" s="646"/>
      <c r="DH32" s="646"/>
      <c r="DI32" s="646"/>
      <c r="DJ32" s="646"/>
      <c r="DK32" s="647"/>
      <c r="DL32" s="654" t="s">
        <v>126</v>
      </c>
      <c r="DM32" s="646"/>
      <c r="DN32" s="646"/>
      <c r="DO32" s="646"/>
      <c r="DP32" s="646"/>
      <c r="DQ32" s="646"/>
      <c r="DR32" s="646"/>
      <c r="DS32" s="646"/>
      <c r="DT32" s="646"/>
      <c r="DU32" s="646"/>
      <c r="DV32" s="647"/>
      <c r="DW32" s="650" t="s">
        <v>126</v>
      </c>
      <c r="DX32" s="680"/>
      <c r="DY32" s="680"/>
      <c r="DZ32" s="680"/>
      <c r="EA32" s="680"/>
      <c r="EB32" s="680"/>
      <c r="EC32" s="681"/>
    </row>
    <row r="33" spans="2:133" ht="11.25" customHeight="1" x14ac:dyDescent="0.15">
      <c r="B33" s="642" t="s">
        <v>314</v>
      </c>
      <c r="C33" s="643"/>
      <c r="D33" s="643"/>
      <c r="E33" s="643"/>
      <c r="F33" s="643"/>
      <c r="G33" s="643"/>
      <c r="H33" s="643"/>
      <c r="I33" s="643"/>
      <c r="J33" s="643"/>
      <c r="K33" s="643"/>
      <c r="L33" s="643"/>
      <c r="M33" s="643"/>
      <c r="N33" s="643"/>
      <c r="O33" s="643"/>
      <c r="P33" s="643"/>
      <c r="Q33" s="644"/>
      <c r="R33" s="645">
        <v>415309</v>
      </c>
      <c r="S33" s="646"/>
      <c r="T33" s="646"/>
      <c r="U33" s="646"/>
      <c r="V33" s="646"/>
      <c r="W33" s="646"/>
      <c r="X33" s="646"/>
      <c r="Y33" s="647"/>
      <c r="Z33" s="648">
        <v>6</v>
      </c>
      <c r="AA33" s="648"/>
      <c r="AB33" s="648"/>
      <c r="AC33" s="648"/>
      <c r="AD33" s="649" t="s">
        <v>126</v>
      </c>
      <c r="AE33" s="649"/>
      <c r="AF33" s="649"/>
      <c r="AG33" s="649"/>
      <c r="AH33" s="649"/>
      <c r="AI33" s="649"/>
      <c r="AJ33" s="649"/>
      <c r="AK33" s="649"/>
      <c r="AL33" s="650" t="s">
        <v>126</v>
      </c>
      <c r="AM33" s="651"/>
      <c r="AN33" s="651"/>
      <c r="AO33" s="652"/>
      <c r="AP33" s="703"/>
      <c r="AQ33" s="704"/>
      <c r="AR33" s="704"/>
      <c r="AS33" s="704"/>
      <c r="AT33" s="707"/>
      <c r="AU33" s="232"/>
      <c r="AV33" s="232"/>
      <c r="AW33" s="232"/>
      <c r="AX33" s="694" t="s">
        <v>315</v>
      </c>
      <c r="AY33" s="695"/>
      <c r="AZ33" s="695"/>
      <c r="BA33" s="695"/>
      <c r="BB33" s="695"/>
      <c r="BC33" s="695"/>
      <c r="BD33" s="695"/>
      <c r="BE33" s="695"/>
      <c r="BF33" s="696"/>
      <c r="BG33" s="715">
        <v>99.5</v>
      </c>
      <c r="BH33" s="716"/>
      <c r="BI33" s="716"/>
      <c r="BJ33" s="716"/>
      <c r="BK33" s="716"/>
      <c r="BL33" s="716"/>
      <c r="BM33" s="717">
        <v>96.5</v>
      </c>
      <c r="BN33" s="716"/>
      <c r="BO33" s="716"/>
      <c r="BP33" s="716"/>
      <c r="BQ33" s="718"/>
      <c r="BR33" s="715">
        <v>99.3</v>
      </c>
      <c r="BS33" s="716"/>
      <c r="BT33" s="716"/>
      <c r="BU33" s="716"/>
      <c r="BV33" s="716"/>
      <c r="BW33" s="716"/>
      <c r="BX33" s="717">
        <v>96.4</v>
      </c>
      <c r="BY33" s="716"/>
      <c r="BZ33" s="716"/>
      <c r="CA33" s="716"/>
      <c r="CB33" s="718"/>
      <c r="CD33" s="660" t="s">
        <v>316</v>
      </c>
      <c r="CE33" s="661"/>
      <c r="CF33" s="661"/>
      <c r="CG33" s="661"/>
      <c r="CH33" s="661"/>
      <c r="CI33" s="661"/>
      <c r="CJ33" s="661"/>
      <c r="CK33" s="661"/>
      <c r="CL33" s="661"/>
      <c r="CM33" s="661"/>
      <c r="CN33" s="661"/>
      <c r="CO33" s="661"/>
      <c r="CP33" s="661"/>
      <c r="CQ33" s="662"/>
      <c r="CR33" s="645">
        <v>3291931</v>
      </c>
      <c r="CS33" s="682"/>
      <c r="CT33" s="682"/>
      <c r="CU33" s="682"/>
      <c r="CV33" s="682"/>
      <c r="CW33" s="682"/>
      <c r="CX33" s="682"/>
      <c r="CY33" s="683"/>
      <c r="CZ33" s="650">
        <v>51.5</v>
      </c>
      <c r="DA33" s="680"/>
      <c r="DB33" s="680"/>
      <c r="DC33" s="684"/>
      <c r="DD33" s="654">
        <v>2597761</v>
      </c>
      <c r="DE33" s="682"/>
      <c r="DF33" s="682"/>
      <c r="DG33" s="682"/>
      <c r="DH33" s="682"/>
      <c r="DI33" s="682"/>
      <c r="DJ33" s="682"/>
      <c r="DK33" s="683"/>
      <c r="DL33" s="654">
        <v>1965211</v>
      </c>
      <c r="DM33" s="682"/>
      <c r="DN33" s="682"/>
      <c r="DO33" s="682"/>
      <c r="DP33" s="682"/>
      <c r="DQ33" s="682"/>
      <c r="DR33" s="682"/>
      <c r="DS33" s="682"/>
      <c r="DT33" s="682"/>
      <c r="DU33" s="682"/>
      <c r="DV33" s="683"/>
      <c r="DW33" s="650">
        <v>42.8</v>
      </c>
      <c r="DX33" s="680"/>
      <c r="DY33" s="680"/>
      <c r="DZ33" s="680"/>
      <c r="EA33" s="680"/>
      <c r="EB33" s="680"/>
      <c r="EC33" s="681"/>
    </row>
    <row r="34" spans="2:133" ht="11.25" customHeight="1" x14ac:dyDescent="0.15">
      <c r="B34" s="642" t="s">
        <v>317</v>
      </c>
      <c r="C34" s="643"/>
      <c r="D34" s="643"/>
      <c r="E34" s="643"/>
      <c r="F34" s="643"/>
      <c r="G34" s="643"/>
      <c r="H34" s="643"/>
      <c r="I34" s="643"/>
      <c r="J34" s="643"/>
      <c r="K34" s="643"/>
      <c r="L34" s="643"/>
      <c r="M34" s="643"/>
      <c r="N34" s="643"/>
      <c r="O34" s="643"/>
      <c r="P34" s="643"/>
      <c r="Q34" s="644"/>
      <c r="R34" s="645">
        <v>3557</v>
      </c>
      <c r="S34" s="646"/>
      <c r="T34" s="646"/>
      <c r="U34" s="646"/>
      <c r="V34" s="646"/>
      <c r="W34" s="646"/>
      <c r="X34" s="646"/>
      <c r="Y34" s="647"/>
      <c r="Z34" s="648">
        <v>0.1</v>
      </c>
      <c r="AA34" s="648"/>
      <c r="AB34" s="648"/>
      <c r="AC34" s="648"/>
      <c r="AD34" s="649" t="s">
        <v>126</v>
      </c>
      <c r="AE34" s="649"/>
      <c r="AF34" s="649"/>
      <c r="AG34" s="649"/>
      <c r="AH34" s="649"/>
      <c r="AI34" s="649"/>
      <c r="AJ34" s="649"/>
      <c r="AK34" s="649"/>
      <c r="AL34" s="650" t="s">
        <v>126</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318</v>
      </c>
      <c r="CE34" s="661"/>
      <c r="CF34" s="661"/>
      <c r="CG34" s="661"/>
      <c r="CH34" s="661"/>
      <c r="CI34" s="661"/>
      <c r="CJ34" s="661"/>
      <c r="CK34" s="661"/>
      <c r="CL34" s="661"/>
      <c r="CM34" s="661"/>
      <c r="CN34" s="661"/>
      <c r="CO34" s="661"/>
      <c r="CP34" s="661"/>
      <c r="CQ34" s="662"/>
      <c r="CR34" s="645">
        <v>1206279</v>
      </c>
      <c r="CS34" s="646"/>
      <c r="CT34" s="646"/>
      <c r="CU34" s="646"/>
      <c r="CV34" s="646"/>
      <c r="CW34" s="646"/>
      <c r="CX34" s="646"/>
      <c r="CY34" s="647"/>
      <c r="CZ34" s="650">
        <v>18.899999999999999</v>
      </c>
      <c r="DA34" s="680"/>
      <c r="DB34" s="680"/>
      <c r="DC34" s="684"/>
      <c r="DD34" s="654">
        <v>925382</v>
      </c>
      <c r="DE34" s="646"/>
      <c r="DF34" s="646"/>
      <c r="DG34" s="646"/>
      <c r="DH34" s="646"/>
      <c r="DI34" s="646"/>
      <c r="DJ34" s="646"/>
      <c r="DK34" s="647"/>
      <c r="DL34" s="654">
        <v>620245</v>
      </c>
      <c r="DM34" s="646"/>
      <c r="DN34" s="646"/>
      <c r="DO34" s="646"/>
      <c r="DP34" s="646"/>
      <c r="DQ34" s="646"/>
      <c r="DR34" s="646"/>
      <c r="DS34" s="646"/>
      <c r="DT34" s="646"/>
      <c r="DU34" s="646"/>
      <c r="DV34" s="647"/>
      <c r="DW34" s="650">
        <v>13.5</v>
      </c>
      <c r="DX34" s="680"/>
      <c r="DY34" s="680"/>
      <c r="DZ34" s="680"/>
      <c r="EA34" s="680"/>
      <c r="EB34" s="680"/>
      <c r="EC34" s="681"/>
    </row>
    <row r="35" spans="2:133" ht="11.25" customHeight="1" x14ac:dyDescent="0.15">
      <c r="B35" s="642" t="s">
        <v>319</v>
      </c>
      <c r="C35" s="643"/>
      <c r="D35" s="643"/>
      <c r="E35" s="643"/>
      <c r="F35" s="643"/>
      <c r="G35" s="643"/>
      <c r="H35" s="643"/>
      <c r="I35" s="643"/>
      <c r="J35" s="643"/>
      <c r="K35" s="643"/>
      <c r="L35" s="643"/>
      <c r="M35" s="643"/>
      <c r="N35" s="643"/>
      <c r="O35" s="643"/>
      <c r="P35" s="643"/>
      <c r="Q35" s="644"/>
      <c r="R35" s="645">
        <v>68819</v>
      </c>
      <c r="S35" s="646"/>
      <c r="T35" s="646"/>
      <c r="U35" s="646"/>
      <c r="V35" s="646"/>
      <c r="W35" s="646"/>
      <c r="X35" s="646"/>
      <c r="Y35" s="647"/>
      <c r="Z35" s="648">
        <v>1</v>
      </c>
      <c r="AA35" s="648"/>
      <c r="AB35" s="648"/>
      <c r="AC35" s="648"/>
      <c r="AD35" s="649" t="s">
        <v>126</v>
      </c>
      <c r="AE35" s="649"/>
      <c r="AF35" s="649"/>
      <c r="AG35" s="649"/>
      <c r="AH35" s="649"/>
      <c r="AI35" s="649"/>
      <c r="AJ35" s="649"/>
      <c r="AK35" s="649"/>
      <c r="AL35" s="650" t="s">
        <v>171</v>
      </c>
      <c r="AM35" s="651"/>
      <c r="AN35" s="651"/>
      <c r="AO35" s="652"/>
      <c r="AP35" s="235"/>
      <c r="AQ35" s="624" t="s">
        <v>320</v>
      </c>
      <c r="AR35" s="625"/>
      <c r="AS35" s="625"/>
      <c r="AT35" s="625"/>
      <c r="AU35" s="625"/>
      <c r="AV35" s="625"/>
      <c r="AW35" s="625"/>
      <c r="AX35" s="625"/>
      <c r="AY35" s="625"/>
      <c r="AZ35" s="625"/>
      <c r="BA35" s="625"/>
      <c r="BB35" s="625"/>
      <c r="BC35" s="625"/>
      <c r="BD35" s="625"/>
      <c r="BE35" s="625"/>
      <c r="BF35" s="626"/>
      <c r="BG35" s="624" t="s">
        <v>321</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322</v>
      </c>
      <c r="CE35" s="661"/>
      <c r="CF35" s="661"/>
      <c r="CG35" s="661"/>
      <c r="CH35" s="661"/>
      <c r="CI35" s="661"/>
      <c r="CJ35" s="661"/>
      <c r="CK35" s="661"/>
      <c r="CL35" s="661"/>
      <c r="CM35" s="661"/>
      <c r="CN35" s="661"/>
      <c r="CO35" s="661"/>
      <c r="CP35" s="661"/>
      <c r="CQ35" s="662"/>
      <c r="CR35" s="645">
        <v>36346</v>
      </c>
      <c r="CS35" s="682"/>
      <c r="CT35" s="682"/>
      <c r="CU35" s="682"/>
      <c r="CV35" s="682"/>
      <c r="CW35" s="682"/>
      <c r="CX35" s="682"/>
      <c r="CY35" s="683"/>
      <c r="CZ35" s="650">
        <v>0.6</v>
      </c>
      <c r="DA35" s="680"/>
      <c r="DB35" s="680"/>
      <c r="DC35" s="684"/>
      <c r="DD35" s="654">
        <v>26317</v>
      </c>
      <c r="DE35" s="682"/>
      <c r="DF35" s="682"/>
      <c r="DG35" s="682"/>
      <c r="DH35" s="682"/>
      <c r="DI35" s="682"/>
      <c r="DJ35" s="682"/>
      <c r="DK35" s="683"/>
      <c r="DL35" s="654">
        <v>26317</v>
      </c>
      <c r="DM35" s="682"/>
      <c r="DN35" s="682"/>
      <c r="DO35" s="682"/>
      <c r="DP35" s="682"/>
      <c r="DQ35" s="682"/>
      <c r="DR35" s="682"/>
      <c r="DS35" s="682"/>
      <c r="DT35" s="682"/>
      <c r="DU35" s="682"/>
      <c r="DV35" s="683"/>
      <c r="DW35" s="650">
        <v>0.6</v>
      </c>
      <c r="DX35" s="680"/>
      <c r="DY35" s="680"/>
      <c r="DZ35" s="680"/>
      <c r="EA35" s="680"/>
      <c r="EB35" s="680"/>
      <c r="EC35" s="681"/>
    </row>
    <row r="36" spans="2:133" ht="11.25" customHeight="1" x14ac:dyDescent="0.15">
      <c r="B36" s="642" t="s">
        <v>323</v>
      </c>
      <c r="C36" s="643"/>
      <c r="D36" s="643"/>
      <c r="E36" s="643"/>
      <c r="F36" s="643"/>
      <c r="G36" s="643"/>
      <c r="H36" s="643"/>
      <c r="I36" s="643"/>
      <c r="J36" s="643"/>
      <c r="K36" s="643"/>
      <c r="L36" s="643"/>
      <c r="M36" s="643"/>
      <c r="N36" s="643"/>
      <c r="O36" s="643"/>
      <c r="P36" s="643"/>
      <c r="Q36" s="644"/>
      <c r="R36" s="645">
        <v>255934</v>
      </c>
      <c r="S36" s="646"/>
      <c r="T36" s="646"/>
      <c r="U36" s="646"/>
      <c r="V36" s="646"/>
      <c r="W36" s="646"/>
      <c r="X36" s="646"/>
      <c r="Y36" s="647"/>
      <c r="Z36" s="648">
        <v>3.7</v>
      </c>
      <c r="AA36" s="648"/>
      <c r="AB36" s="648"/>
      <c r="AC36" s="648"/>
      <c r="AD36" s="649" t="s">
        <v>229</v>
      </c>
      <c r="AE36" s="649"/>
      <c r="AF36" s="649"/>
      <c r="AG36" s="649"/>
      <c r="AH36" s="649"/>
      <c r="AI36" s="649"/>
      <c r="AJ36" s="649"/>
      <c r="AK36" s="649"/>
      <c r="AL36" s="650" t="s">
        <v>126</v>
      </c>
      <c r="AM36" s="651"/>
      <c r="AN36" s="651"/>
      <c r="AO36" s="652"/>
      <c r="AP36" s="235"/>
      <c r="AQ36" s="719" t="s">
        <v>324</v>
      </c>
      <c r="AR36" s="720"/>
      <c r="AS36" s="720"/>
      <c r="AT36" s="720"/>
      <c r="AU36" s="720"/>
      <c r="AV36" s="720"/>
      <c r="AW36" s="720"/>
      <c r="AX36" s="720"/>
      <c r="AY36" s="721"/>
      <c r="AZ36" s="634">
        <v>922476</v>
      </c>
      <c r="BA36" s="635"/>
      <c r="BB36" s="635"/>
      <c r="BC36" s="635"/>
      <c r="BD36" s="635"/>
      <c r="BE36" s="635"/>
      <c r="BF36" s="722"/>
      <c r="BG36" s="656" t="s">
        <v>325</v>
      </c>
      <c r="BH36" s="657"/>
      <c r="BI36" s="657"/>
      <c r="BJ36" s="657"/>
      <c r="BK36" s="657"/>
      <c r="BL36" s="657"/>
      <c r="BM36" s="657"/>
      <c r="BN36" s="657"/>
      <c r="BO36" s="657"/>
      <c r="BP36" s="657"/>
      <c r="BQ36" s="657"/>
      <c r="BR36" s="657"/>
      <c r="BS36" s="657"/>
      <c r="BT36" s="657"/>
      <c r="BU36" s="658"/>
      <c r="BV36" s="634">
        <v>60219</v>
      </c>
      <c r="BW36" s="635"/>
      <c r="BX36" s="635"/>
      <c r="BY36" s="635"/>
      <c r="BZ36" s="635"/>
      <c r="CA36" s="635"/>
      <c r="CB36" s="722"/>
      <c r="CD36" s="660" t="s">
        <v>326</v>
      </c>
      <c r="CE36" s="661"/>
      <c r="CF36" s="661"/>
      <c r="CG36" s="661"/>
      <c r="CH36" s="661"/>
      <c r="CI36" s="661"/>
      <c r="CJ36" s="661"/>
      <c r="CK36" s="661"/>
      <c r="CL36" s="661"/>
      <c r="CM36" s="661"/>
      <c r="CN36" s="661"/>
      <c r="CO36" s="661"/>
      <c r="CP36" s="661"/>
      <c r="CQ36" s="662"/>
      <c r="CR36" s="645">
        <v>844309</v>
      </c>
      <c r="CS36" s="646"/>
      <c r="CT36" s="646"/>
      <c r="CU36" s="646"/>
      <c r="CV36" s="646"/>
      <c r="CW36" s="646"/>
      <c r="CX36" s="646"/>
      <c r="CY36" s="647"/>
      <c r="CZ36" s="650">
        <v>13.2</v>
      </c>
      <c r="DA36" s="680"/>
      <c r="DB36" s="680"/>
      <c r="DC36" s="684"/>
      <c r="DD36" s="654">
        <v>769540</v>
      </c>
      <c r="DE36" s="646"/>
      <c r="DF36" s="646"/>
      <c r="DG36" s="646"/>
      <c r="DH36" s="646"/>
      <c r="DI36" s="646"/>
      <c r="DJ36" s="646"/>
      <c r="DK36" s="647"/>
      <c r="DL36" s="654">
        <v>594752</v>
      </c>
      <c r="DM36" s="646"/>
      <c r="DN36" s="646"/>
      <c r="DO36" s="646"/>
      <c r="DP36" s="646"/>
      <c r="DQ36" s="646"/>
      <c r="DR36" s="646"/>
      <c r="DS36" s="646"/>
      <c r="DT36" s="646"/>
      <c r="DU36" s="646"/>
      <c r="DV36" s="647"/>
      <c r="DW36" s="650">
        <v>13</v>
      </c>
      <c r="DX36" s="680"/>
      <c r="DY36" s="680"/>
      <c r="DZ36" s="680"/>
      <c r="EA36" s="680"/>
      <c r="EB36" s="680"/>
      <c r="EC36" s="681"/>
    </row>
    <row r="37" spans="2:133" ht="11.25" customHeight="1" x14ac:dyDescent="0.15">
      <c r="B37" s="642" t="s">
        <v>327</v>
      </c>
      <c r="C37" s="643"/>
      <c r="D37" s="643"/>
      <c r="E37" s="643"/>
      <c r="F37" s="643"/>
      <c r="G37" s="643"/>
      <c r="H37" s="643"/>
      <c r="I37" s="643"/>
      <c r="J37" s="643"/>
      <c r="K37" s="643"/>
      <c r="L37" s="643"/>
      <c r="M37" s="643"/>
      <c r="N37" s="643"/>
      <c r="O37" s="643"/>
      <c r="P37" s="643"/>
      <c r="Q37" s="644"/>
      <c r="R37" s="645">
        <v>465976</v>
      </c>
      <c r="S37" s="646"/>
      <c r="T37" s="646"/>
      <c r="U37" s="646"/>
      <c r="V37" s="646"/>
      <c r="W37" s="646"/>
      <c r="X37" s="646"/>
      <c r="Y37" s="647"/>
      <c r="Z37" s="648">
        <v>6.7</v>
      </c>
      <c r="AA37" s="648"/>
      <c r="AB37" s="648"/>
      <c r="AC37" s="648"/>
      <c r="AD37" s="649" t="s">
        <v>171</v>
      </c>
      <c r="AE37" s="649"/>
      <c r="AF37" s="649"/>
      <c r="AG37" s="649"/>
      <c r="AH37" s="649"/>
      <c r="AI37" s="649"/>
      <c r="AJ37" s="649"/>
      <c r="AK37" s="649"/>
      <c r="AL37" s="650" t="s">
        <v>126</v>
      </c>
      <c r="AM37" s="651"/>
      <c r="AN37" s="651"/>
      <c r="AO37" s="652"/>
      <c r="AQ37" s="723" t="s">
        <v>328</v>
      </c>
      <c r="AR37" s="724"/>
      <c r="AS37" s="724"/>
      <c r="AT37" s="724"/>
      <c r="AU37" s="724"/>
      <c r="AV37" s="724"/>
      <c r="AW37" s="724"/>
      <c r="AX37" s="724"/>
      <c r="AY37" s="725"/>
      <c r="AZ37" s="645">
        <v>325500</v>
      </c>
      <c r="BA37" s="646"/>
      <c r="BB37" s="646"/>
      <c r="BC37" s="646"/>
      <c r="BD37" s="682"/>
      <c r="BE37" s="682"/>
      <c r="BF37" s="712"/>
      <c r="BG37" s="660" t="s">
        <v>329</v>
      </c>
      <c r="BH37" s="661"/>
      <c r="BI37" s="661"/>
      <c r="BJ37" s="661"/>
      <c r="BK37" s="661"/>
      <c r="BL37" s="661"/>
      <c r="BM37" s="661"/>
      <c r="BN37" s="661"/>
      <c r="BO37" s="661"/>
      <c r="BP37" s="661"/>
      <c r="BQ37" s="661"/>
      <c r="BR37" s="661"/>
      <c r="BS37" s="661"/>
      <c r="BT37" s="661"/>
      <c r="BU37" s="662"/>
      <c r="BV37" s="645">
        <v>45786</v>
      </c>
      <c r="BW37" s="646"/>
      <c r="BX37" s="646"/>
      <c r="BY37" s="646"/>
      <c r="BZ37" s="646"/>
      <c r="CA37" s="646"/>
      <c r="CB37" s="655"/>
      <c r="CD37" s="660" t="s">
        <v>330</v>
      </c>
      <c r="CE37" s="661"/>
      <c r="CF37" s="661"/>
      <c r="CG37" s="661"/>
      <c r="CH37" s="661"/>
      <c r="CI37" s="661"/>
      <c r="CJ37" s="661"/>
      <c r="CK37" s="661"/>
      <c r="CL37" s="661"/>
      <c r="CM37" s="661"/>
      <c r="CN37" s="661"/>
      <c r="CO37" s="661"/>
      <c r="CP37" s="661"/>
      <c r="CQ37" s="662"/>
      <c r="CR37" s="645">
        <v>409212</v>
      </c>
      <c r="CS37" s="682"/>
      <c r="CT37" s="682"/>
      <c r="CU37" s="682"/>
      <c r="CV37" s="682"/>
      <c r="CW37" s="682"/>
      <c r="CX37" s="682"/>
      <c r="CY37" s="683"/>
      <c r="CZ37" s="650">
        <v>6.4</v>
      </c>
      <c r="DA37" s="680"/>
      <c r="DB37" s="680"/>
      <c r="DC37" s="684"/>
      <c r="DD37" s="654">
        <v>409212</v>
      </c>
      <c r="DE37" s="682"/>
      <c r="DF37" s="682"/>
      <c r="DG37" s="682"/>
      <c r="DH37" s="682"/>
      <c r="DI37" s="682"/>
      <c r="DJ37" s="682"/>
      <c r="DK37" s="683"/>
      <c r="DL37" s="654">
        <v>341180</v>
      </c>
      <c r="DM37" s="682"/>
      <c r="DN37" s="682"/>
      <c r="DO37" s="682"/>
      <c r="DP37" s="682"/>
      <c r="DQ37" s="682"/>
      <c r="DR37" s="682"/>
      <c r="DS37" s="682"/>
      <c r="DT37" s="682"/>
      <c r="DU37" s="682"/>
      <c r="DV37" s="683"/>
      <c r="DW37" s="650">
        <v>7.4</v>
      </c>
      <c r="DX37" s="680"/>
      <c r="DY37" s="680"/>
      <c r="DZ37" s="680"/>
      <c r="EA37" s="680"/>
      <c r="EB37" s="680"/>
      <c r="EC37" s="681"/>
    </row>
    <row r="38" spans="2:133" ht="11.25" customHeight="1" x14ac:dyDescent="0.15">
      <c r="B38" s="642" t="s">
        <v>331</v>
      </c>
      <c r="C38" s="643"/>
      <c r="D38" s="643"/>
      <c r="E38" s="643"/>
      <c r="F38" s="643"/>
      <c r="G38" s="643"/>
      <c r="H38" s="643"/>
      <c r="I38" s="643"/>
      <c r="J38" s="643"/>
      <c r="K38" s="643"/>
      <c r="L38" s="643"/>
      <c r="M38" s="643"/>
      <c r="N38" s="643"/>
      <c r="O38" s="643"/>
      <c r="P38" s="643"/>
      <c r="Q38" s="644"/>
      <c r="R38" s="645">
        <v>261541</v>
      </c>
      <c r="S38" s="646"/>
      <c r="T38" s="646"/>
      <c r="U38" s="646"/>
      <c r="V38" s="646"/>
      <c r="W38" s="646"/>
      <c r="X38" s="646"/>
      <c r="Y38" s="647"/>
      <c r="Z38" s="648">
        <v>3.8</v>
      </c>
      <c r="AA38" s="648"/>
      <c r="AB38" s="648"/>
      <c r="AC38" s="648"/>
      <c r="AD38" s="649">
        <v>508</v>
      </c>
      <c r="AE38" s="649"/>
      <c r="AF38" s="649"/>
      <c r="AG38" s="649"/>
      <c r="AH38" s="649"/>
      <c r="AI38" s="649"/>
      <c r="AJ38" s="649"/>
      <c r="AK38" s="649"/>
      <c r="AL38" s="650">
        <v>0</v>
      </c>
      <c r="AM38" s="651"/>
      <c r="AN38" s="651"/>
      <c r="AO38" s="652"/>
      <c r="AQ38" s="723" t="s">
        <v>332</v>
      </c>
      <c r="AR38" s="724"/>
      <c r="AS38" s="724"/>
      <c r="AT38" s="724"/>
      <c r="AU38" s="724"/>
      <c r="AV38" s="724"/>
      <c r="AW38" s="724"/>
      <c r="AX38" s="724"/>
      <c r="AY38" s="725"/>
      <c r="AZ38" s="645">
        <v>3420</v>
      </c>
      <c r="BA38" s="646"/>
      <c r="BB38" s="646"/>
      <c r="BC38" s="646"/>
      <c r="BD38" s="682"/>
      <c r="BE38" s="682"/>
      <c r="BF38" s="712"/>
      <c r="BG38" s="660" t="s">
        <v>333</v>
      </c>
      <c r="BH38" s="661"/>
      <c r="BI38" s="661"/>
      <c r="BJ38" s="661"/>
      <c r="BK38" s="661"/>
      <c r="BL38" s="661"/>
      <c r="BM38" s="661"/>
      <c r="BN38" s="661"/>
      <c r="BO38" s="661"/>
      <c r="BP38" s="661"/>
      <c r="BQ38" s="661"/>
      <c r="BR38" s="661"/>
      <c r="BS38" s="661"/>
      <c r="BT38" s="661"/>
      <c r="BU38" s="662"/>
      <c r="BV38" s="645">
        <v>2592</v>
      </c>
      <c r="BW38" s="646"/>
      <c r="BX38" s="646"/>
      <c r="BY38" s="646"/>
      <c r="BZ38" s="646"/>
      <c r="CA38" s="646"/>
      <c r="CB38" s="655"/>
      <c r="CD38" s="660" t="s">
        <v>334</v>
      </c>
      <c r="CE38" s="661"/>
      <c r="CF38" s="661"/>
      <c r="CG38" s="661"/>
      <c r="CH38" s="661"/>
      <c r="CI38" s="661"/>
      <c r="CJ38" s="661"/>
      <c r="CK38" s="661"/>
      <c r="CL38" s="661"/>
      <c r="CM38" s="661"/>
      <c r="CN38" s="661"/>
      <c r="CO38" s="661"/>
      <c r="CP38" s="661"/>
      <c r="CQ38" s="662"/>
      <c r="CR38" s="645">
        <v>919056</v>
      </c>
      <c r="CS38" s="646"/>
      <c r="CT38" s="646"/>
      <c r="CU38" s="646"/>
      <c r="CV38" s="646"/>
      <c r="CW38" s="646"/>
      <c r="CX38" s="646"/>
      <c r="CY38" s="647"/>
      <c r="CZ38" s="650">
        <v>14.4</v>
      </c>
      <c r="DA38" s="680"/>
      <c r="DB38" s="680"/>
      <c r="DC38" s="684"/>
      <c r="DD38" s="654">
        <v>819398</v>
      </c>
      <c r="DE38" s="646"/>
      <c r="DF38" s="646"/>
      <c r="DG38" s="646"/>
      <c r="DH38" s="646"/>
      <c r="DI38" s="646"/>
      <c r="DJ38" s="646"/>
      <c r="DK38" s="647"/>
      <c r="DL38" s="654">
        <v>723897</v>
      </c>
      <c r="DM38" s="646"/>
      <c r="DN38" s="646"/>
      <c r="DO38" s="646"/>
      <c r="DP38" s="646"/>
      <c r="DQ38" s="646"/>
      <c r="DR38" s="646"/>
      <c r="DS38" s="646"/>
      <c r="DT38" s="646"/>
      <c r="DU38" s="646"/>
      <c r="DV38" s="647"/>
      <c r="DW38" s="650">
        <v>15.8</v>
      </c>
      <c r="DX38" s="680"/>
      <c r="DY38" s="680"/>
      <c r="DZ38" s="680"/>
      <c r="EA38" s="680"/>
      <c r="EB38" s="680"/>
      <c r="EC38" s="681"/>
    </row>
    <row r="39" spans="2:133" ht="11.25" customHeight="1" x14ac:dyDescent="0.15">
      <c r="B39" s="642" t="s">
        <v>335</v>
      </c>
      <c r="C39" s="643"/>
      <c r="D39" s="643"/>
      <c r="E39" s="643"/>
      <c r="F39" s="643"/>
      <c r="G39" s="643"/>
      <c r="H39" s="643"/>
      <c r="I39" s="643"/>
      <c r="J39" s="643"/>
      <c r="K39" s="643"/>
      <c r="L39" s="643"/>
      <c r="M39" s="643"/>
      <c r="N39" s="643"/>
      <c r="O39" s="643"/>
      <c r="P39" s="643"/>
      <c r="Q39" s="644"/>
      <c r="R39" s="645">
        <v>355400</v>
      </c>
      <c r="S39" s="646"/>
      <c r="T39" s="646"/>
      <c r="U39" s="646"/>
      <c r="V39" s="646"/>
      <c r="W39" s="646"/>
      <c r="X39" s="646"/>
      <c r="Y39" s="647"/>
      <c r="Z39" s="648">
        <v>5.0999999999999996</v>
      </c>
      <c r="AA39" s="648"/>
      <c r="AB39" s="648"/>
      <c r="AC39" s="648"/>
      <c r="AD39" s="649" t="s">
        <v>229</v>
      </c>
      <c r="AE39" s="649"/>
      <c r="AF39" s="649"/>
      <c r="AG39" s="649"/>
      <c r="AH39" s="649"/>
      <c r="AI39" s="649"/>
      <c r="AJ39" s="649"/>
      <c r="AK39" s="649"/>
      <c r="AL39" s="650" t="s">
        <v>126</v>
      </c>
      <c r="AM39" s="651"/>
      <c r="AN39" s="651"/>
      <c r="AO39" s="652"/>
      <c r="AQ39" s="723" t="s">
        <v>336</v>
      </c>
      <c r="AR39" s="724"/>
      <c r="AS39" s="724"/>
      <c r="AT39" s="724"/>
      <c r="AU39" s="724"/>
      <c r="AV39" s="724"/>
      <c r="AW39" s="724"/>
      <c r="AX39" s="724"/>
      <c r="AY39" s="725"/>
      <c r="AZ39" s="645" t="s">
        <v>126</v>
      </c>
      <c r="BA39" s="646"/>
      <c r="BB39" s="646"/>
      <c r="BC39" s="646"/>
      <c r="BD39" s="682"/>
      <c r="BE39" s="682"/>
      <c r="BF39" s="712"/>
      <c r="BG39" s="660" t="s">
        <v>337</v>
      </c>
      <c r="BH39" s="661"/>
      <c r="BI39" s="661"/>
      <c r="BJ39" s="661"/>
      <c r="BK39" s="661"/>
      <c r="BL39" s="661"/>
      <c r="BM39" s="661"/>
      <c r="BN39" s="661"/>
      <c r="BO39" s="661"/>
      <c r="BP39" s="661"/>
      <c r="BQ39" s="661"/>
      <c r="BR39" s="661"/>
      <c r="BS39" s="661"/>
      <c r="BT39" s="661"/>
      <c r="BU39" s="662"/>
      <c r="BV39" s="645">
        <v>4328</v>
      </c>
      <c r="BW39" s="646"/>
      <c r="BX39" s="646"/>
      <c r="BY39" s="646"/>
      <c r="BZ39" s="646"/>
      <c r="CA39" s="646"/>
      <c r="CB39" s="655"/>
      <c r="CD39" s="660" t="s">
        <v>338</v>
      </c>
      <c r="CE39" s="661"/>
      <c r="CF39" s="661"/>
      <c r="CG39" s="661"/>
      <c r="CH39" s="661"/>
      <c r="CI39" s="661"/>
      <c r="CJ39" s="661"/>
      <c r="CK39" s="661"/>
      <c r="CL39" s="661"/>
      <c r="CM39" s="661"/>
      <c r="CN39" s="661"/>
      <c r="CO39" s="661"/>
      <c r="CP39" s="661"/>
      <c r="CQ39" s="662"/>
      <c r="CR39" s="645">
        <v>284597</v>
      </c>
      <c r="CS39" s="682"/>
      <c r="CT39" s="682"/>
      <c r="CU39" s="682"/>
      <c r="CV39" s="682"/>
      <c r="CW39" s="682"/>
      <c r="CX39" s="682"/>
      <c r="CY39" s="683"/>
      <c r="CZ39" s="650">
        <v>4.4000000000000004</v>
      </c>
      <c r="DA39" s="680"/>
      <c r="DB39" s="680"/>
      <c r="DC39" s="684"/>
      <c r="DD39" s="654">
        <v>55780</v>
      </c>
      <c r="DE39" s="682"/>
      <c r="DF39" s="682"/>
      <c r="DG39" s="682"/>
      <c r="DH39" s="682"/>
      <c r="DI39" s="682"/>
      <c r="DJ39" s="682"/>
      <c r="DK39" s="683"/>
      <c r="DL39" s="654" t="s">
        <v>126</v>
      </c>
      <c r="DM39" s="682"/>
      <c r="DN39" s="682"/>
      <c r="DO39" s="682"/>
      <c r="DP39" s="682"/>
      <c r="DQ39" s="682"/>
      <c r="DR39" s="682"/>
      <c r="DS39" s="682"/>
      <c r="DT39" s="682"/>
      <c r="DU39" s="682"/>
      <c r="DV39" s="683"/>
      <c r="DW39" s="650" t="s">
        <v>229</v>
      </c>
      <c r="DX39" s="680"/>
      <c r="DY39" s="680"/>
      <c r="DZ39" s="680"/>
      <c r="EA39" s="680"/>
      <c r="EB39" s="680"/>
      <c r="EC39" s="681"/>
    </row>
    <row r="40" spans="2:133" ht="11.25" customHeight="1" x14ac:dyDescent="0.15">
      <c r="B40" s="642" t="s">
        <v>339</v>
      </c>
      <c r="C40" s="643"/>
      <c r="D40" s="643"/>
      <c r="E40" s="643"/>
      <c r="F40" s="643"/>
      <c r="G40" s="643"/>
      <c r="H40" s="643"/>
      <c r="I40" s="643"/>
      <c r="J40" s="643"/>
      <c r="K40" s="643"/>
      <c r="L40" s="643"/>
      <c r="M40" s="643"/>
      <c r="N40" s="643"/>
      <c r="O40" s="643"/>
      <c r="P40" s="643"/>
      <c r="Q40" s="644"/>
      <c r="R40" s="645" t="s">
        <v>126</v>
      </c>
      <c r="S40" s="646"/>
      <c r="T40" s="646"/>
      <c r="U40" s="646"/>
      <c r="V40" s="646"/>
      <c r="W40" s="646"/>
      <c r="X40" s="646"/>
      <c r="Y40" s="647"/>
      <c r="Z40" s="648" t="s">
        <v>229</v>
      </c>
      <c r="AA40" s="648"/>
      <c r="AB40" s="648"/>
      <c r="AC40" s="648"/>
      <c r="AD40" s="649" t="s">
        <v>126</v>
      </c>
      <c r="AE40" s="649"/>
      <c r="AF40" s="649"/>
      <c r="AG40" s="649"/>
      <c r="AH40" s="649"/>
      <c r="AI40" s="649"/>
      <c r="AJ40" s="649"/>
      <c r="AK40" s="649"/>
      <c r="AL40" s="650" t="s">
        <v>126</v>
      </c>
      <c r="AM40" s="651"/>
      <c r="AN40" s="651"/>
      <c r="AO40" s="652"/>
      <c r="AQ40" s="723" t="s">
        <v>340</v>
      </c>
      <c r="AR40" s="724"/>
      <c r="AS40" s="724"/>
      <c r="AT40" s="724"/>
      <c r="AU40" s="724"/>
      <c r="AV40" s="724"/>
      <c r="AW40" s="724"/>
      <c r="AX40" s="724"/>
      <c r="AY40" s="725"/>
      <c r="AZ40" s="645" t="s">
        <v>126</v>
      </c>
      <c r="BA40" s="646"/>
      <c r="BB40" s="646"/>
      <c r="BC40" s="646"/>
      <c r="BD40" s="682"/>
      <c r="BE40" s="682"/>
      <c r="BF40" s="712"/>
      <c r="BG40" s="726" t="s">
        <v>341</v>
      </c>
      <c r="BH40" s="727"/>
      <c r="BI40" s="727"/>
      <c r="BJ40" s="727"/>
      <c r="BK40" s="727"/>
      <c r="BL40" s="236"/>
      <c r="BM40" s="661" t="s">
        <v>342</v>
      </c>
      <c r="BN40" s="661"/>
      <c r="BO40" s="661"/>
      <c r="BP40" s="661"/>
      <c r="BQ40" s="661"/>
      <c r="BR40" s="661"/>
      <c r="BS40" s="661"/>
      <c r="BT40" s="661"/>
      <c r="BU40" s="662"/>
      <c r="BV40" s="645">
        <v>101</v>
      </c>
      <c r="BW40" s="646"/>
      <c r="BX40" s="646"/>
      <c r="BY40" s="646"/>
      <c r="BZ40" s="646"/>
      <c r="CA40" s="646"/>
      <c r="CB40" s="655"/>
      <c r="CD40" s="660" t="s">
        <v>343</v>
      </c>
      <c r="CE40" s="661"/>
      <c r="CF40" s="661"/>
      <c r="CG40" s="661"/>
      <c r="CH40" s="661"/>
      <c r="CI40" s="661"/>
      <c r="CJ40" s="661"/>
      <c r="CK40" s="661"/>
      <c r="CL40" s="661"/>
      <c r="CM40" s="661"/>
      <c r="CN40" s="661"/>
      <c r="CO40" s="661"/>
      <c r="CP40" s="661"/>
      <c r="CQ40" s="662"/>
      <c r="CR40" s="645">
        <v>1344</v>
      </c>
      <c r="CS40" s="646"/>
      <c r="CT40" s="646"/>
      <c r="CU40" s="646"/>
      <c r="CV40" s="646"/>
      <c r="CW40" s="646"/>
      <c r="CX40" s="646"/>
      <c r="CY40" s="647"/>
      <c r="CZ40" s="650">
        <v>0</v>
      </c>
      <c r="DA40" s="680"/>
      <c r="DB40" s="680"/>
      <c r="DC40" s="684"/>
      <c r="DD40" s="654">
        <v>1344</v>
      </c>
      <c r="DE40" s="646"/>
      <c r="DF40" s="646"/>
      <c r="DG40" s="646"/>
      <c r="DH40" s="646"/>
      <c r="DI40" s="646"/>
      <c r="DJ40" s="646"/>
      <c r="DK40" s="647"/>
      <c r="DL40" s="654" t="s">
        <v>171</v>
      </c>
      <c r="DM40" s="646"/>
      <c r="DN40" s="646"/>
      <c r="DO40" s="646"/>
      <c r="DP40" s="646"/>
      <c r="DQ40" s="646"/>
      <c r="DR40" s="646"/>
      <c r="DS40" s="646"/>
      <c r="DT40" s="646"/>
      <c r="DU40" s="646"/>
      <c r="DV40" s="647"/>
      <c r="DW40" s="650" t="s">
        <v>126</v>
      </c>
      <c r="DX40" s="680"/>
      <c r="DY40" s="680"/>
      <c r="DZ40" s="680"/>
      <c r="EA40" s="680"/>
      <c r="EB40" s="680"/>
      <c r="EC40" s="681"/>
    </row>
    <row r="41" spans="2:133" ht="11.25" customHeight="1" x14ac:dyDescent="0.15">
      <c r="B41" s="642" t="s">
        <v>344</v>
      </c>
      <c r="C41" s="643"/>
      <c r="D41" s="643"/>
      <c r="E41" s="643"/>
      <c r="F41" s="643"/>
      <c r="G41" s="643"/>
      <c r="H41" s="643"/>
      <c r="I41" s="643"/>
      <c r="J41" s="643"/>
      <c r="K41" s="643"/>
      <c r="L41" s="643"/>
      <c r="M41" s="643"/>
      <c r="N41" s="643"/>
      <c r="O41" s="643"/>
      <c r="P41" s="643"/>
      <c r="Q41" s="644"/>
      <c r="R41" s="645">
        <v>280400</v>
      </c>
      <c r="S41" s="646"/>
      <c r="T41" s="646"/>
      <c r="U41" s="646"/>
      <c r="V41" s="646"/>
      <c r="W41" s="646"/>
      <c r="X41" s="646"/>
      <c r="Y41" s="647"/>
      <c r="Z41" s="648">
        <v>4</v>
      </c>
      <c r="AA41" s="648"/>
      <c r="AB41" s="648"/>
      <c r="AC41" s="648"/>
      <c r="AD41" s="649" t="s">
        <v>229</v>
      </c>
      <c r="AE41" s="649"/>
      <c r="AF41" s="649"/>
      <c r="AG41" s="649"/>
      <c r="AH41" s="649"/>
      <c r="AI41" s="649"/>
      <c r="AJ41" s="649"/>
      <c r="AK41" s="649"/>
      <c r="AL41" s="650" t="s">
        <v>126</v>
      </c>
      <c r="AM41" s="651"/>
      <c r="AN41" s="651"/>
      <c r="AO41" s="652"/>
      <c r="AQ41" s="723" t="s">
        <v>345</v>
      </c>
      <c r="AR41" s="724"/>
      <c r="AS41" s="724"/>
      <c r="AT41" s="724"/>
      <c r="AU41" s="724"/>
      <c r="AV41" s="724"/>
      <c r="AW41" s="724"/>
      <c r="AX41" s="724"/>
      <c r="AY41" s="725"/>
      <c r="AZ41" s="645">
        <v>133373</v>
      </c>
      <c r="BA41" s="646"/>
      <c r="BB41" s="646"/>
      <c r="BC41" s="646"/>
      <c r="BD41" s="682"/>
      <c r="BE41" s="682"/>
      <c r="BF41" s="712"/>
      <c r="BG41" s="726"/>
      <c r="BH41" s="727"/>
      <c r="BI41" s="727"/>
      <c r="BJ41" s="727"/>
      <c r="BK41" s="727"/>
      <c r="BL41" s="236"/>
      <c r="BM41" s="661" t="s">
        <v>346</v>
      </c>
      <c r="BN41" s="661"/>
      <c r="BO41" s="661"/>
      <c r="BP41" s="661"/>
      <c r="BQ41" s="661"/>
      <c r="BR41" s="661"/>
      <c r="BS41" s="661"/>
      <c r="BT41" s="661"/>
      <c r="BU41" s="662"/>
      <c r="BV41" s="645" t="s">
        <v>229</v>
      </c>
      <c r="BW41" s="646"/>
      <c r="BX41" s="646"/>
      <c r="BY41" s="646"/>
      <c r="BZ41" s="646"/>
      <c r="CA41" s="646"/>
      <c r="CB41" s="655"/>
      <c r="CD41" s="660" t="s">
        <v>347</v>
      </c>
      <c r="CE41" s="661"/>
      <c r="CF41" s="661"/>
      <c r="CG41" s="661"/>
      <c r="CH41" s="661"/>
      <c r="CI41" s="661"/>
      <c r="CJ41" s="661"/>
      <c r="CK41" s="661"/>
      <c r="CL41" s="661"/>
      <c r="CM41" s="661"/>
      <c r="CN41" s="661"/>
      <c r="CO41" s="661"/>
      <c r="CP41" s="661"/>
      <c r="CQ41" s="662"/>
      <c r="CR41" s="645" t="s">
        <v>126</v>
      </c>
      <c r="CS41" s="682"/>
      <c r="CT41" s="682"/>
      <c r="CU41" s="682"/>
      <c r="CV41" s="682"/>
      <c r="CW41" s="682"/>
      <c r="CX41" s="682"/>
      <c r="CY41" s="683"/>
      <c r="CZ41" s="650" t="s">
        <v>229</v>
      </c>
      <c r="DA41" s="680"/>
      <c r="DB41" s="680"/>
      <c r="DC41" s="684"/>
      <c r="DD41" s="654" t="s">
        <v>126</v>
      </c>
      <c r="DE41" s="682"/>
      <c r="DF41" s="682"/>
      <c r="DG41" s="682"/>
      <c r="DH41" s="682"/>
      <c r="DI41" s="682"/>
      <c r="DJ41" s="682"/>
      <c r="DK41" s="683"/>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94" t="s">
        <v>348</v>
      </c>
      <c r="C42" s="695"/>
      <c r="D42" s="695"/>
      <c r="E42" s="695"/>
      <c r="F42" s="695"/>
      <c r="G42" s="695"/>
      <c r="H42" s="695"/>
      <c r="I42" s="695"/>
      <c r="J42" s="695"/>
      <c r="K42" s="695"/>
      <c r="L42" s="695"/>
      <c r="M42" s="695"/>
      <c r="N42" s="695"/>
      <c r="O42" s="695"/>
      <c r="P42" s="695"/>
      <c r="Q42" s="696"/>
      <c r="R42" s="730">
        <v>6933843</v>
      </c>
      <c r="S42" s="731"/>
      <c r="T42" s="731"/>
      <c r="U42" s="731"/>
      <c r="V42" s="731"/>
      <c r="W42" s="731"/>
      <c r="X42" s="731"/>
      <c r="Y42" s="739"/>
      <c r="Z42" s="740">
        <v>100</v>
      </c>
      <c r="AA42" s="740"/>
      <c r="AB42" s="740"/>
      <c r="AC42" s="740"/>
      <c r="AD42" s="741">
        <v>4306374</v>
      </c>
      <c r="AE42" s="741"/>
      <c r="AF42" s="741"/>
      <c r="AG42" s="741"/>
      <c r="AH42" s="741"/>
      <c r="AI42" s="741"/>
      <c r="AJ42" s="741"/>
      <c r="AK42" s="741"/>
      <c r="AL42" s="742">
        <v>100</v>
      </c>
      <c r="AM42" s="717"/>
      <c r="AN42" s="717"/>
      <c r="AO42" s="743"/>
      <c r="AQ42" s="744" t="s">
        <v>349</v>
      </c>
      <c r="AR42" s="745"/>
      <c r="AS42" s="745"/>
      <c r="AT42" s="745"/>
      <c r="AU42" s="745"/>
      <c r="AV42" s="745"/>
      <c r="AW42" s="745"/>
      <c r="AX42" s="745"/>
      <c r="AY42" s="746"/>
      <c r="AZ42" s="730">
        <v>460183</v>
      </c>
      <c r="BA42" s="731"/>
      <c r="BB42" s="731"/>
      <c r="BC42" s="731"/>
      <c r="BD42" s="716"/>
      <c r="BE42" s="716"/>
      <c r="BF42" s="718"/>
      <c r="BG42" s="728"/>
      <c r="BH42" s="729"/>
      <c r="BI42" s="729"/>
      <c r="BJ42" s="729"/>
      <c r="BK42" s="729"/>
      <c r="BL42" s="237"/>
      <c r="BM42" s="671" t="s">
        <v>350</v>
      </c>
      <c r="BN42" s="671"/>
      <c r="BO42" s="671"/>
      <c r="BP42" s="671"/>
      <c r="BQ42" s="671"/>
      <c r="BR42" s="671"/>
      <c r="BS42" s="671"/>
      <c r="BT42" s="671"/>
      <c r="BU42" s="672"/>
      <c r="BV42" s="730">
        <v>358</v>
      </c>
      <c r="BW42" s="731"/>
      <c r="BX42" s="731"/>
      <c r="BY42" s="731"/>
      <c r="BZ42" s="731"/>
      <c r="CA42" s="731"/>
      <c r="CB42" s="738"/>
      <c r="CD42" s="642" t="s">
        <v>351</v>
      </c>
      <c r="CE42" s="643"/>
      <c r="CF42" s="643"/>
      <c r="CG42" s="643"/>
      <c r="CH42" s="643"/>
      <c r="CI42" s="643"/>
      <c r="CJ42" s="643"/>
      <c r="CK42" s="643"/>
      <c r="CL42" s="643"/>
      <c r="CM42" s="643"/>
      <c r="CN42" s="643"/>
      <c r="CO42" s="643"/>
      <c r="CP42" s="643"/>
      <c r="CQ42" s="644"/>
      <c r="CR42" s="645">
        <v>549004</v>
      </c>
      <c r="CS42" s="646"/>
      <c r="CT42" s="646"/>
      <c r="CU42" s="646"/>
      <c r="CV42" s="646"/>
      <c r="CW42" s="646"/>
      <c r="CX42" s="646"/>
      <c r="CY42" s="647"/>
      <c r="CZ42" s="650">
        <v>8.6</v>
      </c>
      <c r="DA42" s="651"/>
      <c r="DB42" s="651"/>
      <c r="DC42" s="663"/>
      <c r="DD42" s="654">
        <v>313677</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352</v>
      </c>
      <c r="CE43" s="643"/>
      <c r="CF43" s="643"/>
      <c r="CG43" s="643"/>
      <c r="CH43" s="643"/>
      <c r="CI43" s="643"/>
      <c r="CJ43" s="643"/>
      <c r="CK43" s="643"/>
      <c r="CL43" s="643"/>
      <c r="CM43" s="643"/>
      <c r="CN43" s="643"/>
      <c r="CO43" s="643"/>
      <c r="CP43" s="643"/>
      <c r="CQ43" s="644"/>
      <c r="CR43" s="645">
        <v>7099</v>
      </c>
      <c r="CS43" s="682"/>
      <c r="CT43" s="682"/>
      <c r="CU43" s="682"/>
      <c r="CV43" s="682"/>
      <c r="CW43" s="682"/>
      <c r="CX43" s="682"/>
      <c r="CY43" s="683"/>
      <c r="CZ43" s="650">
        <v>0.1</v>
      </c>
      <c r="DA43" s="680"/>
      <c r="DB43" s="680"/>
      <c r="DC43" s="684"/>
      <c r="DD43" s="654">
        <v>6916</v>
      </c>
      <c r="DE43" s="682"/>
      <c r="DF43" s="682"/>
      <c r="DG43" s="682"/>
      <c r="DH43" s="682"/>
      <c r="DI43" s="682"/>
      <c r="DJ43" s="682"/>
      <c r="DK43" s="683"/>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300</v>
      </c>
      <c r="CE44" s="758"/>
      <c r="CF44" s="642" t="s">
        <v>353</v>
      </c>
      <c r="CG44" s="643"/>
      <c r="CH44" s="643"/>
      <c r="CI44" s="643"/>
      <c r="CJ44" s="643"/>
      <c r="CK44" s="643"/>
      <c r="CL44" s="643"/>
      <c r="CM44" s="643"/>
      <c r="CN44" s="643"/>
      <c r="CO44" s="643"/>
      <c r="CP44" s="643"/>
      <c r="CQ44" s="644"/>
      <c r="CR44" s="645">
        <v>549004</v>
      </c>
      <c r="CS44" s="646"/>
      <c r="CT44" s="646"/>
      <c r="CU44" s="646"/>
      <c r="CV44" s="646"/>
      <c r="CW44" s="646"/>
      <c r="CX44" s="646"/>
      <c r="CY44" s="647"/>
      <c r="CZ44" s="650">
        <v>8.6</v>
      </c>
      <c r="DA44" s="651"/>
      <c r="DB44" s="651"/>
      <c r="DC44" s="663"/>
      <c r="DD44" s="654">
        <v>313677</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354</v>
      </c>
      <c r="CG45" s="643"/>
      <c r="CH45" s="643"/>
      <c r="CI45" s="643"/>
      <c r="CJ45" s="643"/>
      <c r="CK45" s="643"/>
      <c r="CL45" s="643"/>
      <c r="CM45" s="643"/>
      <c r="CN45" s="643"/>
      <c r="CO45" s="643"/>
      <c r="CP45" s="643"/>
      <c r="CQ45" s="644"/>
      <c r="CR45" s="645">
        <v>237052</v>
      </c>
      <c r="CS45" s="682"/>
      <c r="CT45" s="682"/>
      <c r="CU45" s="682"/>
      <c r="CV45" s="682"/>
      <c r="CW45" s="682"/>
      <c r="CX45" s="682"/>
      <c r="CY45" s="683"/>
      <c r="CZ45" s="650">
        <v>3.7</v>
      </c>
      <c r="DA45" s="680"/>
      <c r="DB45" s="680"/>
      <c r="DC45" s="684"/>
      <c r="DD45" s="654">
        <v>94689</v>
      </c>
      <c r="DE45" s="682"/>
      <c r="DF45" s="682"/>
      <c r="DG45" s="682"/>
      <c r="DH45" s="682"/>
      <c r="DI45" s="682"/>
      <c r="DJ45" s="682"/>
      <c r="DK45" s="683"/>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355</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356</v>
      </c>
      <c r="CG46" s="643"/>
      <c r="CH46" s="643"/>
      <c r="CI46" s="643"/>
      <c r="CJ46" s="643"/>
      <c r="CK46" s="643"/>
      <c r="CL46" s="643"/>
      <c r="CM46" s="643"/>
      <c r="CN46" s="643"/>
      <c r="CO46" s="643"/>
      <c r="CP46" s="643"/>
      <c r="CQ46" s="644"/>
      <c r="CR46" s="645">
        <v>294063</v>
      </c>
      <c r="CS46" s="646"/>
      <c r="CT46" s="646"/>
      <c r="CU46" s="646"/>
      <c r="CV46" s="646"/>
      <c r="CW46" s="646"/>
      <c r="CX46" s="646"/>
      <c r="CY46" s="647"/>
      <c r="CZ46" s="650">
        <v>4.5999999999999996</v>
      </c>
      <c r="DA46" s="651"/>
      <c r="DB46" s="651"/>
      <c r="DC46" s="663"/>
      <c r="DD46" s="654">
        <v>201099</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357</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358</v>
      </c>
      <c r="CG47" s="643"/>
      <c r="CH47" s="643"/>
      <c r="CI47" s="643"/>
      <c r="CJ47" s="643"/>
      <c r="CK47" s="643"/>
      <c r="CL47" s="643"/>
      <c r="CM47" s="643"/>
      <c r="CN47" s="643"/>
      <c r="CO47" s="643"/>
      <c r="CP47" s="643"/>
      <c r="CQ47" s="644"/>
      <c r="CR47" s="645" t="s">
        <v>126</v>
      </c>
      <c r="CS47" s="682"/>
      <c r="CT47" s="682"/>
      <c r="CU47" s="682"/>
      <c r="CV47" s="682"/>
      <c r="CW47" s="682"/>
      <c r="CX47" s="682"/>
      <c r="CY47" s="683"/>
      <c r="CZ47" s="650" t="s">
        <v>126</v>
      </c>
      <c r="DA47" s="680"/>
      <c r="DB47" s="680"/>
      <c r="DC47" s="684"/>
      <c r="DD47" s="654" t="s">
        <v>126</v>
      </c>
      <c r="DE47" s="682"/>
      <c r="DF47" s="682"/>
      <c r="DG47" s="682"/>
      <c r="DH47" s="682"/>
      <c r="DI47" s="682"/>
      <c r="DJ47" s="682"/>
      <c r="DK47" s="683"/>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359</v>
      </c>
      <c r="CD48" s="761"/>
      <c r="CE48" s="762"/>
      <c r="CF48" s="642" t="s">
        <v>360</v>
      </c>
      <c r="CG48" s="643"/>
      <c r="CH48" s="643"/>
      <c r="CI48" s="643"/>
      <c r="CJ48" s="643"/>
      <c r="CK48" s="643"/>
      <c r="CL48" s="643"/>
      <c r="CM48" s="643"/>
      <c r="CN48" s="643"/>
      <c r="CO48" s="643"/>
      <c r="CP48" s="643"/>
      <c r="CQ48" s="644"/>
      <c r="CR48" s="645" t="s">
        <v>126</v>
      </c>
      <c r="CS48" s="646"/>
      <c r="CT48" s="646"/>
      <c r="CU48" s="646"/>
      <c r="CV48" s="646"/>
      <c r="CW48" s="646"/>
      <c r="CX48" s="646"/>
      <c r="CY48" s="647"/>
      <c r="CZ48" s="650" t="s">
        <v>126</v>
      </c>
      <c r="DA48" s="651"/>
      <c r="DB48" s="651"/>
      <c r="DC48" s="663"/>
      <c r="DD48" s="654" t="s">
        <v>126</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94" t="s">
        <v>361</v>
      </c>
      <c r="CE49" s="695"/>
      <c r="CF49" s="695"/>
      <c r="CG49" s="695"/>
      <c r="CH49" s="695"/>
      <c r="CI49" s="695"/>
      <c r="CJ49" s="695"/>
      <c r="CK49" s="695"/>
      <c r="CL49" s="695"/>
      <c r="CM49" s="695"/>
      <c r="CN49" s="695"/>
      <c r="CO49" s="695"/>
      <c r="CP49" s="695"/>
      <c r="CQ49" s="696"/>
      <c r="CR49" s="730">
        <v>6398246</v>
      </c>
      <c r="CS49" s="716"/>
      <c r="CT49" s="716"/>
      <c r="CU49" s="716"/>
      <c r="CV49" s="716"/>
      <c r="CW49" s="716"/>
      <c r="CX49" s="716"/>
      <c r="CY49" s="747"/>
      <c r="CZ49" s="742">
        <v>100</v>
      </c>
      <c r="DA49" s="748"/>
      <c r="DB49" s="748"/>
      <c r="DC49" s="749"/>
      <c r="DD49" s="750">
        <v>4709418</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24Ganhhd3JnSwmCqVE8zut902bW3sJNv5PhnLbRr9uTgzfY8/wD8r3GHHJU0hVp/1YVFIe+tPX7FUoufN1mhzQ==" saltValue="ZPU27YKzE2m/EI97o99IC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362</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363</v>
      </c>
      <c r="DK2" s="793"/>
      <c r="DL2" s="793"/>
      <c r="DM2" s="793"/>
      <c r="DN2" s="793"/>
      <c r="DO2" s="794"/>
      <c r="DP2" s="250"/>
      <c r="DQ2" s="792" t="s">
        <v>364</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365</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366</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367</v>
      </c>
      <c r="B5" s="787"/>
      <c r="C5" s="787"/>
      <c r="D5" s="787"/>
      <c r="E5" s="787"/>
      <c r="F5" s="787"/>
      <c r="G5" s="787"/>
      <c r="H5" s="787"/>
      <c r="I5" s="787"/>
      <c r="J5" s="787"/>
      <c r="K5" s="787"/>
      <c r="L5" s="787"/>
      <c r="M5" s="787"/>
      <c r="N5" s="787"/>
      <c r="O5" s="787"/>
      <c r="P5" s="788"/>
      <c r="Q5" s="763" t="s">
        <v>368</v>
      </c>
      <c r="R5" s="764"/>
      <c r="S5" s="764"/>
      <c r="T5" s="764"/>
      <c r="U5" s="765"/>
      <c r="V5" s="763" t="s">
        <v>369</v>
      </c>
      <c r="W5" s="764"/>
      <c r="X5" s="764"/>
      <c r="Y5" s="764"/>
      <c r="Z5" s="765"/>
      <c r="AA5" s="763" t="s">
        <v>370</v>
      </c>
      <c r="AB5" s="764"/>
      <c r="AC5" s="764"/>
      <c r="AD5" s="764"/>
      <c r="AE5" s="764"/>
      <c r="AF5" s="796" t="s">
        <v>371</v>
      </c>
      <c r="AG5" s="764"/>
      <c r="AH5" s="764"/>
      <c r="AI5" s="764"/>
      <c r="AJ5" s="775"/>
      <c r="AK5" s="764" t="s">
        <v>372</v>
      </c>
      <c r="AL5" s="764"/>
      <c r="AM5" s="764"/>
      <c r="AN5" s="764"/>
      <c r="AO5" s="765"/>
      <c r="AP5" s="763" t="s">
        <v>373</v>
      </c>
      <c r="AQ5" s="764"/>
      <c r="AR5" s="764"/>
      <c r="AS5" s="764"/>
      <c r="AT5" s="765"/>
      <c r="AU5" s="763" t="s">
        <v>374</v>
      </c>
      <c r="AV5" s="764"/>
      <c r="AW5" s="764"/>
      <c r="AX5" s="764"/>
      <c r="AY5" s="775"/>
      <c r="AZ5" s="257"/>
      <c r="BA5" s="257"/>
      <c r="BB5" s="257"/>
      <c r="BC5" s="257"/>
      <c r="BD5" s="257"/>
      <c r="BE5" s="258"/>
      <c r="BF5" s="258"/>
      <c r="BG5" s="258"/>
      <c r="BH5" s="258"/>
      <c r="BI5" s="258"/>
      <c r="BJ5" s="258"/>
      <c r="BK5" s="258"/>
      <c r="BL5" s="258"/>
      <c r="BM5" s="258"/>
      <c r="BN5" s="258"/>
      <c r="BO5" s="258"/>
      <c r="BP5" s="258"/>
      <c r="BQ5" s="786" t="s">
        <v>375</v>
      </c>
      <c r="BR5" s="787"/>
      <c r="BS5" s="787"/>
      <c r="BT5" s="787"/>
      <c r="BU5" s="787"/>
      <c r="BV5" s="787"/>
      <c r="BW5" s="787"/>
      <c r="BX5" s="787"/>
      <c r="BY5" s="787"/>
      <c r="BZ5" s="787"/>
      <c r="CA5" s="787"/>
      <c r="CB5" s="787"/>
      <c r="CC5" s="787"/>
      <c r="CD5" s="787"/>
      <c r="CE5" s="787"/>
      <c r="CF5" s="787"/>
      <c r="CG5" s="788"/>
      <c r="CH5" s="763" t="s">
        <v>376</v>
      </c>
      <c r="CI5" s="764"/>
      <c r="CJ5" s="764"/>
      <c r="CK5" s="764"/>
      <c r="CL5" s="765"/>
      <c r="CM5" s="763" t="s">
        <v>377</v>
      </c>
      <c r="CN5" s="764"/>
      <c r="CO5" s="764"/>
      <c r="CP5" s="764"/>
      <c r="CQ5" s="765"/>
      <c r="CR5" s="763" t="s">
        <v>378</v>
      </c>
      <c r="CS5" s="764"/>
      <c r="CT5" s="764"/>
      <c r="CU5" s="764"/>
      <c r="CV5" s="765"/>
      <c r="CW5" s="763" t="s">
        <v>379</v>
      </c>
      <c r="CX5" s="764"/>
      <c r="CY5" s="764"/>
      <c r="CZ5" s="764"/>
      <c r="DA5" s="765"/>
      <c r="DB5" s="763" t="s">
        <v>380</v>
      </c>
      <c r="DC5" s="764"/>
      <c r="DD5" s="764"/>
      <c r="DE5" s="764"/>
      <c r="DF5" s="765"/>
      <c r="DG5" s="769" t="s">
        <v>381</v>
      </c>
      <c r="DH5" s="770"/>
      <c r="DI5" s="770"/>
      <c r="DJ5" s="770"/>
      <c r="DK5" s="771"/>
      <c r="DL5" s="769" t="s">
        <v>382</v>
      </c>
      <c r="DM5" s="770"/>
      <c r="DN5" s="770"/>
      <c r="DO5" s="770"/>
      <c r="DP5" s="771"/>
      <c r="DQ5" s="763" t="s">
        <v>383</v>
      </c>
      <c r="DR5" s="764"/>
      <c r="DS5" s="764"/>
      <c r="DT5" s="764"/>
      <c r="DU5" s="765"/>
      <c r="DV5" s="763" t="s">
        <v>374</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384</v>
      </c>
      <c r="C7" s="778"/>
      <c r="D7" s="778"/>
      <c r="E7" s="778"/>
      <c r="F7" s="778"/>
      <c r="G7" s="778"/>
      <c r="H7" s="778"/>
      <c r="I7" s="778"/>
      <c r="J7" s="778"/>
      <c r="K7" s="778"/>
      <c r="L7" s="778"/>
      <c r="M7" s="778"/>
      <c r="N7" s="778"/>
      <c r="O7" s="778"/>
      <c r="P7" s="779"/>
      <c r="Q7" s="780">
        <v>6790</v>
      </c>
      <c r="R7" s="781"/>
      <c r="S7" s="781"/>
      <c r="T7" s="781"/>
      <c r="U7" s="781"/>
      <c r="V7" s="781">
        <v>6258</v>
      </c>
      <c r="W7" s="781"/>
      <c r="X7" s="781"/>
      <c r="Y7" s="781"/>
      <c r="Z7" s="781"/>
      <c r="AA7" s="781">
        <v>532</v>
      </c>
      <c r="AB7" s="781"/>
      <c r="AC7" s="781"/>
      <c r="AD7" s="781"/>
      <c r="AE7" s="782"/>
      <c r="AF7" s="783">
        <v>425</v>
      </c>
      <c r="AG7" s="784"/>
      <c r="AH7" s="784"/>
      <c r="AI7" s="784"/>
      <c r="AJ7" s="785"/>
      <c r="AK7" s="820">
        <v>256</v>
      </c>
      <c r="AL7" s="821"/>
      <c r="AM7" s="821"/>
      <c r="AN7" s="821"/>
      <c r="AO7" s="821"/>
      <c r="AP7" s="821">
        <v>5255</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601</v>
      </c>
      <c r="BT7" s="825"/>
      <c r="BU7" s="825"/>
      <c r="BV7" s="825"/>
      <c r="BW7" s="825"/>
      <c r="BX7" s="825"/>
      <c r="BY7" s="825"/>
      <c r="BZ7" s="825"/>
      <c r="CA7" s="825"/>
      <c r="CB7" s="825"/>
      <c r="CC7" s="825"/>
      <c r="CD7" s="825"/>
      <c r="CE7" s="825"/>
      <c r="CF7" s="825"/>
      <c r="CG7" s="826"/>
      <c r="CH7" s="817">
        <v>5</v>
      </c>
      <c r="CI7" s="818"/>
      <c r="CJ7" s="818"/>
      <c r="CK7" s="818"/>
      <c r="CL7" s="819"/>
      <c r="CM7" s="817">
        <v>122</v>
      </c>
      <c r="CN7" s="818"/>
      <c r="CO7" s="818"/>
      <c r="CP7" s="818"/>
      <c r="CQ7" s="819"/>
      <c r="CR7" s="817">
        <v>5</v>
      </c>
      <c r="CS7" s="818"/>
      <c r="CT7" s="818"/>
      <c r="CU7" s="818"/>
      <c r="CV7" s="819"/>
      <c r="CW7" s="817" t="s">
        <v>602</v>
      </c>
      <c r="CX7" s="818"/>
      <c r="CY7" s="818"/>
      <c r="CZ7" s="818"/>
      <c r="DA7" s="819"/>
      <c r="DB7" s="817" t="s">
        <v>603</v>
      </c>
      <c r="DC7" s="818"/>
      <c r="DD7" s="818"/>
      <c r="DE7" s="818"/>
      <c r="DF7" s="819"/>
      <c r="DG7" s="817" t="s">
        <v>603</v>
      </c>
      <c r="DH7" s="818"/>
      <c r="DI7" s="818"/>
      <c r="DJ7" s="818"/>
      <c r="DK7" s="819"/>
      <c r="DL7" s="817" t="s">
        <v>603</v>
      </c>
      <c r="DM7" s="818"/>
      <c r="DN7" s="818"/>
      <c r="DO7" s="818"/>
      <c r="DP7" s="819"/>
      <c r="DQ7" s="817" t="s">
        <v>604</v>
      </c>
      <c r="DR7" s="818"/>
      <c r="DS7" s="818"/>
      <c r="DT7" s="818"/>
      <c r="DU7" s="819"/>
      <c r="DV7" s="798"/>
      <c r="DW7" s="799"/>
      <c r="DX7" s="799"/>
      <c r="DY7" s="799"/>
      <c r="DZ7" s="800"/>
      <c r="EA7" s="255"/>
    </row>
    <row r="8" spans="1:131" s="256" customFormat="1" ht="26.25" customHeight="1" x14ac:dyDescent="0.15">
      <c r="A8" s="262">
        <v>2</v>
      </c>
      <c r="B8" s="801" t="s">
        <v>385</v>
      </c>
      <c r="C8" s="802"/>
      <c r="D8" s="802"/>
      <c r="E8" s="802"/>
      <c r="F8" s="802"/>
      <c r="G8" s="802"/>
      <c r="H8" s="802"/>
      <c r="I8" s="802"/>
      <c r="J8" s="802"/>
      <c r="K8" s="802"/>
      <c r="L8" s="802"/>
      <c r="M8" s="802"/>
      <c r="N8" s="802"/>
      <c r="O8" s="802"/>
      <c r="P8" s="803"/>
      <c r="Q8" s="804">
        <v>50</v>
      </c>
      <c r="R8" s="805"/>
      <c r="S8" s="805"/>
      <c r="T8" s="805"/>
      <c r="U8" s="805"/>
      <c r="V8" s="805">
        <v>48</v>
      </c>
      <c r="W8" s="805"/>
      <c r="X8" s="805"/>
      <c r="Y8" s="805"/>
      <c r="Z8" s="805"/>
      <c r="AA8" s="805">
        <v>2</v>
      </c>
      <c r="AB8" s="805"/>
      <c r="AC8" s="805"/>
      <c r="AD8" s="805"/>
      <c r="AE8" s="806"/>
      <c r="AF8" s="807">
        <v>2</v>
      </c>
      <c r="AG8" s="808"/>
      <c r="AH8" s="808"/>
      <c r="AI8" s="808"/>
      <c r="AJ8" s="809"/>
      <c r="AK8" s="810" t="s">
        <v>605</v>
      </c>
      <c r="AL8" s="811"/>
      <c r="AM8" s="811"/>
      <c r="AN8" s="811"/>
      <c r="AO8" s="811"/>
      <c r="AP8" s="811" t="s">
        <v>603</v>
      </c>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c r="BT8" s="815"/>
      <c r="BU8" s="815"/>
      <c r="BV8" s="815"/>
      <c r="BW8" s="815"/>
      <c r="BX8" s="815"/>
      <c r="BY8" s="815"/>
      <c r="BZ8" s="815"/>
      <c r="CA8" s="815"/>
      <c r="CB8" s="815"/>
      <c r="CC8" s="815"/>
      <c r="CD8" s="815"/>
      <c r="CE8" s="815"/>
      <c r="CF8" s="815"/>
      <c r="CG8" s="816"/>
      <c r="CH8" s="827"/>
      <c r="CI8" s="828"/>
      <c r="CJ8" s="828"/>
      <c r="CK8" s="828"/>
      <c r="CL8" s="829"/>
      <c r="CM8" s="827"/>
      <c r="CN8" s="828"/>
      <c r="CO8" s="828"/>
      <c r="CP8" s="828"/>
      <c r="CQ8" s="829"/>
      <c r="CR8" s="827"/>
      <c r="CS8" s="828"/>
      <c r="CT8" s="828"/>
      <c r="CU8" s="828"/>
      <c r="CV8" s="829"/>
      <c r="CW8" s="827"/>
      <c r="CX8" s="828"/>
      <c r="CY8" s="828"/>
      <c r="CZ8" s="828"/>
      <c r="DA8" s="829"/>
      <c r="DB8" s="827"/>
      <c r="DC8" s="828"/>
      <c r="DD8" s="828"/>
      <c r="DE8" s="828"/>
      <c r="DF8" s="829"/>
      <c r="DG8" s="827"/>
      <c r="DH8" s="828"/>
      <c r="DI8" s="828"/>
      <c r="DJ8" s="828"/>
      <c r="DK8" s="829"/>
      <c r="DL8" s="827"/>
      <c r="DM8" s="828"/>
      <c r="DN8" s="828"/>
      <c r="DO8" s="828"/>
      <c r="DP8" s="829"/>
      <c r="DQ8" s="827"/>
      <c r="DR8" s="828"/>
      <c r="DS8" s="828"/>
      <c r="DT8" s="828"/>
      <c r="DU8" s="829"/>
      <c r="DV8" s="830"/>
      <c r="DW8" s="831"/>
      <c r="DX8" s="831"/>
      <c r="DY8" s="831"/>
      <c r="DZ8" s="832"/>
      <c r="EA8" s="255"/>
    </row>
    <row r="9" spans="1:131" s="256" customFormat="1" ht="26.25" customHeight="1" x14ac:dyDescent="0.15">
      <c r="A9" s="262">
        <v>3</v>
      </c>
      <c r="B9" s="801" t="s">
        <v>386</v>
      </c>
      <c r="C9" s="802"/>
      <c r="D9" s="802"/>
      <c r="E9" s="802"/>
      <c r="F9" s="802"/>
      <c r="G9" s="802"/>
      <c r="H9" s="802"/>
      <c r="I9" s="802"/>
      <c r="J9" s="802"/>
      <c r="K9" s="802"/>
      <c r="L9" s="802"/>
      <c r="M9" s="802"/>
      <c r="N9" s="802"/>
      <c r="O9" s="802"/>
      <c r="P9" s="803"/>
      <c r="Q9" s="804">
        <v>111</v>
      </c>
      <c r="R9" s="805"/>
      <c r="S9" s="805"/>
      <c r="T9" s="805"/>
      <c r="U9" s="805"/>
      <c r="V9" s="805">
        <v>109</v>
      </c>
      <c r="W9" s="805"/>
      <c r="X9" s="805"/>
      <c r="Y9" s="805"/>
      <c r="Z9" s="805"/>
      <c r="AA9" s="805">
        <v>2</v>
      </c>
      <c r="AB9" s="805"/>
      <c r="AC9" s="805"/>
      <c r="AD9" s="805"/>
      <c r="AE9" s="806"/>
      <c r="AF9" s="807">
        <v>2</v>
      </c>
      <c r="AG9" s="808"/>
      <c r="AH9" s="808"/>
      <c r="AI9" s="808"/>
      <c r="AJ9" s="809"/>
      <c r="AK9" s="810" t="s">
        <v>603</v>
      </c>
      <c r="AL9" s="811"/>
      <c r="AM9" s="811"/>
      <c r="AN9" s="811"/>
      <c r="AO9" s="811"/>
      <c r="AP9" s="811" t="s">
        <v>603</v>
      </c>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387</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388</v>
      </c>
      <c r="B23" s="836" t="s">
        <v>389</v>
      </c>
      <c r="C23" s="837"/>
      <c r="D23" s="837"/>
      <c r="E23" s="837"/>
      <c r="F23" s="837"/>
      <c r="G23" s="837"/>
      <c r="H23" s="837"/>
      <c r="I23" s="837"/>
      <c r="J23" s="837"/>
      <c r="K23" s="837"/>
      <c r="L23" s="837"/>
      <c r="M23" s="837"/>
      <c r="N23" s="837"/>
      <c r="O23" s="837"/>
      <c r="P23" s="838"/>
      <c r="Q23" s="839">
        <v>6940</v>
      </c>
      <c r="R23" s="840"/>
      <c r="S23" s="840"/>
      <c r="T23" s="840"/>
      <c r="U23" s="840"/>
      <c r="V23" s="840">
        <v>6404</v>
      </c>
      <c r="W23" s="840"/>
      <c r="X23" s="840"/>
      <c r="Y23" s="840"/>
      <c r="Z23" s="840"/>
      <c r="AA23" s="840">
        <v>536</v>
      </c>
      <c r="AB23" s="840"/>
      <c r="AC23" s="840"/>
      <c r="AD23" s="840"/>
      <c r="AE23" s="841"/>
      <c r="AF23" s="842">
        <v>429</v>
      </c>
      <c r="AG23" s="840"/>
      <c r="AH23" s="840"/>
      <c r="AI23" s="840"/>
      <c r="AJ23" s="843"/>
      <c r="AK23" s="844"/>
      <c r="AL23" s="845"/>
      <c r="AM23" s="845"/>
      <c r="AN23" s="845"/>
      <c r="AO23" s="845"/>
      <c r="AP23" s="840">
        <v>5255</v>
      </c>
      <c r="AQ23" s="840"/>
      <c r="AR23" s="840"/>
      <c r="AS23" s="840"/>
      <c r="AT23" s="840"/>
      <c r="AU23" s="846"/>
      <c r="AV23" s="846"/>
      <c r="AW23" s="846"/>
      <c r="AX23" s="846"/>
      <c r="AY23" s="847"/>
      <c r="AZ23" s="855" t="s">
        <v>390</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391</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392</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367</v>
      </c>
      <c r="B26" s="787"/>
      <c r="C26" s="787"/>
      <c r="D26" s="787"/>
      <c r="E26" s="787"/>
      <c r="F26" s="787"/>
      <c r="G26" s="787"/>
      <c r="H26" s="787"/>
      <c r="I26" s="787"/>
      <c r="J26" s="787"/>
      <c r="K26" s="787"/>
      <c r="L26" s="787"/>
      <c r="M26" s="787"/>
      <c r="N26" s="787"/>
      <c r="O26" s="787"/>
      <c r="P26" s="788"/>
      <c r="Q26" s="763" t="s">
        <v>393</v>
      </c>
      <c r="R26" s="764"/>
      <c r="S26" s="764"/>
      <c r="T26" s="764"/>
      <c r="U26" s="765"/>
      <c r="V26" s="763" t="s">
        <v>394</v>
      </c>
      <c r="W26" s="764"/>
      <c r="X26" s="764"/>
      <c r="Y26" s="764"/>
      <c r="Z26" s="765"/>
      <c r="AA26" s="763" t="s">
        <v>395</v>
      </c>
      <c r="AB26" s="764"/>
      <c r="AC26" s="764"/>
      <c r="AD26" s="764"/>
      <c r="AE26" s="764"/>
      <c r="AF26" s="858" t="s">
        <v>396</v>
      </c>
      <c r="AG26" s="859"/>
      <c r="AH26" s="859"/>
      <c r="AI26" s="859"/>
      <c r="AJ26" s="860"/>
      <c r="AK26" s="764" t="s">
        <v>397</v>
      </c>
      <c r="AL26" s="764"/>
      <c r="AM26" s="764"/>
      <c r="AN26" s="764"/>
      <c r="AO26" s="765"/>
      <c r="AP26" s="763" t="s">
        <v>398</v>
      </c>
      <c r="AQ26" s="764"/>
      <c r="AR26" s="764"/>
      <c r="AS26" s="764"/>
      <c r="AT26" s="765"/>
      <c r="AU26" s="763" t="s">
        <v>399</v>
      </c>
      <c r="AV26" s="764"/>
      <c r="AW26" s="764"/>
      <c r="AX26" s="764"/>
      <c r="AY26" s="765"/>
      <c r="AZ26" s="763" t="s">
        <v>400</v>
      </c>
      <c r="BA26" s="764"/>
      <c r="BB26" s="764"/>
      <c r="BC26" s="764"/>
      <c r="BD26" s="765"/>
      <c r="BE26" s="763" t="s">
        <v>374</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401</v>
      </c>
      <c r="C28" s="778"/>
      <c r="D28" s="778"/>
      <c r="E28" s="778"/>
      <c r="F28" s="778"/>
      <c r="G28" s="778"/>
      <c r="H28" s="778"/>
      <c r="I28" s="778"/>
      <c r="J28" s="778"/>
      <c r="K28" s="778"/>
      <c r="L28" s="778"/>
      <c r="M28" s="778"/>
      <c r="N28" s="778"/>
      <c r="O28" s="778"/>
      <c r="P28" s="779"/>
      <c r="Q28" s="868">
        <v>2303</v>
      </c>
      <c r="R28" s="869"/>
      <c r="S28" s="869"/>
      <c r="T28" s="869"/>
      <c r="U28" s="869"/>
      <c r="V28" s="869">
        <v>2243</v>
      </c>
      <c r="W28" s="869"/>
      <c r="X28" s="869"/>
      <c r="Y28" s="869"/>
      <c r="Z28" s="869"/>
      <c r="AA28" s="869">
        <v>60</v>
      </c>
      <c r="AB28" s="869"/>
      <c r="AC28" s="869"/>
      <c r="AD28" s="869"/>
      <c r="AE28" s="870"/>
      <c r="AF28" s="871">
        <v>60</v>
      </c>
      <c r="AG28" s="869"/>
      <c r="AH28" s="869"/>
      <c r="AI28" s="869"/>
      <c r="AJ28" s="872"/>
      <c r="AK28" s="873">
        <v>183</v>
      </c>
      <c r="AL28" s="864"/>
      <c r="AM28" s="864"/>
      <c r="AN28" s="864"/>
      <c r="AO28" s="864"/>
      <c r="AP28" s="864" t="s">
        <v>603</v>
      </c>
      <c r="AQ28" s="864"/>
      <c r="AR28" s="864"/>
      <c r="AS28" s="864"/>
      <c r="AT28" s="864"/>
      <c r="AU28" s="864" t="s">
        <v>603</v>
      </c>
      <c r="AV28" s="864"/>
      <c r="AW28" s="864"/>
      <c r="AX28" s="864"/>
      <c r="AY28" s="864"/>
      <c r="AZ28" s="865" t="s">
        <v>603</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402</v>
      </c>
      <c r="C29" s="802"/>
      <c r="D29" s="802"/>
      <c r="E29" s="802"/>
      <c r="F29" s="802"/>
      <c r="G29" s="802"/>
      <c r="H29" s="802"/>
      <c r="I29" s="802"/>
      <c r="J29" s="802"/>
      <c r="K29" s="802"/>
      <c r="L29" s="802"/>
      <c r="M29" s="802"/>
      <c r="N29" s="802"/>
      <c r="O29" s="802"/>
      <c r="P29" s="803"/>
      <c r="Q29" s="804">
        <v>264</v>
      </c>
      <c r="R29" s="805"/>
      <c r="S29" s="805"/>
      <c r="T29" s="805"/>
      <c r="U29" s="805"/>
      <c r="V29" s="805">
        <v>258</v>
      </c>
      <c r="W29" s="805"/>
      <c r="X29" s="805"/>
      <c r="Y29" s="805"/>
      <c r="Z29" s="805"/>
      <c r="AA29" s="805">
        <v>6</v>
      </c>
      <c r="AB29" s="805"/>
      <c r="AC29" s="805"/>
      <c r="AD29" s="805"/>
      <c r="AE29" s="806"/>
      <c r="AF29" s="807">
        <v>6</v>
      </c>
      <c r="AG29" s="808"/>
      <c r="AH29" s="808"/>
      <c r="AI29" s="808"/>
      <c r="AJ29" s="809"/>
      <c r="AK29" s="876">
        <v>53</v>
      </c>
      <c r="AL29" s="877"/>
      <c r="AM29" s="877"/>
      <c r="AN29" s="877"/>
      <c r="AO29" s="877"/>
      <c r="AP29" s="877" t="s">
        <v>603</v>
      </c>
      <c r="AQ29" s="877"/>
      <c r="AR29" s="877"/>
      <c r="AS29" s="877"/>
      <c r="AT29" s="877"/>
      <c r="AU29" s="877" t="s">
        <v>603</v>
      </c>
      <c r="AV29" s="877"/>
      <c r="AW29" s="877"/>
      <c r="AX29" s="877"/>
      <c r="AY29" s="877"/>
      <c r="AZ29" s="878" t="s">
        <v>603</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403</v>
      </c>
      <c r="C30" s="802"/>
      <c r="D30" s="802"/>
      <c r="E30" s="802"/>
      <c r="F30" s="802"/>
      <c r="G30" s="802"/>
      <c r="H30" s="802"/>
      <c r="I30" s="802"/>
      <c r="J30" s="802"/>
      <c r="K30" s="802"/>
      <c r="L30" s="802"/>
      <c r="M30" s="802"/>
      <c r="N30" s="802"/>
      <c r="O30" s="802"/>
      <c r="P30" s="803"/>
      <c r="Q30" s="804">
        <v>177</v>
      </c>
      <c r="R30" s="805"/>
      <c r="S30" s="805"/>
      <c r="T30" s="805"/>
      <c r="U30" s="805"/>
      <c r="V30" s="805">
        <v>155</v>
      </c>
      <c r="W30" s="805"/>
      <c r="X30" s="805"/>
      <c r="Y30" s="805"/>
      <c r="Z30" s="805"/>
      <c r="AA30" s="805">
        <v>23</v>
      </c>
      <c r="AB30" s="805"/>
      <c r="AC30" s="805"/>
      <c r="AD30" s="805"/>
      <c r="AE30" s="806"/>
      <c r="AF30" s="807">
        <v>636</v>
      </c>
      <c r="AG30" s="808"/>
      <c r="AH30" s="808"/>
      <c r="AI30" s="808"/>
      <c r="AJ30" s="809"/>
      <c r="AK30" s="876">
        <v>3</v>
      </c>
      <c r="AL30" s="877"/>
      <c r="AM30" s="877"/>
      <c r="AN30" s="877"/>
      <c r="AO30" s="877"/>
      <c r="AP30" s="877" t="s">
        <v>603</v>
      </c>
      <c r="AQ30" s="877"/>
      <c r="AR30" s="877"/>
      <c r="AS30" s="877"/>
      <c r="AT30" s="877"/>
      <c r="AU30" s="877" t="s">
        <v>603</v>
      </c>
      <c r="AV30" s="877"/>
      <c r="AW30" s="877"/>
      <c r="AX30" s="877"/>
      <c r="AY30" s="877"/>
      <c r="AZ30" s="878" t="s">
        <v>603</v>
      </c>
      <c r="BA30" s="878"/>
      <c r="BB30" s="878"/>
      <c r="BC30" s="878"/>
      <c r="BD30" s="878"/>
      <c r="BE30" s="874" t="s">
        <v>404</v>
      </c>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405</v>
      </c>
      <c r="C31" s="802"/>
      <c r="D31" s="802"/>
      <c r="E31" s="802"/>
      <c r="F31" s="802"/>
      <c r="G31" s="802"/>
      <c r="H31" s="802"/>
      <c r="I31" s="802"/>
      <c r="J31" s="802"/>
      <c r="K31" s="802"/>
      <c r="L31" s="802"/>
      <c r="M31" s="802"/>
      <c r="N31" s="802"/>
      <c r="O31" s="802"/>
      <c r="P31" s="803"/>
      <c r="Q31" s="804">
        <v>1340</v>
      </c>
      <c r="R31" s="805"/>
      <c r="S31" s="805"/>
      <c r="T31" s="805"/>
      <c r="U31" s="805"/>
      <c r="V31" s="805">
        <v>1307</v>
      </c>
      <c r="W31" s="805"/>
      <c r="X31" s="805"/>
      <c r="Y31" s="805"/>
      <c r="Z31" s="805"/>
      <c r="AA31" s="805">
        <v>33</v>
      </c>
      <c r="AB31" s="805"/>
      <c r="AC31" s="805"/>
      <c r="AD31" s="805"/>
      <c r="AE31" s="806"/>
      <c r="AF31" s="807">
        <v>33</v>
      </c>
      <c r="AG31" s="808"/>
      <c r="AH31" s="808"/>
      <c r="AI31" s="808"/>
      <c r="AJ31" s="809"/>
      <c r="AK31" s="876">
        <v>326</v>
      </c>
      <c r="AL31" s="877"/>
      <c r="AM31" s="877"/>
      <c r="AN31" s="877"/>
      <c r="AO31" s="877"/>
      <c r="AP31" s="877">
        <v>5621</v>
      </c>
      <c r="AQ31" s="877"/>
      <c r="AR31" s="877"/>
      <c r="AS31" s="877"/>
      <c r="AT31" s="877"/>
      <c r="AU31" s="877">
        <v>5621</v>
      </c>
      <c r="AV31" s="877"/>
      <c r="AW31" s="877"/>
      <c r="AX31" s="877"/>
      <c r="AY31" s="877"/>
      <c r="AZ31" s="878" t="s">
        <v>603</v>
      </c>
      <c r="BA31" s="878"/>
      <c r="BB31" s="878"/>
      <c r="BC31" s="878"/>
      <c r="BD31" s="878"/>
      <c r="BE31" s="874" t="s">
        <v>406</v>
      </c>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c r="C32" s="802"/>
      <c r="D32" s="802"/>
      <c r="E32" s="802"/>
      <c r="F32" s="802"/>
      <c r="G32" s="802"/>
      <c r="H32" s="802"/>
      <c r="I32" s="802"/>
      <c r="J32" s="802"/>
      <c r="K32" s="802"/>
      <c r="L32" s="802"/>
      <c r="M32" s="802"/>
      <c r="N32" s="802"/>
      <c r="O32" s="802"/>
      <c r="P32" s="803"/>
      <c r="Q32" s="804"/>
      <c r="R32" s="805"/>
      <c r="S32" s="805"/>
      <c r="T32" s="805"/>
      <c r="U32" s="805"/>
      <c r="V32" s="805"/>
      <c r="W32" s="805"/>
      <c r="X32" s="805"/>
      <c r="Y32" s="805"/>
      <c r="Z32" s="805"/>
      <c r="AA32" s="805"/>
      <c r="AB32" s="805"/>
      <c r="AC32" s="805"/>
      <c r="AD32" s="805"/>
      <c r="AE32" s="806"/>
      <c r="AF32" s="807"/>
      <c r="AG32" s="808"/>
      <c r="AH32" s="808"/>
      <c r="AI32" s="808"/>
      <c r="AJ32" s="809"/>
      <c r="AK32" s="876"/>
      <c r="AL32" s="877"/>
      <c r="AM32" s="877"/>
      <c r="AN32" s="877"/>
      <c r="AO32" s="877"/>
      <c r="AP32" s="877"/>
      <c r="AQ32" s="877"/>
      <c r="AR32" s="877"/>
      <c r="AS32" s="877"/>
      <c r="AT32" s="877"/>
      <c r="AU32" s="877"/>
      <c r="AV32" s="877"/>
      <c r="AW32" s="877"/>
      <c r="AX32" s="877"/>
      <c r="AY32" s="877"/>
      <c r="AZ32" s="878"/>
      <c r="BA32" s="878"/>
      <c r="BB32" s="878"/>
      <c r="BC32" s="878"/>
      <c r="BD32" s="878"/>
      <c r="BE32" s="874"/>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c r="C33" s="802"/>
      <c r="D33" s="802"/>
      <c r="E33" s="802"/>
      <c r="F33" s="802"/>
      <c r="G33" s="802"/>
      <c r="H33" s="802"/>
      <c r="I33" s="802"/>
      <c r="J33" s="802"/>
      <c r="K33" s="802"/>
      <c r="L33" s="802"/>
      <c r="M33" s="802"/>
      <c r="N33" s="802"/>
      <c r="O33" s="802"/>
      <c r="P33" s="803"/>
      <c r="Q33" s="804"/>
      <c r="R33" s="805"/>
      <c r="S33" s="805"/>
      <c r="T33" s="805"/>
      <c r="U33" s="805"/>
      <c r="V33" s="805"/>
      <c r="W33" s="805"/>
      <c r="X33" s="805"/>
      <c r="Y33" s="805"/>
      <c r="Z33" s="805"/>
      <c r="AA33" s="805"/>
      <c r="AB33" s="805"/>
      <c r="AC33" s="805"/>
      <c r="AD33" s="805"/>
      <c r="AE33" s="806"/>
      <c r="AF33" s="807"/>
      <c r="AG33" s="808"/>
      <c r="AH33" s="808"/>
      <c r="AI33" s="808"/>
      <c r="AJ33" s="809"/>
      <c r="AK33" s="876"/>
      <c r="AL33" s="877"/>
      <c r="AM33" s="877"/>
      <c r="AN33" s="877"/>
      <c r="AO33" s="877"/>
      <c r="AP33" s="877"/>
      <c r="AQ33" s="877"/>
      <c r="AR33" s="877"/>
      <c r="AS33" s="877"/>
      <c r="AT33" s="877"/>
      <c r="AU33" s="877"/>
      <c r="AV33" s="877"/>
      <c r="AW33" s="877"/>
      <c r="AX33" s="877"/>
      <c r="AY33" s="877"/>
      <c r="AZ33" s="878"/>
      <c r="BA33" s="878"/>
      <c r="BB33" s="878"/>
      <c r="BC33" s="878"/>
      <c r="BD33" s="878"/>
      <c r="BE33" s="874"/>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c r="AG34" s="808"/>
      <c r="AH34" s="808"/>
      <c r="AI34" s="808"/>
      <c r="AJ34" s="809"/>
      <c r="AK34" s="876"/>
      <c r="AL34" s="877"/>
      <c r="AM34" s="877"/>
      <c r="AN34" s="877"/>
      <c r="AO34" s="877"/>
      <c r="AP34" s="877"/>
      <c r="AQ34" s="877"/>
      <c r="AR34" s="877"/>
      <c r="AS34" s="877"/>
      <c r="AT34" s="877"/>
      <c r="AU34" s="877"/>
      <c r="AV34" s="877"/>
      <c r="AW34" s="877"/>
      <c r="AX34" s="877"/>
      <c r="AY34" s="877"/>
      <c r="AZ34" s="878"/>
      <c r="BA34" s="878"/>
      <c r="BB34" s="878"/>
      <c r="BC34" s="878"/>
      <c r="BD34" s="878"/>
      <c r="BE34" s="874"/>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407</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388</v>
      </c>
      <c r="B63" s="836" t="s">
        <v>408</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735</v>
      </c>
      <c r="AG63" s="888"/>
      <c r="AH63" s="888"/>
      <c r="AI63" s="888"/>
      <c r="AJ63" s="889"/>
      <c r="AK63" s="890"/>
      <c r="AL63" s="885"/>
      <c r="AM63" s="885"/>
      <c r="AN63" s="885"/>
      <c r="AO63" s="885"/>
      <c r="AP63" s="888">
        <v>5621</v>
      </c>
      <c r="AQ63" s="888"/>
      <c r="AR63" s="888"/>
      <c r="AS63" s="888"/>
      <c r="AT63" s="888"/>
      <c r="AU63" s="888">
        <v>5621</v>
      </c>
      <c r="AV63" s="888"/>
      <c r="AW63" s="888"/>
      <c r="AX63" s="888"/>
      <c r="AY63" s="888"/>
      <c r="AZ63" s="892"/>
      <c r="BA63" s="892"/>
      <c r="BB63" s="892"/>
      <c r="BC63" s="892"/>
      <c r="BD63" s="892"/>
      <c r="BE63" s="893"/>
      <c r="BF63" s="893"/>
      <c r="BG63" s="893"/>
      <c r="BH63" s="893"/>
      <c r="BI63" s="894"/>
      <c r="BJ63" s="895" t="s">
        <v>409</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410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411</v>
      </c>
      <c r="B66" s="787"/>
      <c r="C66" s="787"/>
      <c r="D66" s="787"/>
      <c r="E66" s="787"/>
      <c r="F66" s="787"/>
      <c r="G66" s="787"/>
      <c r="H66" s="787"/>
      <c r="I66" s="787"/>
      <c r="J66" s="787"/>
      <c r="K66" s="787"/>
      <c r="L66" s="787"/>
      <c r="M66" s="787"/>
      <c r="N66" s="787"/>
      <c r="O66" s="787"/>
      <c r="P66" s="788"/>
      <c r="Q66" s="763" t="s">
        <v>412</v>
      </c>
      <c r="R66" s="764"/>
      <c r="S66" s="764"/>
      <c r="T66" s="764"/>
      <c r="U66" s="765"/>
      <c r="V66" s="763" t="s">
        <v>413</v>
      </c>
      <c r="W66" s="764"/>
      <c r="X66" s="764"/>
      <c r="Y66" s="764"/>
      <c r="Z66" s="765"/>
      <c r="AA66" s="763" t="s">
        <v>414</v>
      </c>
      <c r="AB66" s="764"/>
      <c r="AC66" s="764"/>
      <c r="AD66" s="764"/>
      <c r="AE66" s="765"/>
      <c r="AF66" s="898" t="s">
        <v>415</v>
      </c>
      <c r="AG66" s="859"/>
      <c r="AH66" s="859"/>
      <c r="AI66" s="859"/>
      <c r="AJ66" s="899"/>
      <c r="AK66" s="763" t="s">
        <v>416</v>
      </c>
      <c r="AL66" s="787"/>
      <c r="AM66" s="787"/>
      <c r="AN66" s="787"/>
      <c r="AO66" s="788"/>
      <c r="AP66" s="763" t="s">
        <v>417</v>
      </c>
      <c r="AQ66" s="764"/>
      <c r="AR66" s="764"/>
      <c r="AS66" s="764"/>
      <c r="AT66" s="765"/>
      <c r="AU66" s="763" t="s">
        <v>418</v>
      </c>
      <c r="AV66" s="764"/>
      <c r="AW66" s="764"/>
      <c r="AX66" s="764"/>
      <c r="AY66" s="765"/>
      <c r="AZ66" s="763" t="s">
        <v>374</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t="s">
        <v>587</v>
      </c>
      <c r="C68" s="916"/>
      <c r="D68" s="916"/>
      <c r="E68" s="916"/>
      <c r="F68" s="916"/>
      <c r="G68" s="916"/>
      <c r="H68" s="916"/>
      <c r="I68" s="916"/>
      <c r="J68" s="916"/>
      <c r="K68" s="916"/>
      <c r="L68" s="916"/>
      <c r="M68" s="916"/>
      <c r="N68" s="916"/>
      <c r="O68" s="916"/>
      <c r="P68" s="917"/>
      <c r="Q68" s="918">
        <v>563</v>
      </c>
      <c r="R68" s="912"/>
      <c r="S68" s="912"/>
      <c r="T68" s="912"/>
      <c r="U68" s="912"/>
      <c r="V68" s="912">
        <v>485</v>
      </c>
      <c r="W68" s="912"/>
      <c r="X68" s="912"/>
      <c r="Y68" s="912"/>
      <c r="Z68" s="912"/>
      <c r="AA68" s="912">
        <v>77</v>
      </c>
      <c r="AB68" s="912"/>
      <c r="AC68" s="912"/>
      <c r="AD68" s="912"/>
      <c r="AE68" s="912"/>
      <c r="AF68" s="912">
        <v>77</v>
      </c>
      <c r="AG68" s="912"/>
      <c r="AH68" s="912"/>
      <c r="AI68" s="912"/>
      <c r="AJ68" s="912"/>
      <c r="AK68" s="912">
        <v>21</v>
      </c>
      <c r="AL68" s="912"/>
      <c r="AM68" s="912"/>
      <c r="AN68" s="912"/>
      <c r="AO68" s="912"/>
      <c r="AP68" s="912" t="s">
        <v>603</v>
      </c>
      <c r="AQ68" s="912"/>
      <c r="AR68" s="912"/>
      <c r="AS68" s="912"/>
      <c r="AT68" s="912"/>
      <c r="AU68" s="912" t="s">
        <v>603</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t="s">
        <v>588</v>
      </c>
      <c r="C69" s="920"/>
      <c r="D69" s="920"/>
      <c r="E69" s="920"/>
      <c r="F69" s="920"/>
      <c r="G69" s="920"/>
      <c r="H69" s="920"/>
      <c r="I69" s="920"/>
      <c r="J69" s="920"/>
      <c r="K69" s="920"/>
      <c r="L69" s="920"/>
      <c r="M69" s="920"/>
      <c r="N69" s="920"/>
      <c r="O69" s="920"/>
      <c r="P69" s="921"/>
      <c r="Q69" s="922">
        <v>52</v>
      </c>
      <c r="R69" s="877"/>
      <c r="S69" s="877"/>
      <c r="T69" s="877"/>
      <c r="U69" s="877"/>
      <c r="V69" s="877">
        <v>36</v>
      </c>
      <c r="W69" s="877"/>
      <c r="X69" s="877"/>
      <c r="Y69" s="877"/>
      <c r="Z69" s="877"/>
      <c r="AA69" s="877">
        <v>16</v>
      </c>
      <c r="AB69" s="877"/>
      <c r="AC69" s="877"/>
      <c r="AD69" s="877"/>
      <c r="AE69" s="877"/>
      <c r="AF69" s="877">
        <v>16</v>
      </c>
      <c r="AG69" s="877"/>
      <c r="AH69" s="877"/>
      <c r="AI69" s="877"/>
      <c r="AJ69" s="877"/>
      <c r="AK69" s="877" t="s">
        <v>603</v>
      </c>
      <c r="AL69" s="877"/>
      <c r="AM69" s="877"/>
      <c r="AN69" s="877"/>
      <c r="AO69" s="877"/>
      <c r="AP69" s="877" t="s">
        <v>603</v>
      </c>
      <c r="AQ69" s="877"/>
      <c r="AR69" s="877"/>
      <c r="AS69" s="877"/>
      <c r="AT69" s="877"/>
      <c r="AU69" s="877" t="s">
        <v>603</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t="s">
        <v>589</v>
      </c>
      <c r="C70" s="920"/>
      <c r="D70" s="920"/>
      <c r="E70" s="920"/>
      <c r="F70" s="920"/>
      <c r="G70" s="920"/>
      <c r="H70" s="920"/>
      <c r="I70" s="920"/>
      <c r="J70" s="920"/>
      <c r="K70" s="920"/>
      <c r="L70" s="920"/>
      <c r="M70" s="920"/>
      <c r="N70" s="920"/>
      <c r="O70" s="920"/>
      <c r="P70" s="921"/>
      <c r="Q70" s="922">
        <v>72</v>
      </c>
      <c r="R70" s="877"/>
      <c r="S70" s="877"/>
      <c r="T70" s="877"/>
      <c r="U70" s="877"/>
      <c r="V70" s="877">
        <v>69</v>
      </c>
      <c r="W70" s="877"/>
      <c r="X70" s="877"/>
      <c r="Y70" s="877"/>
      <c r="Z70" s="877"/>
      <c r="AA70" s="877">
        <v>3</v>
      </c>
      <c r="AB70" s="877"/>
      <c r="AC70" s="877"/>
      <c r="AD70" s="877"/>
      <c r="AE70" s="877"/>
      <c r="AF70" s="877">
        <v>3</v>
      </c>
      <c r="AG70" s="877"/>
      <c r="AH70" s="877"/>
      <c r="AI70" s="877"/>
      <c r="AJ70" s="877"/>
      <c r="AK70" s="877" t="s">
        <v>603</v>
      </c>
      <c r="AL70" s="877"/>
      <c r="AM70" s="877"/>
      <c r="AN70" s="877"/>
      <c r="AO70" s="877"/>
      <c r="AP70" s="877" t="s">
        <v>606</v>
      </c>
      <c r="AQ70" s="877"/>
      <c r="AR70" s="877"/>
      <c r="AS70" s="877"/>
      <c r="AT70" s="877"/>
      <c r="AU70" s="877" t="s">
        <v>603</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t="s">
        <v>590</v>
      </c>
      <c r="C71" s="920"/>
      <c r="D71" s="920"/>
      <c r="E71" s="920"/>
      <c r="F71" s="920"/>
      <c r="G71" s="920"/>
      <c r="H71" s="920"/>
      <c r="I71" s="920"/>
      <c r="J71" s="920"/>
      <c r="K71" s="920"/>
      <c r="L71" s="920"/>
      <c r="M71" s="920"/>
      <c r="N71" s="920"/>
      <c r="O71" s="920"/>
      <c r="P71" s="921"/>
      <c r="Q71" s="922">
        <v>10088</v>
      </c>
      <c r="R71" s="877"/>
      <c r="S71" s="877"/>
      <c r="T71" s="877"/>
      <c r="U71" s="877"/>
      <c r="V71" s="877">
        <v>10036</v>
      </c>
      <c r="W71" s="877"/>
      <c r="X71" s="877"/>
      <c r="Y71" s="877"/>
      <c r="Z71" s="877"/>
      <c r="AA71" s="877">
        <v>51</v>
      </c>
      <c r="AB71" s="877"/>
      <c r="AC71" s="877"/>
      <c r="AD71" s="877"/>
      <c r="AE71" s="877"/>
      <c r="AF71" s="877">
        <v>51</v>
      </c>
      <c r="AG71" s="877"/>
      <c r="AH71" s="877"/>
      <c r="AI71" s="877"/>
      <c r="AJ71" s="877"/>
      <c r="AK71" s="877">
        <v>2348</v>
      </c>
      <c r="AL71" s="877"/>
      <c r="AM71" s="877"/>
      <c r="AN71" s="877"/>
      <c r="AO71" s="877"/>
      <c r="AP71" s="877" t="s">
        <v>603</v>
      </c>
      <c r="AQ71" s="877"/>
      <c r="AR71" s="877"/>
      <c r="AS71" s="877"/>
      <c r="AT71" s="877"/>
      <c r="AU71" s="877" t="s">
        <v>603</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9" t="s">
        <v>591</v>
      </c>
      <c r="C72" s="920"/>
      <c r="D72" s="920"/>
      <c r="E72" s="920"/>
      <c r="F72" s="920"/>
      <c r="G72" s="920"/>
      <c r="H72" s="920"/>
      <c r="I72" s="920"/>
      <c r="J72" s="920"/>
      <c r="K72" s="920"/>
      <c r="L72" s="920"/>
      <c r="M72" s="920"/>
      <c r="N72" s="920"/>
      <c r="O72" s="920"/>
      <c r="P72" s="921"/>
      <c r="Q72" s="922">
        <v>2887</v>
      </c>
      <c r="R72" s="877"/>
      <c r="S72" s="877"/>
      <c r="T72" s="877"/>
      <c r="U72" s="877"/>
      <c r="V72" s="877">
        <v>2789</v>
      </c>
      <c r="W72" s="877"/>
      <c r="X72" s="877"/>
      <c r="Y72" s="877"/>
      <c r="Z72" s="877"/>
      <c r="AA72" s="877">
        <v>98</v>
      </c>
      <c r="AB72" s="877"/>
      <c r="AC72" s="877"/>
      <c r="AD72" s="877"/>
      <c r="AE72" s="877"/>
      <c r="AF72" s="877">
        <v>98</v>
      </c>
      <c r="AG72" s="877"/>
      <c r="AH72" s="877"/>
      <c r="AI72" s="877"/>
      <c r="AJ72" s="877"/>
      <c r="AK72" s="877">
        <v>116</v>
      </c>
      <c r="AL72" s="877"/>
      <c r="AM72" s="877"/>
      <c r="AN72" s="877"/>
      <c r="AO72" s="877"/>
      <c r="AP72" s="877">
        <v>1339</v>
      </c>
      <c r="AQ72" s="877"/>
      <c r="AR72" s="877"/>
      <c r="AS72" s="877"/>
      <c r="AT72" s="877"/>
      <c r="AU72" s="877">
        <v>130</v>
      </c>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9" t="s">
        <v>592</v>
      </c>
      <c r="C73" s="920"/>
      <c r="D73" s="920"/>
      <c r="E73" s="920"/>
      <c r="F73" s="920"/>
      <c r="G73" s="920"/>
      <c r="H73" s="920"/>
      <c r="I73" s="920"/>
      <c r="J73" s="920"/>
      <c r="K73" s="920"/>
      <c r="L73" s="920"/>
      <c r="M73" s="920"/>
      <c r="N73" s="920"/>
      <c r="O73" s="920"/>
      <c r="P73" s="921"/>
      <c r="Q73" s="922">
        <v>2</v>
      </c>
      <c r="R73" s="877"/>
      <c r="S73" s="877"/>
      <c r="T73" s="877"/>
      <c r="U73" s="877"/>
      <c r="V73" s="877">
        <v>1</v>
      </c>
      <c r="W73" s="877"/>
      <c r="X73" s="877"/>
      <c r="Y73" s="877"/>
      <c r="Z73" s="877"/>
      <c r="AA73" s="877">
        <v>1</v>
      </c>
      <c r="AB73" s="877"/>
      <c r="AC73" s="877"/>
      <c r="AD73" s="877"/>
      <c r="AE73" s="877"/>
      <c r="AF73" s="877">
        <v>1</v>
      </c>
      <c r="AG73" s="877"/>
      <c r="AH73" s="877"/>
      <c r="AI73" s="877"/>
      <c r="AJ73" s="877"/>
      <c r="AK73" s="877" t="s">
        <v>603</v>
      </c>
      <c r="AL73" s="877"/>
      <c r="AM73" s="877"/>
      <c r="AN73" s="877"/>
      <c r="AO73" s="877"/>
      <c r="AP73" s="877" t="s">
        <v>607</v>
      </c>
      <c r="AQ73" s="877"/>
      <c r="AR73" s="877"/>
      <c r="AS73" s="877"/>
      <c r="AT73" s="877"/>
      <c r="AU73" s="877" t="s">
        <v>603</v>
      </c>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t="s">
        <v>593</v>
      </c>
      <c r="C74" s="920"/>
      <c r="D74" s="920"/>
      <c r="E74" s="920"/>
      <c r="F74" s="920"/>
      <c r="G74" s="920"/>
      <c r="H74" s="920"/>
      <c r="I74" s="920"/>
      <c r="J74" s="920"/>
      <c r="K74" s="920"/>
      <c r="L74" s="920"/>
      <c r="M74" s="920"/>
      <c r="N74" s="920"/>
      <c r="O74" s="920"/>
      <c r="P74" s="921"/>
      <c r="Q74" s="922">
        <v>1413</v>
      </c>
      <c r="R74" s="877"/>
      <c r="S74" s="877"/>
      <c r="T74" s="877"/>
      <c r="U74" s="877"/>
      <c r="V74" s="877">
        <v>1352</v>
      </c>
      <c r="W74" s="877"/>
      <c r="X74" s="877"/>
      <c r="Y74" s="877"/>
      <c r="Z74" s="877"/>
      <c r="AA74" s="877">
        <v>61</v>
      </c>
      <c r="AB74" s="877"/>
      <c r="AC74" s="877"/>
      <c r="AD74" s="877"/>
      <c r="AE74" s="877"/>
      <c r="AF74" s="877">
        <v>61</v>
      </c>
      <c r="AG74" s="877"/>
      <c r="AH74" s="877"/>
      <c r="AI74" s="877"/>
      <c r="AJ74" s="877"/>
      <c r="AK74" s="877">
        <v>21</v>
      </c>
      <c r="AL74" s="877"/>
      <c r="AM74" s="877"/>
      <c r="AN74" s="877"/>
      <c r="AO74" s="877"/>
      <c r="AP74" s="877">
        <v>2159</v>
      </c>
      <c r="AQ74" s="877"/>
      <c r="AR74" s="877"/>
      <c r="AS74" s="877"/>
      <c r="AT74" s="877"/>
      <c r="AU74" s="877" t="s">
        <v>603</v>
      </c>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t="s">
        <v>594</v>
      </c>
      <c r="C75" s="920"/>
      <c r="D75" s="920"/>
      <c r="E75" s="920"/>
      <c r="F75" s="920"/>
      <c r="G75" s="920"/>
      <c r="H75" s="920"/>
      <c r="I75" s="920"/>
      <c r="J75" s="920"/>
      <c r="K75" s="920"/>
      <c r="L75" s="920"/>
      <c r="M75" s="920"/>
      <c r="N75" s="920"/>
      <c r="O75" s="920"/>
      <c r="P75" s="921"/>
      <c r="Q75" s="925">
        <v>82</v>
      </c>
      <c r="R75" s="926"/>
      <c r="S75" s="926"/>
      <c r="T75" s="926"/>
      <c r="U75" s="876"/>
      <c r="V75" s="927">
        <v>74</v>
      </c>
      <c r="W75" s="926"/>
      <c r="X75" s="926"/>
      <c r="Y75" s="926"/>
      <c r="Z75" s="876"/>
      <c r="AA75" s="927">
        <v>9</v>
      </c>
      <c r="AB75" s="926"/>
      <c r="AC75" s="926"/>
      <c r="AD75" s="926"/>
      <c r="AE75" s="876"/>
      <c r="AF75" s="927">
        <v>9</v>
      </c>
      <c r="AG75" s="926"/>
      <c r="AH75" s="926"/>
      <c r="AI75" s="926"/>
      <c r="AJ75" s="876"/>
      <c r="AK75" s="927" t="s">
        <v>603</v>
      </c>
      <c r="AL75" s="926"/>
      <c r="AM75" s="926"/>
      <c r="AN75" s="926"/>
      <c r="AO75" s="876"/>
      <c r="AP75" s="927" t="s">
        <v>603</v>
      </c>
      <c r="AQ75" s="926"/>
      <c r="AR75" s="926"/>
      <c r="AS75" s="926"/>
      <c r="AT75" s="876"/>
      <c r="AU75" s="927" t="s">
        <v>603</v>
      </c>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t="s">
        <v>595</v>
      </c>
      <c r="C76" s="920"/>
      <c r="D76" s="920"/>
      <c r="E76" s="920"/>
      <c r="F76" s="920"/>
      <c r="G76" s="920"/>
      <c r="H76" s="920"/>
      <c r="I76" s="920"/>
      <c r="J76" s="920"/>
      <c r="K76" s="920"/>
      <c r="L76" s="920"/>
      <c r="M76" s="920"/>
      <c r="N76" s="920"/>
      <c r="O76" s="920"/>
      <c r="P76" s="921"/>
      <c r="Q76" s="925">
        <v>557</v>
      </c>
      <c r="R76" s="926"/>
      <c r="S76" s="926"/>
      <c r="T76" s="926"/>
      <c r="U76" s="876"/>
      <c r="V76" s="927">
        <v>507</v>
      </c>
      <c r="W76" s="926"/>
      <c r="X76" s="926"/>
      <c r="Y76" s="926"/>
      <c r="Z76" s="876"/>
      <c r="AA76" s="927">
        <v>50</v>
      </c>
      <c r="AB76" s="926"/>
      <c r="AC76" s="926"/>
      <c r="AD76" s="926"/>
      <c r="AE76" s="876"/>
      <c r="AF76" s="927">
        <v>50</v>
      </c>
      <c r="AG76" s="926"/>
      <c r="AH76" s="926"/>
      <c r="AI76" s="926"/>
      <c r="AJ76" s="876"/>
      <c r="AK76" s="927" t="s">
        <v>603</v>
      </c>
      <c r="AL76" s="926"/>
      <c r="AM76" s="926"/>
      <c r="AN76" s="926"/>
      <c r="AO76" s="876"/>
      <c r="AP76" s="927">
        <v>15</v>
      </c>
      <c r="AQ76" s="926"/>
      <c r="AR76" s="926"/>
      <c r="AS76" s="926"/>
      <c r="AT76" s="876"/>
      <c r="AU76" s="927">
        <v>1</v>
      </c>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t="s">
        <v>596</v>
      </c>
      <c r="C77" s="920"/>
      <c r="D77" s="920"/>
      <c r="E77" s="920"/>
      <c r="F77" s="920"/>
      <c r="G77" s="920"/>
      <c r="H77" s="920"/>
      <c r="I77" s="920"/>
      <c r="J77" s="920"/>
      <c r="K77" s="920"/>
      <c r="L77" s="920"/>
      <c r="M77" s="920"/>
      <c r="N77" s="920"/>
      <c r="O77" s="920"/>
      <c r="P77" s="921"/>
      <c r="Q77" s="925">
        <v>19</v>
      </c>
      <c r="R77" s="926"/>
      <c r="S77" s="926"/>
      <c r="T77" s="926"/>
      <c r="U77" s="876"/>
      <c r="V77" s="927">
        <v>19</v>
      </c>
      <c r="W77" s="926"/>
      <c r="X77" s="926"/>
      <c r="Y77" s="926"/>
      <c r="Z77" s="876"/>
      <c r="AA77" s="927">
        <v>1</v>
      </c>
      <c r="AB77" s="926"/>
      <c r="AC77" s="926"/>
      <c r="AD77" s="926"/>
      <c r="AE77" s="876"/>
      <c r="AF77" s="927">
        <v>1</v>
      </c>
      <c r="AG77" s="926"/>
      <c r="AH77" s="926"/>
      <c r="AI77" s="926"/>
      <c r="AJ77" s="876"/>
      <c r="AK77" s="927" t="s">
        <v>604</v>
      </c>
      <c r="AL77" s="926"/>
      <c r="AM77" s="926"/>
      <c r="AN77" s="926"/>
      <c r="AO77" s="876"/>
      <c r="AP77" s="927" t="s">
        <v>603</v>
      </c>
      <c r="AQ77" s="926"/>
      <c r="AR77" s="926"/>
      <c r="AS77" s="926"/>
      <c r="AT77" s="876"/>
      <c r="AU77" s="927" t="s">
        <v>603</v>
      </c>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t="s">
        <v>597</v>
      </c>
      <c r="C78" s="920"/>
      <c r="D78" s="920"/>
      <c r="E78" s="920"/>
      <c r="F78" s="920"/>
      <c r="G78" s="920"/>
      <c r="H78" s="920"/>
      <c r="I78" s="920"/>
      <c r="J78" s="920"/>
      <c r="K78" s="920"/>
      <c r="L78" s="920"/>
      <c r="M78" s="920"/>
      <c r="N78" s="920"/>
      <c r="O78" s="920"/>
      <c r="P78" s="921"/>
      <c r="Q78" s="922">
        <v>3598</v>
      </c>
      <c r="R78" s="877"/>
      <c r="S78" s="877"/>
      <c r="T78" s="877"/>
      <c r="U78" s="877"/>
      <c r="V78" s="877">
        <v>3516</v>
      </c>
      <c r="W78" s="877"/>
      <c r="X78" s="877"/>
      <c r="Y78" s="877"/>
      <c r="Z78" s="877"/>
      <c r="AA78" s="877">
        <v>82</v>
      </c>
      <c r="AB78" s="877"/>
      <c r="AC78" s="877"/>
      <c r="AD78" s="877"/>
      <c r="AE78" s="877"/>
      <c r="AF78" s="877">
        <v>82</v>
      </c>
      <c r="AG78" s="877"/>
      <c r="AH78" s="877"/>
      <c r="AI78" s="877"/>
      <c r="AJ78" s="877"/>
      <c r="AK78" s="877" t="s">
        <v>603</v>
      </c>
      <c r="AL78" s="877"/>
      <c r="AM78" s="877"/>
      <c r="AN78" s="877"/>
      <c r="AO78" s="877"/>
      <c r="AP78" s="877" t="s">
        <v>603</v>
      </c>
      <c r="AQ78" s="877"/>
      <c r="AR78" s="877"/>
      <c r="AS78" s="877"/>
      <c r="AT78" s="877"/>
      <c r="AU78" s="877" t="s">
        <v>603</v>
      </c>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t="s">
        <v>598</v>
      </c>
      <c r="C79" s="920"/>
      <c r="D79" s="920"/>
      <c r="E79" s="920"/>
      <c r="F79" s="920"/>
      <c r="G79" s="920"/>
      <c r="H79" s="920"/>
      <c r="I79" s="920"/>
      <c r="J79" s="920"/>
      <c r="K79" s="920"/>
      <c r="L79" s="920"/>
      <c r="M79" s="920"/>
      <c r="N79" s="920"/>
      <c r="O79" s="920"/>
      <c r="P79" s="921"/>
      <c r="Q79" s="922">
        <v>271</v>
      </c>
      <c r="R79" s="877"/>
      <c r="S79" s="877"/>
      <c r="T79" s="877"/>
      <c r="U79" s="877"/>
      <c r="V79" s="877">
        <v>235</v>
      </c>
      <c r="W79" s="877"/>
      <c r="X79" s="877"/>
      <c r="Y79" s="877"/>
      <c r="Z79" s="877"/>
      <c r="AA79" s="877">
        <v>37</v>
      </c>
      <c r="AB79" s="877"/>
      <c r="AC79" s="877"/>
      <c r="AD79" s="877"/>
      <c r="AE79" s="877"/>
      <c r="AF79" s="877">
        <v>37</v>
      </c>
      <c r="AG79" s="877"/>
      <c r="AH79" s="877"/>
      <c r="AI79" s="877"/>
      <c r="AJ79" s="877"/>
      <c r="AK79" s="877" t="s">
        <v>603</v>
      </c>
      <c r="AL79" s="877"/>
      <c r="AM79" s="877"/>
      <c r="AN79" s="877"/>
      <c r="AO79" s="877"/>
      <c r="AP79" s="877" t="s">
        <v>603</v>
      </c>
      <c r="AQ79" s="877"/>
      <c r="AR79" s="877"/>
      <c r="AS79" s="877"/>
      <c r="AT79" s="877"/>
      <c r="AU79" s="877" t="s">
        <v>603</v>
      </c>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9" t="s">
        <v>599</v>
      </c>
      <c r="C80" s="920"/>
      <c r="D80" s="920"/>
      <c r="E80" s="920"/>
      <c r="F80" s="920"/>
      <c r="G80" s="920"/>
      <c r="H80" s="920"/>
      <c r="I80" s="920"/>
      <c r="J80" s="920"/>
      <c r="K80" s="920"/>
      <c r="L80" s="920"/>
      <c r="M80" s="920"/>
      <c r="N80" s="920"/>
      <c r="O80" s="920"/>
      <c r="P80" s="921"/>
      <c r="Q80" s="922">
        <v>261265</v>
      </c>
      <c r="R80" s="877"/>
      <c r="S80" s="877"/>
      <c r="T80" s="877"/>
      <c r="U80" s="877"/>
      <c r="V80" s="877">
        <v>253642</v>
      </c>
      <c r="W80" s="877"/>
      <c r="X80" s="877"/>
      <c r="Y80" s="877"/>
      <c r="Z80" s="877"/>
      <c r="AA80" s="877">
        <v>7623</v>
      </c>
      <c r="AB80" s="877"/>
      <c r="AC80" s="877"/>
      <c r="AD80" s="877"/>
      <c r="AE80" s="877"/>
      <c r="AF80" s="877">
        <v>7623</v>
      </c>
      <c r="AG80" s="877"/>
      <c r="AH80" s="877"/>
      <c r="AI80" s="877"/>
      <c r="AJ80" s="877"/>
      <c r="AK80" s="877" t="s">
        <v>603</v>
      </c>
      <c r="AL80" s="877"/>
      <c r="AM80" s="877"/>
      <c r="AN80" s="877"/>
      <c r="AO80" s="877"/>
      <c r="AP80" s="877" t="s">
        <v>603</v>
      </c>
      <c r="AQ80" s="877"/>
      <c r="AR80" s="877"/>
      <c r="AS80" s="877"/>
      <c r="AT80" s="877"/>
      <c r="AU80" s="877" t="s">
        <v>603</v>
      </c>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9" t="s">
        <v>600</v>
      </c>
      <c r="C81" s="920"/>
      <c r="D81" s="920"/>
      <c r="E81" s="920"/>
      <c r="F81" s="920"/>
      <c r="G81" s="920"/>
      <c r="H81" s="920"/>
      <c r="I81" s="920"/>
      <c r="J81" s="920"/>
      <c r="K81" s="920"/>
      <c r="L81" s="920"/>
      <c r="M81" s="920"/>
      <c r="N81" s="920"/>
      <c r="O81" s="920"/>
      <c r="P81" s="921"/>
      <c r="Q81" s="922">
        <v>167</v>
      </c>
      <c r="R81" s="877"/>
      <c r="S81" s="877"/>
      <c r="T81" s="877"/>
      <c r="U81" s="877"/>
      <c r="V81" s="877">
        <v>78</v>
      </c>
      <c r="W81" s="877"/>
      <c r="X81" s="877"/>
      <c r="Y81" s="877"/>
      <c r="Z81" s="877"/>
      <c r="AA81" s="877">
        <v>89</v>
      </c>
      <c r="AB81" s="877"/>
      <c r="AC81" s="877"/>
      <c r="AD81" s="877"/>
      <c r="AE81" s="877"/>
      <c r="AF81" s="877">
        <v>89</v>
      </c>
      <c r="AG81" s="877"/>
      <c r="AH81" s="877"/>
      <c r="AI81" s="877"/>
      <c r="AJ81" s="877"/>
      <c r="AK81" s="877" t="s">
        <v>603</v>
      </c>
      <c r="AL81" s="877"/>
      <c r="AM81" s="877"/>
      <c r="AN81" s="877"/>
      <c r="AO81" s="877"/>
      <c r="AP81" s="877">
        <v>420</v>
      </c>
      <c r="AQ81" s="877"/>
      <c r="AR81" s="877"/>
      <c r="AS81" s="877"/>
      <c r="AT81" s="877"/>
      <c r="AU81" s="877" t="s">
        <v>604</v>
      </c>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388</v>
      </c>
      <c r="B88" s="836" t="s">
        <v>419</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c r="AG88" s="888"/>
      <c r="AH88" s="888"/>
      <c r="AI88" s="888"/>
      <c r="AJ88" s="888"/>
      <c r="AK88" s="885"/>
      <c r="AL88" s="885"/>
      <c r="AM88" s="885"/>
      <c r="AN88" s="885"/>
      <c r="AO88" s="885"/>
      <c r="AP88" s="888"/>
      <c r="AQ88" s="888"/>
      <c r="AR88" s="888"/>
      <c r="AS88" s="888"/>
      <c r="AT88" s="888"/>
      <c r="AU88" s="888"/>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388</v>
      </c>
      <c r="BR102" s="836" t="s">
        <v>420</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c r="CS102" s="896"/>
      <c r="CT102" s="896"/>
      <c r="CU102" s="896"/>
      <c r="CV102" s="939"/>
      <c r="CW102" s="938"/>
      <c r="CX102" s="896"/>
      <c r="CY102" s="896"/>
      <c r="CZ102" s="896"/>
      <c r="DA102" s="939"/>
      <c r="DB102" s="938"/>
      <c r="DC102" s="896"/>
      <c r="DD102" s="896"/>
      <c r="DE102" s="896"/>
      <c r="DF102" s="939"/>
      <c r="DG102" s="938"/>
      <c r="DH102" s="896"/>
      <c r="DI102" s="896"/>
      <c r="DJ102" s="896"/>
      <c r="DK102" s="939"/>
      <c r="DL102" s="938"/>
      <c r="DM102" s="896"/>
      <c r="DN102" s="896"/>
      <c r="DO102" s="896"/>
      <c r="DP102" s="939"/>
      <c r="DQ102" s="938"/>
      <c r="DR102" s="896"/>
      <c r="DS102" s="896"/>
      <c r="DT102" s="896"/>
      <c r="DU102" s="939"/>
      <c r="DV102" s="962"/>
      <c r="DW102" s="963"/>
      <c r="DX102" s="963"/>
      <c r="DY102" s="963"/>
      <c r="DZ102" s="96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421</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422</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7" t="s">
        <v>425</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426</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15">
      <c r="A109" s="960" t="s">
        <v>427</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428</v>
      </c>
      <c r="AB109" s="941"/>
      <c r="AC109" s="941"/>
      <c r="AD109" s="941"/>
      <c r="AE109" s="942"/>
      <c r="AF109" s="940" t="s">
        <v>304</v>
      </c>
      <c r="AG109" s="941"/>
      <c r="AH109" s="941"/>
      <c r="AI109" s="941"/>
      <c r="AJ109" s="942"/>
      <c r="AK109" s="940" t="s">
        <v>303</v>
      </c>
      <c r="AL109" s="941"/>
      <c r="AM109" s="941"/>
      <c r="AN109" s="941"/>
      <c r="AO109" s="942"/>
      <c r="AP109" s="940" t="s">
        <v>429</v>
      </c>
      <c r="AQ109" s="941"/>
      <c r="AR109" s="941"/>
      <c r="AS109" s="941"/>
      <c r="AT109" s="943"/>
      <c r="AU109" s="960" t="s">
        <v>427</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428</v>
      </c>
      <c r="BR109" s="941"/>
      <c r="BS109" s="941"/>
      <c r="BT109" s="941"/>
      <c r="BU109" s="942"/>
      <c r="BV109" s="940" t="s">
        <v>304</v>
      </c>
      <c r="BW109" s="941"/>
      <c r="BX109" s="941"/>
      <c r="BY109" s="941"/>
      <c r="BZ109" s="942"/>
      <c r="CA109" s="940" t="s">
        <v>303</v>
      </c>
      <c r="CB109" s="941"/>
      <c r="CC109" s="941"/>
      <c r="CD109" s="941"/>
      <c r="CE109" s="942"/>
      <c r="CF109" s="961" t="s">
        <v>429</v>
      </c>
      <c r="CG109" s="961"/>
      <c r="CH109" s="961"/>
      <c r="CI109" s="961"/>
      <c r="CJ109" s="961"/>
      <c r="CK109" s="940" t="s">
        <v>430</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428</v>
      </c>
      <c r="DH109" s="941"/>
      <c r="DI109" s="941"/>
      <c r="DJ109" s="941"/>
      <c r="DK109" s="942"/>
      <c r="DL109" s="940" t="s">
        <v>304</v>
      </c>
      <c r="DM109" s="941"/>
      <c r="DN109" s="941"/>
      <c r="DO109" s="941"/>
      <c r="DP109" s="942"/>
      <c r="DQ109" s="940" t="s">
        <v>303</v>
      </c>
      <c r="DR109" s="941"/>
      <c r="DS109" s="941"/>
      <c r="DT109" s="941"/>
      <c r="DU109" s="942"/>
      <c r="DV109" s="940" t="s">
        <v>429</v>
      </c>
      <c r="DW109" s="941"/>
      <c r="DX109" s="941"/>
      <c r="DY109" s="941"/>
      <c r="DZ109" s="943"/>
    </row>
    <row r="110" spans="1:131" s="247" customFormat="1" ht="26.25" customHeight="1" x14ac:dyDescent="0.15">
      <c r="A110" s="944" t="s">
        <v>431</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451287</v>
      </c>
      <c r="AB110" s="948"/>
      <c r="AC110" s="948"/>
      <c r="AD110" s="948"/>
      <c r="AE110" s="949"/>
      <c r="AF110" s="950">
        <v>438504</v>
      </c>
      <c r="AG110" s="948"/>
      <c r="AH110" s="948"/>
      <c r="AI110" s="948"/>
      <c r="AJ110" s="949"/>
      <c r="AK110" s="950">
        <v>447449</v>
      </c>
      <c r="AL110" s="948"/>
      <c r="AM110" s="948"/>
      <c r="AN110" s="948"/>
      <c r="AO110" s="949"/>
      <c r="AP110" s="951">
        <v>11.2</v>
      </c>
      <c r="AQ110" s="952"/>
      <c r="AR110" s="952"/>
      <c r="AS110" s="952"/>
      <c r="AT110" s="953"/>
      <c r="AU110" s="954" t="s">
        <v>72</v>
      </c>
      <c r="AV110" s="955"/>
      <c r="AW110" s="955"/>
      <c r="AX110" s="955"/>
      <c r="AY110" s="955"/>
      <c r="AZ110" s="996" t="s">
        <v>432</v>
      </c>
      <c r="BA110" s="945"/>
      <c r="BB110" s="945"/>
      <c r="BC110" s="945"/>
      <c r="BD110" s="945"/>
      <c r="BE110" s="945"/>
      <c r="BF110" s="945"/>
      <c r="BG110" s="945"/>
      <c r="BH110" s="945"/>
      <c r="BI110" s="945"/>
      <c r="BJ110" s="945"/>
      <c r="BK110" s="945"/>
      <c r="BL110" s="945"/>
      <c r="BM110" s="945"/>
      <c r="BN110" s="945"/>
      <c r="BO110" s="945"/>
      <c r="BP110" s="946"/>
      <c r="BQ110" s="982">
        <v>5390701</v>
      </c>
      <c r="BR110" s="983"/>
      <c r="BS110" s="983"/>
      <c r="BT110" s="983"/>
      <c r="BU110" s="983"/>
      <c r="BV110" s="983">
        <v>5311687</v>
      </c>
      <c r="BW110" s="983"/>
      <c r="BX110" s="983"/>
      <c r="BY110" s="983"/>
      <c r="BZ110" s="983"/>
      <c r="CA110" s="983">
        <v>5254809</v>
      </c>
      <c r="CB110" s="983"/>
      <c r="CC110" s="983"/>
      <c r="CD110" s="983"/>
      <c r="CE110" s="983"/>
      <c r="CF110" s="997">
        <v>131.9</v>
      </c>
      <c r="CG110" s="998"/>
      <c r="CH110" s="998"/>
      <c r="CI110" s="998"/>
      <c r="CJ110" s="998"/>
      <c r="CK110" s="999" t="s">
        <v>433</v>
      </c>
      <c r="CL110" s="1000"/>
      <c r="CM110" s="979" t="s">
        <v>434</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390</v>
      </c>
      <c r="DH110" s="983"/>
      <c r="DI110" s="983"/>
      <c r="DJ110" s="983"/>
      <c r="DK110" s="983"/>
      <c r="DL110" s="983" t="s">
        <v>435</v>
      </c>
      <c r="DM110" s="983"/>
      <c r="DN110" s="983"/>
      <c r="DO110" s="983"/>
      <c r="DP110" s="983"/>
      <c r="DQ110" s="983" t="s">
        <v>436</v>
      </c>
      <c r="DR110" s="983"/>
      <c r="DS110" s="983"/>
      <c r="DT110" s="983"/>
      <c r="DU110" s="983"/>
      <c r="DV110" s="984" t="s">
        <v>437</v>
      </c>
      <c r="DW110" s="984"/>
      <c r="DX110" s="984"/>
      <c r="DY110" s="984"/>
      <c r="DZ110" s="985"/>
    </row>
    <row r="111" spans="1:131" s="247" customFormat="1" ht="26.25" customHeight="1" x14ac:dyDescent="0.15">
      <c r="A111" s="986" t="s">
        <v>438</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439</v>
      </c>
      <c r="AB111" s="990"/>
      <c r="AC111" s="990"/>
      <c r="AD111" s="990"/>
      <c r="AE111" s="991"/>
      <c r="AF111" s="992" t="s">
        <v>437</v>
      </c>
      <c r="AG111" s="990"/>
      <c r="AH111" s="990"/>
      <c r="AI111" s="990"/>
      <c r="AJ111" s="991"/>
      <c r="AK111" s="992" t="s">
        <v>439</v>
      </c>
      <c r="AL111" s="990"/>
      <c r="AM111" s="990"/>
      <c r="AN111" s="990"/>
      <c r="AO111" s="991"/>
      <c r="AP111" s="993" t="s">
        <v>390</v>
      </c>
      <c r="AQ111" s="994"/>
      <c r="AR111" s="994"/>
      <c r="AS111" s="994"/>
      <c r="AT111" s="995"/>
      <c r="AU111" s="956"/>
      <c r="AV111" s="957"/>
      <c r="AW111" s="957"/>
      <c r="AX111" s="957"/>
      <c r="AY111" s="957"/>
      <c r="AZ111" s="1005" t="s">
        <v>440</v>
      </c>
      <c r="BA111" s="1006"/>
      <c r="BB111" s="1006"/>
      <c r="BC111" s="1006"/>
      <c r="BD111" s="1006"/>
      <c r="BE111" s="1006"/>
      <c r="BF111" s="1006"/>
      <c r="BG111" s="1006"/>
      <c r="BH111" s="1006"/>
      <c r="BI111" s="1006"/>
      <c r="BJ111" s="1006"/>
      <c r="BK111" s="1006"/>
      <c r="BL111" s="1006"/>
      <c r="BM111" s="1006"/>
      <c r="BN111" s="1006"/>
      <c r="BO111" s="1006"/>
      <c r="BP111" s="1007"/>
      <c r="BQ111" s="975" t="s">
        <v>390</v>
      </c>
      <c r="BR111" s="976"/>
      <c r="BS111" s="976"/>
      <c r="BT111" s="976"/>
      <c r="BU111" s="976"/>
      <c r="BV111" s="976" t="s">
        <v>441</v>
      </c>
      <c r="BW111" s="976"/>
      <c r="BX111" s="976"/>
      <c r="BY111" s="976"/>
      <c r="BZ111" s="976"/>
      <c r="CA111" s="976" t="s">
        <v>442</v>
      </c>
      <c r="CB111" s="976"/>
      <c r="CC111" s="976"/>
      <c r="CD111" s="976"/>
      <c r="CE111" s="976"/>
      <c r="CF111" s="970" t="s">
        <v>442</v>
      </c>
      <c r="CG111" s="971"/>
      <c r="CH111" s="971"/>
      <c r="CI111" s="971"/>
      <c r="CJ111" s="971"/>
      <c r="CK111" s="1001"/>
      <c r="CL111" s="1002"/>
      <c r="CM111" s="972" t="s">
        <v>443</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444</v>
      </c>
      <c r="DH111" s="976"/>
      <c r="DI111" s="976"/>
      <c r="DJ111" s="976"/>
      <c r="DK111" s="976"/>
      <c r="DL111" s="976" t="s">
        <v>437</v>
      </c>
      <c r="DM111" s="976"/>
      <c r="DN111" s="976"/>
      <c r="DO111" s="976"/>
      <c r="DP111" s="976"/>
      <c r="DQ111" s="976" t="s">
        <v>437</v>
      </c>
      <c r="DR111" s="976"/>
      <c r="DS111" s="976"/>
      <c r="DT111" s="976"/>
      <c r="DU111" s="976"/>
      <c r="DV111" s="977" t="s">
        <v>441</v>
      </c>
      <c r="DW111" s="977"/>
      <c r="DX111" s="977"/>
      <c r="DY111" s="977"/>
      <c r="DZ111" s="978"/>
    </row>
    <row r="112" spans="1:131" s="247" customFormat="1" ht="26.25" customHeight="1" x14ac:dyDescent="0.15">
      <c r="A112" s="1008" t="s">
        <v>445</v>
      </c>
      <c r="B112" s="1009"/>
      <c r="C112" s="1006" t="s">
        <v>446</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437</v>
      </c>
      <c r="AB112" s="1015"/>
      <c r="AC112" s="1015"/>
      <c r="AD112" s="1015"/>
      <c r="AE112" s="1016"/>
      <c r="AF112" s="1017" t="s">
        <v>442</v>
      </c>
      <c r="AG112" s="1015"/>
      <c r="AH112" s="1015"/>
      <c r="AI112" s="1015"/>
      <c r="AJ112" s="1016"/>
      <c r="AK112" s="1017" t="s">
        <v>390</v>
      </c>
      <c r="AL112" s="1015"/>
      <c r="AM112" s="1015"/>
      <c r="AN112" s="1015"/>
      <c r="AO112" s="1016"/>
      <c r="AP112" s="1018" t="s">
        <v>439</v>
      </c>
      <c r="AQ112" s="1019"/>
      <c r="AR112" s="1019"/>
      <c r="AS112" s="1019"/>
      <c r="AT112" s="1020"/>
      <c r="AU112" s="956"/>
      <c r="AV112" s="957"/>
      <c r="AW112" s="957"/>
      <c r="AX112" s="957"/>
      <c r="AY112" s="957"/>
      <c r="AZ112" s="1005" t="s">
        <v>447</v>
      </c>
      <c r="BA112" s="1006"/>
      <c r="BB112" s="1006"/>
      <c r="BC112" s="1006"/>
      <c r="BD112" s="1006"/>
      <c r="BE112" s="1006"/>
      <c r="BF112" s="1006"/>
      <c r="BG112" s="1006"/>
      <c r="BH112" s="1006"/>
      <c r="BI112" s="1006"/>
      <c r="BJ112" s="1006"/>
      <c r="BK112" s="1006"/>
      <c r="BL112" s="1006"/>
      <c r="BM112" s="1006"/>
      <c r="BN112" s="1006"/>
      <c r="BO112" s="1006"/>
      <c r="BP112" s="1007"/>
      <c r="BQ112" s="975">
        <v>5075322</v>
      </c>
      <c r="BR112" s="976"/>
      <c r="BS112" s="976"/>
      <c r="BT112" s="976"/>
      <c r="BU112" s="976"/>
      <c r="BV112" s="976">
        <v>5358406</v>
      </c>
      <c r="BW112" s="976"/>
      <c r="BX112" s="976"/>
      <c r="BY112" s="976"/>
      <c r="BZ112" s="976"/>
      <c r="CA112" s="976">
        <v>5620961</v>
      </c>
      <c r="CB112" s="976"/>
      <c r="CC112" s="976"/>
      <c r="CD112" s="976"/>
      <c r="CE112" s="976"/>
      <c r="CF112" s="970">
        <v>141.1</v>
      </c>
      <c r="CG112" s="971"/>
      <c r="CH112" s="971"/>
      <c r="CI112" s="971"/>
      <c r="CJ112" s="971"/>
      <c r="CK112" s="1001"/>
      <c r="CL112" s="1002"/>
      <c r="CM112" s="972" t="s">
        <v>448</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439</v>
      </c>
      <c r="DH112" s="976"/>
      <c r="DI112" s="976"/>
      <c r="DJ112" s="976"/>
      <c r="DK112" s="976"/>
      <c r="DL112" s="976" t="s">
        <v>435</v>
      </c>
      <c r="DM112" s="976"/>
      <c r="DN112" s="976"/>
      <c r="DO112" s="976"/>
      <c r="DP112" s="976"/>
      <c r="DQ112" s="976" t="s">
        <v>449</v>
      </c>
      <c r="DR112" s="976"/>
      <c r="DS112" s="976"/>
      <c r="DT112" s="976"/>
      <c r="DU112" s="976"/>
      <c r="DV112" s="977" t="s">
        <v>442</v>
      </c>
      <c r="DW112" s="977"/>
      <c r="DX112" s="977"/>
      <c r="DY112" s="977"/>
      <c r="DZ112" s="978"/>
    </row>
    <row r="113" spans="1:130" s="247" customFormat="1" ht="26.25" customHeight="1" x14ac:dyDescent="0.15">
      <c r="A113" s="1010"/>
      <c r="B113" s="1011"/>
      <c r="C113" s="1006" t="s">
        <v>450</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215882</v>
      </c>
      <c r="AB113" s="990"/>
      <c r="AC113" s="990"/>
      <c r="AD113" s="990"/>
      <c r="AE113" s="991"/>
      <c r="AF113" s="992">
        <v>216871</v>
      </c>
      <c r="AG113" s="990"/>
      <c r="AH113" s="990"/>
      <c r="AI113" s="990"/>
      <c r="AJ113" s="991"/>
      <c r="AK113" s="992">
        <v>227001</v>
      </c>
      <c r="AL113" s="990"/>
      <c r="AM113" s="990"/>
      <c r="AN113" s="990"/>
      <c r="AO113" s="991"/>
      <c r="AP113" s="993">
        <v>5.7</v>
      </c>
      <c r="AQ113" s="994"/>
      <c r="AR113" s="994"/>
      <c r="AS113" s="994"/>
      <c r="AT113" s="995"/>
      <c r="AU113" s="956"/>
      <c r="AV113" s="957"/>
      <c r="AW113" s="957"/>
      <c r="AX113" s="957"/>
      <c r="AY113" s="957"/>
      <c r="AZ113" s="1005" t="s">
        <v>451</v>
      </c>
      <c r="BA113" s="1006"/>
      <c r="BB113" s="1006"/>
      <c r="BC113" s="1006"/>
      <c r="BD113" s="1006"/>
      <c r="BE113" s="1006"/>
      <c r="BF113" s="1006"/>
      <c r="BG113" s="1006"/>
      <c r="BH113" s="1006"/>
      <c r="BI113" s="1006"/>
      <c r="BJ113" s="1006"/>
      <c r="BK113" s="1006"/>
      <c r="BL113" s="1006"/>
      <c r="BM113" s="1006"/>
      <c r="BN113" s="1006"/>
      <c r="BO113" s="1006"/>
      <c r="BP113" s="1007"/>
      <c r="BQ113" s="975">
        <v>329185</v>
      </c>
      <c r="BR113" s="976"/>
      <c r="BS113" s="976"/>
      <c r="BT113" s="976"/>
      <c r="BU113" s="976"/>
      <c r="BV113" s="976">
        <v>315714</v>
      </c>
      <c r="BW113" s="976"/>
      <c r="BX113" s="976"/>
      <c r="BY113" s="976"/>
      <c r="BZ113" s="976"/>
      <c r="CA113" s="976">
        <v>312514</v>
      </c>
      <c r="CB113" s="976"/>
      <c r="CC113" s="976"/>
      <c r="CD113" s="976"/>
      <c r="CE113" s="976"/>
      <c r="CF113" s="970">
        <v>7.8</v>
      </c>
      <c r="CG113" s="971"/>
      <c r="CH113" s="971"/>
      <c r="CI113" s="971"/>
      <c r="CJ113" s="971"/>
      <c r="CK113" s="1001"/>
      <c r="CL113" s="1002"/>
      <c r="CM113" s="972" t="s">
        <v>452</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439</v>
      </c>
      <c r="DH113" s="1015"/>
      <c r="DI113" s="1015"/>
      <c r="DJ113" s="1015"/>
      <c r="DK113" s="1016"/>
      <c r="DL113" s="1017" t="s">
        <v>435</v>
      </c>
      <c r="DM113" s="1015"/>
      <c r="DN113" s="1015"/>
      <c r="DO113" s="1015"/>
      <c r="DP113" s="1016"/>
      <c r="DQ113" s="1017" t="s">
        <v>439</v>
      </c>
      <c r="DR113" s="1015"/>
      <c r="DS113" s="1015"/>
      <c r="DT113" s="1015"/>
      <c r="DU113" s="1016"/>
      <c r="DV113" s="1018" t="s">
        <v>439</v>
      </c>
      <c r="DW113" s="1019"/>
      <c r="DX113" s="1019"/>
      <c r="DY113" s="1019"/>
      <c r="DZ113" s="1020"/>
    </row>
    <row r="114" spans="1:130" s="247" customFormat="1" ht="26.25" customHeight="1" x14ac:dyDescent="0.15">
      <c r="A114" s="1010"/>
      <c r="B114" s="1011"/>
      <c r="C114" s="1006" t="s">
        <v>453</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33729</v>
      </c>
      <c r="AB114" s="1015"/>
      <c r="AC114" s="1015"/>
      <c r="AD114" s="1015"/>
      <c r="AE114" s="1016"/>
      <c r="AF114" s="1017">
        <v>35278</v>
      </c>
      <c r="AG114" s="1015"/>
      <c r="AH114" s="1015"/>
      <c r="AI114" s="1015"/>
      <c r="AJ114" s="1016"/>
      <c r="AK114" s="1017" t="s">
        <v>390</v>
      </c>
      <c r="AL114" s="1015"/>
      <c r="AM114" s="1015"/>
      <c r="AN114" s="1015"/>
      <c r="AO114" s="1016"/>
      <c r="AP114" s="1018" t="s">
        <v>435</v>
      </c>
      <c r="AQ114" s="1019"/>
      <c r="AR114" s="1019"/>
      <c r="AS114" s="1019"/>
      <c r="AT114" s="1020"/>
      <c r="AU114" s="956"/>
      <c r="AV114" s="957"/>
      <c r="AW114" s="957"/>
      <c r="AX114" s="957"/>
      <c r="AY114" s="957"/>
      <c r="AZ114" s="1005" t="s">
        <v>454</v>
      </c>
      <c r="BA114" s="1006"/>
      <c r="BB114" s="1006"/>
      <c r="BC114" s="1006"/>
      <c r="BD114" s="1006"/>
      <c r="BE114" s="1006"/>
      <c r="BF114" s="1006"/>
      <c r="BG114" s="1006"/>
      <c r="BH114" s="1006"/>
      <c r="BI114" s="1006"/>
      <c r="BJ114" s="1006"/>
      <c r="BK114" s="1006"/>
      <c r="BL114" s="1006"/>
      <c r="BM114" s="1006"/>
      <c r="BN114" s="1006"/>
      <c r="BO114" s="1006"/>
      <c r="BP114" s="1007"/>
      <c r="BQ114" s="975">
        <v>1090239</v>
      </c>
      <c r="BR114" s="976"/>
      <c r="BS114" s="976"/>
      <c r="BT114" s="976"/>
      <c r="BU114" s="976"/>
      <c r="BV114" s="976">
        <v>1054828</v>
      </c>
      <c r="BW114" s="976"/>
      <c r="BX114" s="976"/>
      <c r="BY114" s="976"/>
      <c r="BZ114" s="976"/>
      <c r="CA114" s="976">
        <v>1050155</v>
      </c>
      <c r="CB114" s="976"/>
      <c r="CC114" s="976"/>
      <c r="CD114" s="976"/>
      <c r="CE114" s="976"/>
      <c r="CF114" s="970">
        <v>26.4</v>
      </c>
      <c r="CG114" s="971"/>
      <c r="CH114" s="971"/>
      <c r="CI114" s="971"/>
      <c r="CJ114" s="971"/>
      <c r="CK114" s="1001"/>
      <c r="CL114" s="1002"/>
      <c r="CM114" s="972" t="s">
        <v>455</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442</v>
      </c>
      <c r="DH114" s="1015"/>
      <c r="DI114" s="1015"/>
      <c r="DJ114" s="1015"/>
      <c r="DK114" s="1016"/>
      <c r="DL114" s="1017" t="s">
        <v>435</v>
      </c>
      <c r="DM114" s="1015"/>
      <c r="DN114" s="1015"/>
      <c r="DO114" s="1015"/>
      <c r="DP114" s="1016"/>
      <c r="DQ114" s="1017" t="s">
        <v>435</v>
      </c>
      <c r="DR114" s="1015"/>
      <c r="DS114" s="1015"/>
      <c r="DT114" s="1015"/>
      <c r="DU114" s="1016"/>
      <c r="DV114" s="1018" t="s">
        <v>437</v>
      </c>
      <c r="DW114" s="1019"/>
      <c r="DX114" s="1019"/>
      <c r="DY114" s="1019"/>
      <c r="DZ114" s="1020"/>
    </row>
    <row r="115" spans="1:130" s="247" customFormat="1" ht="26.25" customHeight="1" x14ac:dyDescent="0.15">
      <c r="A115" s="1010"/>
      <c r="B115" s="1011"/>
      <c r="C115" s="1006" t="s">
        <v>456</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1</v>
      </c>
      <c r="AB115" s="990"/>
      <c r="AC115" s="990"/>
      <c r="AD115" s="990"/>
      <c r="AE115" s="991"/>
      <c r="AF115" s="992" t="s">
        <v>390</v>
      </c>
      <c r="AG115" s="990"/>
      <c r="AH115" s="990"/>
      <c r="AI115" s="990"/>
      <c r="AJ115" s="991"/>
      <c r="AK115" s="992" t="s">
        <v>435</v>
      </c>
      <c r="AL115" s="990"/>
      <c r="AM115" s="990"/>
      <c r="AN115" s="990"/>
      <c r="AO115" s="991"/>
      <c r="AP115" s="993" t="s">
        <v>437</v>
      </c>
      <c r="AQ115" s="994"/>
      <c r="AR115" s="994"/>
      <c r="AS115" s="994"/>
      <c r="AT115" s="995"/>
      <c r="AU115" s="956"/>
      <c r="AV115" s="957"/>
      <c r="AW115" s="957"/>
      <c r="AX115" s="957"/>
      <c r="AY115" s="957"/>
      <c r="AZ115" s="1005" t="s">
        <v>457</v>
      </c>
      <c r="BA115" s="1006"/>
      <c r="BB115" s="1006"/>
      <c r="BC115" s="1006"/>
      <c r="BD115" s="1006"/>
      <c r="BE115" s="1006"/>
      <c r="BF115" s="1006"/>
      <c r="BG115" s="1006"/>
      <c r="BH115" s="1006"/>
      <c r="BI115" s="1006"/>
      <c r="BJ115" s="1006"/>
      <c r="BK115" s="1006"/>
      <c r="BL115" s="1006"/>
      <c r="BM115" s="1006"/>
      <c r="BN115" s="1006"/>
      <c r="BO115" s="1006"/>
      <c r="BP115" s="1007"/>
      <c r="BQ115" s="975" t="s">
        <v>435</v>
      </c>
      <c r="BR115" s="976"/>
      <c r="BS115" s="976"/>
      <c r="BT115" s="976"/>
      <c r="BU115" s="976"/>
      <c r="BV115" s="976" t="s">
        <v>437</v>
      </c>
      <c r="BW115" s="976"/>
      <c r="BX115" s="976"/>
      <c r="BY115" s="976"/>
      <c r="BZ115" s="976"/>
      <c r="CA115" s="976" t="s">
        <v>390</v>
      </c>
      <c r="CB115" s="976"/>
      <c r="CC115" s="976"/>
      <c r="CD115" s="976"/>
      <c r="CE115" s="976"/>
      <c r="CF115" s="970" t="s">
        <v>442</v>
      </c>
      <c r="CG115" s="971"/>
      <c r="CH115" s="971"/>
      <c r="CI115" s="971"/>
      <c r="CJ115" s="971"/>
      <c r="CK115" s="1001"/>
      <c r="CL115" s="1002"/>
      <c r="CM115" s="1005" t="s">
        <v>458</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439</v>
      </c>
      <c r="DH115" s="1015"/>
      <c r="DI115" s="1015"/>
      <c r="DJ115" s="1015"/>
      <c r="DK115" s="1016"/>
      <c r="DL115" s="1017" t="s">
        <v>390</v>
      </c>
      <c r="DM115" s="1015"/>
      <c r="DN115" s="1015"/>
      <c r="DO115" s="1015"/>
      <c r="DP115" s="1016"/>
      <c r="DQ115" s="1017" t="s">
        <v>437</v>
      </c>
      <c r="DR115" s="1015"/>
      <c r="DS115" s="1015"/>
      <c r="DT115" s="1015"/>
      <c r="DU115" s="1016"/>
      <c r="DV115" s="1018" t="s">
        <v>439</v>
      </c>
      <c r="DW115" s="1019"/>
      <c r="DX115" s="1019"/>
      <c r="DY115" s="1019"/>
      <c r="DZ115" s="1020"/>
    </row>
    <row r="116" spans="1:130" s="247" customFormat="1" ht="26.25" customHeight="1" x14ac:dyDescent="0.15">
      <c r="A116" s="1012"/>
      <c r="B116" s="1013"/>
      <c r="C116" s="1021" t="s">
        <v>459</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t="s">
        <v>439</v>
      </c>
      <c r="AB116" s="1015"/>
      <c r="AC116" s="1015"/>
      <c r="AD116" s="1015"/>
      <c r="AE116" s="1016"/>
      <c r="AF116" s="1017" t="s">
        <v>449</v>
      </c>
      <c r="AG116" s="1015"/>
      <c r="AH116" s="1015"/>
      <c r="AI116" s="1015"/>
      <c r="AJ116" s="1016"/>
      <c r="AK116" s="1017" t="s">
        <v>409</v>
      </c>
      <c r="AL116" s="1015"/>
      <c r="AM116" s="1015"/>
      <c r="AN116" s="1015"/>
      <c r="AO116" s="1016"/>
      <c r="AP116" s="1018" t="s">
        <v>390</v>
      </c>
      <c r="AQ116" s="1019"/>
      <c r="AR116" s="1019"/>
      <c r="AS116" s="1019"/>
      <c r="AT116" s="1020"/>
      <c r="AU116" s="956"/>
      <c r="AV116" s="957"/>
      <c r="AW116" s="957"/>
      <c r="AX116" s="957"/>
      <c r="AY116" s="957"/>
      <c r="AZ116" s="1023" t="s">
        <v>460</v>
      </c>
      <c r="BA116" s="1024"/>
      <c r="BB116" s="1024"/>
      <c r="BC116" s="1024"/>
      <c r="BD116" s="1024"/>
      <c r="BE116" s="1024"/>
      <c r="BF116" s="1024"/>
      <c r="BG116" s="1024"/>
      <c r="BH116" s="1024"/>
      <c r="BI116" s="1024"/>
      <c r="BJ116" s="1024"/>
      <c r="BK116" s="1024"/>
      <c r="BL116" s="1024"/>
      <c r="BM116" s="1024"/>
      <c r="BN116" s="1024"/>
      <c r="BO116" s="1024"/>
      <c r="BP116" s="1025"/>
      <c r="BQ116" s="975" t="s">
        <v>435</v>
      </c>
      <c r="BR116" s="976"/>
      <c r="BS116" s="976"/>
      <c r="BT116" s="976"/>
      <c r="BU116" s="976"/>
      <c r="BV116" s="976" t="s">
        <v>442</v>
      </c>
      <c r="BW116" s="976"/>
      <c r="BX116" s="976"/>
      <c r="BY116" s="976"/>
      <c r="BZ116" s="976"/>
      <c r="CA116" s="976" t="s">
        <v>442</v>
      </c>
      <c r="CB116" s="976"/>
      <c r="CC116" s="976"/>
      <c r="CD116" s="976"/>
      <c r="CE116" s="976"/>
      <c r="CF116" s="970" t="s">
        <v>437</v>
      </c>
      <c r="CG116" s="971"/>
      <c r="CH116" s="971"/>
      <c r="CI116" s="971"/>
      <c r="CJ116" s="971"/>
      <c r="CK116" s="1001"/>
      <c r="CL116" s="1002"/>
      <c r="CM116" s="972" t="s">
        <v>461</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435</v>
      </c>
      <c r="DH116" s="1015"/>
      <c r="DI116" s="1015"/>
      <c r="DJ116" s="1015"/>
      <c r="DK116" s="1016"/>
      <c r="DL116" s="1017" t="s">
        <v>390</v>
      </c>
      <c r="DM116" s="1015"/>
      <c r="DN116" s="1015"/>
      <c r="DO116" s="1015"/>
      <c r="DP116" s="1016"/>
      <c r="DQ116" s="1017" t="s">
        <v>442</v>
      </c>
      <c r="DR116" s="1015"/>
      <c r="DS116" s="1015"/>
      <c r="DT116" s="1015"/>
      <c r="DU116" s="1016"/>
      <c r="DV116" s="1018" t="s">
        <v>437</v>
      </c>
      <c r="DW116" s="1019"/>
      <c r="DX116" s="1019"/>
      <c r="DY116" s="1019"/>
      <c r="DZ116" s="1020"/>
    </row>
    <row r="117" spans="1:130" s="247" customFormat="1" ht="26.25" customHeight="1" x14ac:dyDescent="0.15">
      <c r="A117" s="960" t="s">
        <v>183</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462</v>
      </c>
      <c r="Z117" s="942"/>
      <c r="AA117" s="1032">
        <v>700899</v>
      </c>
      <c r="AB117" s="1033"/>
      <c r="AC117" s="1033"/>
      <c r="AD117" s="1033"/>
      <c r="AE117" s="1034"/>
      <c r="AF117" s="1035">
        <v>690653</v>
      </c>
      <c r="AG117" s="1033"/>
      <c r="AH117" s="1033"/>
      <c r="AI117" s="1033"/>
      <c r="AJ117" s="1034"/>
      <c r="AK117" s="1035">
        <v>674450</v>
      </c>
      <c r="AL117" s="1033"/>
      <c r="AM117" s="1033"/>
      <c r="AN117" s="1033"/>
      <c r="AO117" s="1034"/>
      <c r="AP117" s="1036"/>
      <c r="AQ117" s="1037"/>
      <c r="AR117" s="1037"/>
      <c r="AS117" s="1037"/>
      <c r="AT117" s="1038"/>
      <c r="AU117" s="956"/>
      <c r="AV117" s="957"/>
      <c r="AW117" s="957"/>
      <c r="AX117" s="957"/>
      <c r="AY117" s="957"/>
      <c r="AZ117" s="1023" t="s">
        <v>463</v>
      </c>
      <c r="BA117" s="1024"/>
      <c r="BB117" s="1024"/>
      <c r="BC117" s="1024"/>
      <c r="BD117" s="1024"/>
      <c r="BE117" s="1024"/>
      <c r="BF117" s="1024"/>
      <c r="BG117" s="1024"/>
      <c r="BH117" s="1024"/>
      <c r="BI117" s="1024"/>
      <c r="BJ117" s="1024"/>
      <c r="BK117" s="1024"/>
      <c r="BL117" s="1024"/>
      <c r="BM117" s="1024"/>
      <c r="BN117" s="1024"/>
      <c r="BO117" s="1024"/>
      <c r="BP117" s="1025"/>
      <c r="BQ117" s="975" t="s">
        <v>435</v>
      </c>
      <c r="BR117" s="976"/>
      <c r="BS117" s="976"/>
      <c r="BT117" s="976"/>
      <c r="BU117" s="976"/>
      <c r="BV117" s="976" t="s">
        <v>435</v>
      </c>
      <c r="BW117" s="976"/>
      <c r="BX117" s="976"/>
      <c r="BY117" s="976"/>
      <c r="BZ117" s="976"/>
      <c r="CA117" s="976" t="s">
        <v>441</v>
      </c>
      <c r="CB117" s="976"/>
      <c r="CC117" s="976"/>
      <c r="CD117" s="976"/>
      <c r="CE117" s="976"/>
      <c r="CF117" s="970" t="s">
        <v>437</v>
      </c>
      <c r="CG117" s="971"/>
      <c r="CH117" s="971"/>
      <c r="CI117" s="971"/>
      <c r="CJ117" s="971"/>
      <c r="CK117" s="1001"/>
      <c r="CL117" s="1002"/>
      <c r="CM117" s="972" t="s">
        <v>464</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437</v>
      </c>
      <c r="DH117" s="1015"/>
      <c r="DI117" s="1015"/>
      <c r="DJ117" s="1015"/>
      <c r="DK117" s="1016"/>
      <c r="DL117" s="1017" t="s">
        <v>449</v>
      </c>
      <c r="DM117" s="1015"/>
      <c r="DN117" s="1015"/>
      <c r="DO117" s="1015"/>
      <c r="DP117" s="1016"/>
      <c r="DQ117" s="1017" t="s">
        <v>444</v>
      </c>
      <c r="DR117" s="1015"/>
      <c r="DS117" s="1015"/>
      <c r="DT117" s="1015"/>
      <c r="DU117" s="1016"/>
      <c r="DV117" s="1018" t="s">
        <v>435</v>
      </c>
      <c r="DW117" s="1019"/>
      <c r="DX117" s="1019"/>
      <c r="DY117" s="1019"/>
      <c r="DZ117" s="1020"/>
    </row>
    <row r="118" spans="1:130" s="247" customFormat="1" ht="26.25" customHeight="1" x14ac:dyDescent="0.15">
      <c r="A118" s="960" t="s">
        <v>430</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428</v>
      </c>
      <c r="AB118" s="941"/>
      <c r="AC118" s="941"/>
      <c r="AD118" s="941"/>
      <c r="AE118" s="942"/>
      <c r="AF118" s="940" t="s">
        <v>304</v>
      </c>
      <c r="AG118" s="941"/>
      <c r="AH118" s="941"/>
      <c r="AI118" s="941"/>
      <c r="AJ118" s="942"/>
      <c r="AK118" s="940" t="s">
        <v>303</v>
      </c>
      <c r="AL118" s="941"/>
      <c r="AM118" s="941"/>
      <c r="AN118" s="941"/>
      <c r="AO118" s="942"/>
      <c r="AP118" s="1027" t="s">
        <v>429</v>
      </c>
      <c r="AQ118" s="1028"/>
      <c r="AR118" s="1028"/>
      <c r="AS118" s="1028"/>
      <c r="AT118" s="1029"/>
      <c r="AU118" s="956"/>
      <c r="AV118" s="957"/>
      <c r="AW118" s="957"/>
      <c r="AX118" s="957"/>
      <c r="AY118" s="957"/>
      <c r="AZ118" s="1030" t="s">
        <v>465</v>
      </c>
      <c r="BA118" s="1021"/>
      <c r="BB118" s="1021"/>
      <c r="BC118" s="1021"/>
      <c r="BD118" s="1021"/>
      <c r="BE118" s="1021"/>
      <c r="BF118" s="1021"/>
      <c r="BG118" s="1021"/>
      <c r="BH118" s="1021"/>
      <c r="BI118" s="1021"/>
      <c r="BJ118" s="1021"/>
      <c r="BK118" s="1021"/>
      <c r="BL118" s="1021"/>
      <c r="BM118" s="1021"/>
      <c r="BN118" s="1021"/>
      <c r="BO118" s="1021"/>
      <c r="BP118" s="1022"/>
      <c r="BQ118" s="1053" t="s">
        <v>444</v>
      </c>
      <c r="BR118" s="1054"/>
      <c r="BS118" s="1054"/>
      <c r="BT118" s="1054"/>
      <c r="BU118" s="1054"/>
      <c r="BV118" s="1054" t="s">
        <v>437</v>
      </c>
      <c r="BW118" s="1054"/>
      <c r="BX118" s="1054"/>
      <c r="BY118" s="1054"/>
      <c r="BZ118" s="1054"/>
      <c r="CA118" s="1054" t="s">
        <v>390</v>
      </c>
      <c r="CB118" s="1054"/>
      <c r="CC118" s="1054"/>
      <c r="CD118" s="1054"/>
      <c r="CE118" s="1054"/>
      <c r="CF118" s="970" t="s">
        <v>435</v>
      </c>
      <c r="CG118" s="971"/>
      <c r="CH118" s="971"/>
      <c r="CI118" s="971"/>
      <c r="CJ118" s="971"/>
      <c r="CK118" s="1001"/>
      <c r="CL118" s="1002"/>
      <c r="CM118" s="972" t="s">
        <v>466</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435</v>
      </c>
      <c r="DH118" s="1015"/>
      <c r="DI118" s="1015"/>
      <c r="DJ118" s="1015"/>
      <c r="DK118" s="1016"/>
      <c r="DL118" s="1017" t="s">
        <v>437</v>
      </c>
      <c r="DM118" s="1015"/>
      <c r="DN118" s="1015"/>
      <c r="DO118" s="1015"/>
      <c r="DP118" s="1016"/>
      <c r="DQ118" s="1017" t="s">
        <v>435</v>
      </c>
      <c r="DR118" s="1015"/>
      <c r="DS118" s="1015"/>
      <c r="DT118" s="1015"/>
      <c r="DU118" s="1016"/>
      <c r="DV118" s="1018" t="s">
        <v>390</v>
      </c>
      <c r="DW118" s="1019"/>
      <c r="DX118" s="1019"/>
      <c r="DY118" s="1019"/>
      <c r="DZ118" s="1020"/>
    </row>
    <row r="119" spans="1:130" s="247" customFormat="1" ht="26.25" customHeight="1" x14ac:dyDescent="0.15">
      <c r="A119" s="1114" t="s">
        <v>433</v>
      </c>
      <c r="B119" s="1000"/>
      <c r="C119" s="979" t="s">
        <v>434</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435</v>
      </c>
      <c r="AB119" s="948"/>
      <c r="AC119" s="948"/>
      <c r="AD119" s="948"/>
      <c r="AE119" s="949"/>
      <c r="AF119" s="950" t="s">
        <v>439</v>
      </c>
      <c r="AG119" s="948"/>
      <c r="AH119" s="948"/>
      <c r="AI119" s="948"/>
      <c r="AJ119" s="949"/>
      <c r="AK119" s="950" t="s">
        <v>390</v>
      </c>
      <c r="AL119" s="948"/>
      <c r="AM119" s="948"/>
      <c r="AN119" s="948"/>
      <c r="AO119" s="949"/>
      <c r="AP119" s="951" t="s">
        <v>437</v>
      </c>
      <c r="AQ119" s="952"/>
      <c r="AR119" s="952"/>
      <c r="AS119" s="952"/>
      <c r="AT119" s="953"/>
      <c r="AU119" s="958"/>
      <c r="AV119" s="959"/>
      <c r="AW119" s="959"/>
      <c r="AX119" s="959"/>
      <c r="AY119" s="959"/>
      <c r="AZ119" s="278" t="s">
        <v>183</v>
      </c>
      <c r="BA119" s="278"/>
      <c r="BB119" s="278"/>
      <c r="BC119" s="278"/>
      <c r="BD119" s="278"/>
      <c r="BE119" s="278"/>
      <c r="BF119" s="278"/>
      <c r="BG119" s="278"/>
      <c r="BH119" s="278"/>
      <c r="BI119" s="278"/>
      <c r="BJ119" s="278"/>
      <c r="BK119" s="278"/>
      <c r="BL119" s="278"/>
      <c r="BM119" s="278"/>
      <c r="BN119" s="278"/>
      <c r="BO119" s="1031" t="s">
        <v>467</v>
      </c>
      <c r="BP119" s="1062"/>
      <c r="BQ119" s="1053">
        <v>11885447</v>
      </c>
      <c r="BR119" s="1054"/>
      <c r="BS119" s="1054"/>
      <c r="BT119" s="1054"/>
      <c r="BU119" s="1054"/>
      <c r="BV119" s="1054">
        <v>12040635</v>
      </c>
      <c r="BW119" s="1054"/>
      <c r="BX119" s="1054"/>
      <c r="BY119" s="1054"/>
      <c r="BZ119" s="1054"/>
      <c r="CA119" s="1054">
        <v>12238439</v>
      </c>
      <c r="CB119" s="1054"/>
      <c r="CC119" s="1054"/>
      <c r="CD119" s="1054"/>
      <c r="CE119" s="1054"/>
      <c r="CF119" s="1055"/>
      <c r="CG119" s="1056"/>
      <c r="CH119" s="1056"/>
      <c r="CI119" s="1056"/>
      <c r="CJ119" s="1057"/>
      <c r="CK119" s="1003"/>
      <c r="CL119" s="1004"/>
      <c r="CM119" s="1058" t="s">
        <v>468</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435</v>
      </c>
      <c r="DH119" s="1040"/>
      <c r="DI119" s="1040"/>
      <c r="DJ119" s="1040"/>
      <c r="DK119" s="1041"/>
      <c r="DL119" s="1039" t="s">
        <v>437</v>
      </c>
      <c r="DM119" s="1040"/>
      <c r="DN119" s="1040"/>
      <c r="DO119" s="1040"/>
      <c r="DP119" s="1041"/>
      <c r="DQ119" s="1039" t="s">
        <v>390</v>
      </c>
      <c r="DR119" s="1040"/>
      <c r="DS119" s="1040"/>
      <c r="DT119" s="1040"/>
      <c r="DU119" s="1041"/>
      <c r="DV119" s="1042" t="s">
        <v>436</v>
      </c>
      <c r="DW119" s="1043"/>
      <c r="DX119" s="1043"/>
      <c r="DY119" s="1043"/>
      <c r="DZ119" s="1044"/>
    </row>
    <row r="120" spans="1:130" s="247" customFormat="1" ht="26.25" customHeight="1" x14ac:dyDescent="0.15">
      <c r="A120" s="1115"/>
      <c r="B120" s="1002"/>
      <c r="C120" s="972" t="s">
        <v>443</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409</v>
      </c>
      <c r="AB120" s="1015"/>
      <c r="AC120" s="1015"/>
      <c r="AD120" s="1015"/>
      <c r="AE120" s="1016"/>
      <c r="AF120" s="1017" t="s">
        <v>442</v>
      </c>
      <c r="AG120" s="1015"/>
      <c r="AH120" s="1015"/>
      <c r="AI120" s="1015"/>
      <c r="AJ120" s="1016"/>
      <c r="AK120" s="1017" t="s">
        <v>442</v>
      </c>
      <c r="AL120" s="1015"/>
      <c r="AM120" s="1015"/>
      <c r="AN120" s="1015"/>
      <c r="AO120" s="1016"/>
      <c r="AP120" s="1018" t="s">
        <v>390</v>
      </c>
      <c r="AQ120" s="1019"/>
      <c r="AR120" s="1019"/>
      <c r="AS120" s="1019"/>
      <c r="AT120" s="1020"/>
      <c r="AU120" s="1045" t="s">
        <v>469</v>
      </c>
      <c r="AV120" s="1046"/>
      <c r="AW120" s="1046"/>
      <c r="AX120" s="1046"/>
      <c r="AY120" s="1047"/>
      <c r="AZ120" s="996" t="s">
        <v>470</v>
      </c>
      <c r="BA120" s="945"/>
      <c r="BB120" s="945"/>
      <c r="BC120" s="945"/>
      <c r="BD120" s="945"/>
      <c r="BE120" s="945"/>
      <c r="BF120" s="945"/>
      <c r="BG120" s="945"/>
      <c r="BH120" s="945"/>
      <c r="BI120" s="945"/>
      <c r="BJ120" s="945"/>
      <c r="BK120" s="945"/>
      <c r="BL120" s="945"/>
      <c r="BM120" s="945"/>
      <c r="BN120" s="945"/>
      <c r="BO120" s="945"/>
      <c r="BP120" s="946"/>
      <c r="BQ120" s="982">
        <v>2492552</v>
      </c>
      <c r="BR120" s="983"/>
      <c r="BS120" s="983"/>
      <c r="BT120" s="983"/>
      <c r="BU120" s="983"/>
      <c r="BV120" s="983">
        <v>2540070</v>
      </c>
      <c r="BW120" s="983"/>
      <c r="BX120" s="983"/>
      <c r="BY120" s="983"/>
      <c r="BZ120" s="983"/>
      <c r="CA120" s="983">
        <v>2579261</v>
      </c>
      <c r="CB120" s="983"/>
      <c r="CC120" s="983"/>
      <c r="CD120" s="983"/>
      <c r="CE120" s="983"/>
      <c r="CF120" s="997">
        <v>64.8</v>
      </c>
      <c r="CG120" s="998"/>
      <c r="CH120" s="998"/>
      <c r="CI120" s="998"/>
      <c r="CJ120" s="998"/>
      <c r="CK120" s="1063" t="s">
        <v>471</v>
      </c>
      <c r="CL120" s="1064"/>
      <c r="CM120" s="1064"/>
      <c r="CN120" s="1064"/>
      <c r="CO120" s="1065"/>
      <c r="CP120" s="1071" t="s">
        <v>472</v>
      </c>
      <c r="CQ120" s="1072"/>
      <c r="CR120" s="1072"/>
      <c r="CS120" s="1072"/>
      <c r="CT120" s="1072"/>
      <c r="CU120" s="1072"/>
      <c r="CV120" s="1072"/>
      <c r="CW120" s="1072"/>
      <c r="CX120" s="1072"/>
      <c r="CY120" s="1072"/>
      <c r="CZ120" s="1072"/>
      <c r="DA120" s="1072"/>
      <c r="DB120" s="1072"/>
      <c r="DC120" s="1072"/>
      <c r="DD120" s="1072"/>
      <c r="DE120" s="1072"/>
      <c r="DF120" s="1073"/>
      <c r="DG120" s="982">
        <v>5075322</v>
      </c>
      <c r="DH120" s="983"/>
      <c r="DI120" s="983"/>
      <c r="DJ120" s="983"/>
      <c r="DK120" s="983"/>
      <c r="DL120" s="983">
        <v>5358406</v>
      </c>
      <c r="DM120" s="983"/>
      <c r="DN120" s="983"/>
      <c r="DO120" s="983"/>
      <c r="DP120" s="983"/>
      <c r="DQ120" s="983">
        <v>5620961</v>
      </c>
      <c r="DR120" s="983"/>
      <c r="DS120" s="983"/>
      <c r="DT120" s="983"/>
      <c r="DU120" s="983"/>
      <c r="DV120" s="984">
        <v>141.1</v>
      </c>
      <c r="DW120" s="984"/>
      <c r="DX120" s="984"/>
      <c r="DY120" s="984"/>
      <c r="DZ120" s="985"/>
    </row>
    <row r="121" spans="1:130" s="247" customFormat="1" ht="26.25" customHeight="1" x14ac:dyDescent="0.15">
      <c r="A121" s="1115"/>
      <c r="B121" s="1002"/>
      <c r="C121" s="1023" t="s">
        <v>473</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390</v>
      </c>
      <c r="AB121" s="1015"/>
      <c r="AC121" s="1015"/>
      <c r="AD121" s="1015"/>
      <c r="AE121" s="1016"/>
      <c r="AF121" s="1017" t="s">
        <v>435</v>
      </c>
      <c r="AG121" s="1015"/>
      <c r="AH121" s="1015"/>
      <c r="AI121" s="1015"/>
      <c r="AJ121" s="1016"/>
      <c r="AK121" s="1017" t="s">
        <v>437</v>
      </c>
      <c r="AL121" s="1015"/>
      <c r="AM121" s="1015"/>
      <c r="AN121" s="1015"/>
      <c r="AO121" s="1016"/>
      <c r="AP121" s="1018" t="s">
        <v>435</v>
      </c>
      <c r="AQ121" s="1019"/>
      <c r="AR121" s="1019"/>
      <c r="AS121" s="1019"/>
      <c r="AT121" s="1020"/>
      <c r="AU121" s="1048"/>
      <c r="AV121" s="1049"/>
      <c r="AW121" s="1049"/>
      <c r="AX121" s="1049"/>
      <c r="AY121" s="1050"/>
      <c r="AZ121" s="1005" t="s">
        <v>474</v>
      </c>
      <c r="BA121" s="1006"/>
      <c r="BB121" s="1006"/>
      <c r="BC121" s="1006"/>
      <c r="BD121" s="1006"/>
      <c r="BE121" s="1006"/>
      <c r="BF121" s="1006"/>
      <c r="BG121" s="1006"/>
      <c r="BH121" s="1006"/>
      <c r="BI121" s="1006"/>
      <c r="BJ121" s="1006"/>
      <c r="BK121" s="1006"/>
      <c r="BL121" s="1006"/>
      <c r="BM121" s="1006"/>
      <c r="BN121" s="1006"/>
      <c r="BO121" s="1006"/>
      <c r="BP121" s="1007"/>
      <c r="BQ121" s="975" t="s">
        <v>390</v>
      </c>
      <c r="BR121" s="976"/>
      <c r="BS121" s="976"/>
      <c r="BT121" s="976"/>
      <c r="BU121" s="976"/>
      <c r="BV121" s="976" t="s">
        <v>444</v>
      </c>
      <c r="BW121" s="976"/>
      <c r="BX121" s="976"/>
      <c r="BY121" s="976"/>
      <c r="BZ121" s="976"/>
      <c r="CA121" s="976" t="s">
        <v>435</v>
      </c>
      <c r="CB121" s="976"/>
      <c r="CC121" s="976"/>
      <c r="CD121" s="976"/>
      <c r="CE121" s="976"/>
      <c r="CF121" s="970" t="s">
        <v>444</v>
      </c>
      <c r="CG121" s="971"/>
      <c r="CH121" s="971"/>
      <c r="CI121" s="971"/>
      <c r="CJ121" s="971"/>
      <c r="CK121" s="1066"/>
      <c r="CL121" s="1067"/>
      <c r="CM121" s="1067"/>
      <c r="CN121" s="1067"/>
      <c r="CO121" s="1068"/>
      <c r="CP121" s="1076" t="s">
        <v>475</v>
      </c>
      <c r="CQ121" s="1077"/>
      <c r="CR121" s="1077"/>
      <c r="CS121" s="1077"/>
      <c r="CT121" s="1077"/>
      <c r="CU121" s="1077"/>
      <c r="CV121" s="1077"/>
      <c r="CW121" s="1077"/>
      <c r="CX121" s="1077"/>
      <c r="CY121" s="1077"/>
      <c r="CZ121" s="1077"/>
      <c r="DA121" s="1077"/>
      <c r="DB121" s="1077"/>
      <c r="DC121" s="1077"/>
      <c r="DD121" s="1077"/>
      <c r="DE121" s="1077"/>
      <c r="DF121" s="1078"/>
      <c r="DG121" s="975" t="s">
        <v>435</v>
      </c>
      <c r="DH121" s="976"/>
      <c r="DI121" s="976"/>
      <c r="DJ121" s="976"/>
      <c r="DK121" s="976"/>
      <c r="DL121" s="976" t="s">
        <v>449</v>
      </c>
      <c r="DM121" s="976"/>
      <c r="DN121" s="976"/>
      <c r="DO121" s="976"/>
      <c r="DP121" s="976"/>
      <c r="DQ121" s="976" t="s">
        <v>442</v>
      </c>
      <c r="DR121" s="976"/>
      <c r="DS121" s="976"/>
      <c r="DT121" s="976"/>
      <c r="DU121" s="976"/>
      <c r="DV121" s="977" t="s">
        <v>444</v>
      </c>
      <c r="DW121" s="977"/>
      <c r="DX121" s="977"/>
      <c r="DY121" s="977"/>
      <c r="DZ121" s="978"/>
    </row>
    <row r="122" spans="1:130" s="247" customFormat="1" ht="26.25" customHeight="1" x14ac:dyDescent="0.15">
      <c r="A122" s="1115"/>
      <c r="B122" s="1002"/>
      <c r="C122" s="972" t="s">
        <v>455</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437</v>
      </c>
      <c r="AB122" s="1015"/>
      <c r="AC122" s="1015"/>
      <c r="AD122" s="1015"/>
      <c r="AE122" s="1016"/>
      <c r="AF122" s="1017" t="s">
        <v>435</v>
      </c>
      <c r="AG122" s="1015"/>
      <c r="AH122" s="1015"/>
      <c r="AI122" s="1015"/>
      <c r="AJ122" s="1016"/>
      <c r="AK122" s="1017" t="s">
        <v>435</v>
      </c>
      <c r="AL122" s="1015"/>
      <c r="AM122" s="1015"/>
      <c r="AN122" s="1015"/>
      <c r="AO122" s="1016"/>
      <c r="AP122" s="1018" t="s">
        <v>390</v>
      </c>
      <c r="AQ122" s="1019"/>
      <c r="AR122" s="1019"/>
      <c r="AS122" s="1019"/>
      <c r="AT122" s="1020"/>
      <c r="AU122" s="1048"/>
      <c r="AV122" s="1049"/>
      <c r="AW122" s="1049"/>
      <c r="AX122" s="1049"/>
      <c r="AY122" s="1050"/>
      <c r="AZ122" s="1030" t="s">
        <v>476</v>
      </c>
      <c r="BA122" s="1021"/>
      <c r="BB122" s="1021"/>
      <c r="BC122" s="1021"/>
      <c r="BD122" s="1021"/>
      <c r="BE122" s="1021"/>
      <c r="BF122" s="1021"/>
      <c r="BG122" s="1021"/>
      <c r="BH122" s="1021"/>
      <c r="BI122" s="1021"/>
      <c r="BJ122" s="1021"/>
      <c r="BK122" s="1021"/>
      <c r="BL122" s="1021"/>
      <c r="BM122" s="1021"/>
      <c r="BN122" s="1021"/>
      <c r="BO122" s="1021"/>
      <c r="BP122" s="1022"/>
      <c r="BQ122" s="1053">
        <v>7054658</v>
      </c>
      <c r="BR122" s="1054"/>
      <c r="BS122" s="1054"/>
      <c r="BT122" s="1054"/>
      <c r="BU122" s="1054"/>
      <c r="BV122" s="1054">
        <v>7077659</v>
      </c>
      <c r="BW122" s="1054"/>
      <c r="BX122" s="1054"/>
      <c r="BY122" s="1054"/>
      <c r="BZ122" s="1054"/>
      <c r="CA122" s="1054">
        <v>6990885</v>
      </c>
      <c r="CB122" s="1054"/>
      <c r="CC122" s="1054"/>
      <c r="CD122" s="1054"/>
      <c r="CE122" s="1054"/>
      <c r="CF122" s="1074">
        <v>175.5</v>
      </c>
      <c r="CG122" s="1075"/>
      <c r="CH122" s="1075"/>
      <c r="CI122" s="1075"/>
      <c r="CJ122" s="1075"/>
      <c r="CK122" s="1066"/>
      <c r="CL122" s="1067"/>
      <c r="CM122" s="1067"/>
      <c r="CN122" s="1067"/>
      <c r="CO122" s="1068"/>
      <c r="CP122" s="1076" t="s">
        <v>477</v>
      </c>
      <c r="CQ122" s="1077"/>
      <c r="CR122" s="1077"/>
      <c r="CS122" s="1077"/>
      <c r="CT122" s="1077"/>
      <c r="CU122" s="1077"/>
      <c r="CV122" s="1077"/>
      <c r="CW122" s="1077"/>
      <c r="CX122" s="1077"/>
      <c r="CY122" s="1077"/>
      <c r="CZ122" s="1077"/>
      <c r="DA122" s="1077"/>
      <c r="DB122" s="1077"/>
      <c r="DC122" s="1077"/>
      <c r="DD122" s="1077"/>
      <c r="DE122" s="1077"/>
      <c r="DF122" s="1078"/>
      <c r="DG122" s="975" t="s">
        <v>435</v>
      </c>
      <c r="DH122" s="976"/>
      <c r="DI122" s="976"/>
      <c r="DJ122" s="976"/>
      <c r="DK122" s="976"/>
      <c r="DL122" s="976" t="s">
        <v>439</v>
      </c>
      <c r="DM122" s="976"/>
      <c r="DN122" s="976"/>
      <c r="DO122" s="976"/>
      <c r="DP122" s="976"/>
      <c r="DQ122" s="976" t="s">
        <v>439</v>
      </c>
      <c r="DR122" s="976"/>
      <c r="DS122" s="976"/>
      <c r="DT122" s="976"/>
      <c r="DU122" s="976"/>
      <c r="DV122" s="977" t="s">
        <v>439</v>
      </c>
      <c r="DW122" s="977"/>
      <c r="DX122" s="977"/>
      <c r="DY122" s="977"/>
      <c r="DZ122" s="978"/>
    </row>
    <row r="123" spans="1:130" s="247" customFormat="1" ht="26.25" customHeight="1" x14ac:dyDescent="0.15">
      <c r="A123" s="1115"/>
      <c r="B123" s="1002"/>
      <c r="C123" s="972" t="s">
        <v>461</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437</v>
      </c>
      <c r="AB123" s="1015"/>
      <c r="AC123" s="1015"/>
      <c r="AD123" s="1015"/>
      <c r="AE123" s="1016"/>
      <c r="AF123" s="1017" t="s">
        <v>436</v>
      </c>
      <c r="AG123" s="1015"/>
      <c r="AH123" s="1015"/>
      <c r="AI123" s="1015"/>
      <c r="AJ123" s="1016"/>
      <c r="AK123" s="1017" t="s">
        <v>437</v>
      </c>
      <c r="AL123" s="1015"/>
      <c r="AM123" s="1015"/>
      <c r="AN123" s="1015"/>
      <c r="AO123" s="1016"/>
      <c r="AP123" s="1018" t="s">
        <v>437</v>
      </c>
      <c r="AQ123" s="1019"/>
      <c r="AR123" s="1019"/>
      <c r="AS123" s="1019"/>
      <c r="AT123" s="1020"/>
      <c r="AU123" s="1051"/>
      <c r="AV123" s="1052"/>
      <c r="AW123" s="1052"/>
      <c r="AX123" s="1052"/>
      <c r="AY123" s="1052"/>
      <c r="AZ123" s="278" t="s">
        <v>183</v>
      </c>
      <c r="BA123" s="278"/>
      <c r="BB123" s="278"/>
      <c r="BC123" s="278"/>
      <c r="BD123" s="278"/>
      <c r="BE123" s="278"/>
      <c r="BF123" s="278"/>
      <c r="BG123" s="278"/>
      <c r="BH123" s="278"/>
      <c r="BI123" s="278"/>
      <c r="BJ123" s="278"/>
      <c r="BK123" s="278"/>
      <c r="BL123" s="278"/>
      <c r="BM123" s="278"/>
      <c r="BN123" s="278"/>
      <c r="BO123" s="1031" t="s">
        <v>478</v>
      </c>
      <c r="BP123" s="1062"/>
      <c r="BQ123" s="1121">
        <v>9547210</v>
      </c>
      <c r="BR123" s="1122"/>
      <c r="BS123" s="1122"/>
      <c r="BT123" s="1122"/>
      <c r="BU123" s="1122"/>
      <c r="BV123" s="1122">
        <v>9617729</v>
      </c>
      <c r="BW123" s="1122"/>
      <c r="BX123" s="1122"/>
      <c r="BY123" s="1122"/>
      <c r="BZ123" s="1122"/>
      <c r="CA123" s="1122">
        <v>9570146</v>
      </c>
      <c r="CB123" s="1122"/>
      <c r="CC123" s="1122"/>
      <c r="CD123" s="1122"/>
      <c r="CE123" s="1122"/>
      <c r="CF123" s="1055"/>
      <c r="CG123" s="1056"/>
      <c r="CH123" s="1056"/>
      <c r="CI123" s="1056"/>
      <c r="CJ123" s="1057"/>
      <c r="CK123" s="1066"/>
      <c r="CL123" s="1067"/>
      <c r="CM123" s="1067"/>
      <c r="CN123" s="1067"/>
      <c r="CO123" s="1068"/>
      <c r="CP123" s="1076" t="s">
        <v>479</v>
      </c>
      <c r="CQ123" s="1077"/>
      <c r="CR123" s="1077"/>
      <c r="CS123" s="1077"/>
      <c r="CT123" s="1077"/>
      <c r="CU123" s="1077"/>
      <c r="CV123" s="1077"/>
      <c r="CW123" s="1077"/>
      <c r="CX123" s="1077"/>
      <c r="CY123" s="1077"/>
      <c r="CZ123" s="1077"/>
      <c r="DA123" s="1077"/>
      <c r="DB123" s="1077"/>
      <c r="DC123" s="1077"/>
      <c r="DD123" s="1077"/>
      <c r="DE123" s="1077"/>
      <c r="DF123" s="1078"/>
      <c r="DG123" s="1014" t="s">
        <v>390</v>
      </c>
      <c r="DH123" s="1015"/>
      <c r="DI123" s="1015"/>
      <c r="DJ123" s="1015"/>
      <c r="DK123" s="1016"/>
      <c r="DL123" s="1017" t="s">
        <v>437</v>
      </c>
      <c r="DM123" s="1015"/>
      <c r="DN123" s="1015"/>
      <c r="DO123" s="1015"/>
      <c r="DP123" s="1016"/>
      <c r="DQ123" s="1017" t="s">
        <v>390</v>
      </c>
      <c r="DR123" s="1015"/>
      <c r="DS123" s="1015"/>
      <c r="DT123" s="1015"/>
      <c r="DU123" s="1016"/>
      <c r="DV123" s="1018" t="s">
        <v>435</v>
      </c>
      <c r="DW123" s="1019"/>
      <c r="DX123" s="1019"/>
      <c r="DY123" s="1019"/>
      <c r="DZ123" s="1020"/>
    </row>
    <row r="124" spans="1:130" s="247" customFormat="1" ht="26.25" customHeight="1" thickBot="1" x14ac:dyDescent="0.2">
      <c r="A124" s="1115"/>
      <c r="B124" s="1002"/>
      <c r="C124" s="972" t="s">
        <v>464</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444</v>
      </c>
      <c r="AB124" s="1015"/>
      <c r="AC124" s="1015"/>
      <c r="AD124" s="1015"/>
      <c r="AE124" s="1016"/>
      <c r="AF124" s="1017" t="s">
        <v>435</v>
      </c>
      <c r="AG124" s="1015"/>
      <c r="AH124" s="1015"/>
      <c r="AI124" s="1015"/>
      <c r="AJ124" s="1016"/>
      <c r="AK124" s="1017" t="s">
        <v>444</v>
      </c>
      <c r="AL124" s="1015"/>
      <c r="AM124" s="1015"/>
      <c r="AN124" s="1015"/>
      <c r="AO124" s="1016"/>
      <c r="AP124" s="1018" t="s">
        <v>442</v>
      </c>
      <c r="AQ124" s="1019"/>
      <c r="AR124" s="1019"/>
      <c r="AS124" s="1019"/>
      <c r="AT124" s="1020"/>
      <c r="AU124" s="1117" t="s">
        <v>480</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v>58.8</v>
      </c>
      <c r="BR124" s="1084"/>
      <c r="BS124" s="1084"/>
      <c r="BT124" s="1084"/>
      <c r="BU124" s="1084"/>
      <c r="BV124" s="1084">
        <v>60.5</v>
      </c>
      <c r="BW124" s="1084"/>
      <c r="BX124" s="1084"/>
      <c r="BY124" s="1084"/>
      <c r="BZ124" s="1084"/>
      <c r="CA124" s="1084">
        <v>66.900000000000006</v>
      </c>
      <c r="CB124" s="1084"/>
      <c r="CC124" s="1084"/>
      <c r="CD124" s="1084"/>
      <c r="CE124" s="1084"/>
      <c r="CF124" s="1085"/>
      <c r="CG124" s="1086"/>
      <c r="CH124" s="1086"/>
      <c r="CI124" s="1086"/>
      <c r="CJ124" s="1087"/>
      <c r="CK124" s="1069"/>
      <c r="CL124" s="1069"/>
      <c r="CM124" s="1069"/>
      <c r="CN124" s="1069"/>
      <c r="CO124" s="1070"/>
      <c r="CP124" s="1076" t="s">
        <v>481</v>
      </c>
      <c r="CQ124" s="1077"/>
      <c r="CR124" s="1077"/>
      <c r="CS124" s="1077"/>
      <c r="CT124" s="1077"/>
      <c r="CU124" s="1077"/>
      <c r="CV124" s="1077"/>
      <c r="CW124" s="1077"/>
      <c r="CX124" s="1077"/>
      <c r="CY124" s="1077"/>
      <c r="CZ124" s="1077"/>
      <c r="DA124" s="1077"/>
      <c r="DB124" s="1077"/>
      <c r="DC124" s="1077"/>
      <c r="DD124" s="1077"/>
      <c r="DE124" s="1077"/>
      <c r="DF124" s="1078"/>
      <c r="DG124" s="1061" t="s">
        <v>442</v>
      </c>
      <c r="DH124" s="1040"/>
      <c r="DI124" s="1040"/>
      <c r="DJ124" s="1040"/>
      <c r="DK124" s="1041"/>
      <c r="DL124" s="1039" t="s">
        <v>442</v>
      </c>
      <c r="DM124" s="1040"/>
      <c r="DN124" s="1040"/>
      <c r="DO124" s="1040"/>
      <c r="DP124" s="1041"/>
      <c r="DQ124" s="1039" t="s">
        <v>437</v>
      </c>
      <c r="DR124" s="1040"/>
      <c r="DS124" s="1040"/>
      <c r="DT124" s="1040"/>
      <c r="DU124" s="1041"/>
      <c r="DV124" s="1042" t="s">
        <v>449</v>
      </c>
      <c r="DW124" s="1043"/>
      <c r="DX124" s="1043"/>
      <c r="DY124" s="1043"/>
      <c r="DZ124" s="1044"/>
    </row>
    <row r="125" spans="1:130" s="247" customFormat="1" ht="26.25" customHeight="1" x14ac:dyDescent="0.15">
      <c r="A125" s="1115"/>
      <c r="B125" s="1002"/>
      <c r="C125" s="972" t="s">
        <v>466</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442</v>
      </c>
      <c r="AB125" s="1015"/>
      <c r="AC125" s="1015"/>
      <c r="AD125" s="1015"/>
      <c r="AE125" s="1016"/>
      <c r="AF125" s="1017" t="s">
        <v>439</v>
      </c>
      <c r="AG125" s="1015"/>
      <c r="AH125" s="1015"/>
      <c r="AI125" s="1015"/>
      <c r="AJ125" s="1016"/>
      <c r="AK125" s="1017" t="s">
        <v>442</v>
      </c>
      <c r="AL125" s="1015"/>
      <c r="AM125" s="1015"/>
      <c r="AN125" s="1015"/>
      <c r="AO125" s="1016"/>
      <c r="AP125" s="1018" t="s">
        <v>442</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482</v>
      </c>
      <c r="CL125" s="1064"/>
      <c r="CM125" s="1064"/>
      <c r="CN125" s="1064"/>
      <c r="CO125" s="1065"/>
      <c r="CP125" s="996" t="s">
        <v>483</v>
      </c>
      <c r="CQ125" s="945"/>
      <c r="CR125" s="945"/>
      <c r="CS125" s="945"/>
      <c r="CT125" s="945"/>
      <c r="CU125" s="945"/>
      <c r="CV125" s="945"/>
      <c r="CW125" s="945"/>
      <c r="CX125" s="945"/>
      <c r="CY125" s="945"/>
      <c r="CZ125" s="945"/>
      <c r="DA125" s="945"/>
      <c r="DB125" s="945"/>
      <c r="DC125" s="945"/>
      <c r="DD125" s="945"/>
      <c r="DE125" s="945"/>
      <c r="DF125" s="946"/>
      <c r="DG125" s="982" t="s">
        <v>442</v>
      </c>
      <c r="DH125" s="983"/>
      <c r="DI125" s="983"/>
      <c r="DJ125" s="983"/>
      <c r="DK125" s="983"/>
      <c r="DL125" s="983" t="s">
        <v>442</v>
      </c>
      <c r="DM125" s="983"/>
      <c r="DN125" s="983"/>
      <c r="DO125" s="983"/>
      <c r="DP125" s="983"/>
      <c r="DQ125" s="983" t="s">
        <v>439</v>
      </c>
      <c r="DR125" s="983"/>
      <c r="DS125" s="983"/>
      <c r="DT125" s="983"/>
      <c r="DU125" s="983"/>
      <c r="DV125" s="984" t="s">
        <v>442</v>
      </c>
      <c r="DW125" s="984"/>
      <c r="DX125" s="984"/>
      <c r="DY125" s="984"/>
      <c r="DZ125" s="985"/>
    </row>
    <row r="126" spans="1:130" s="247" customFormat="1" ht="26.25" customHeight="1" thickBot="1" x14ac:dyDescent="0.2">
      <c r="A126" s="1115"/>
      <c r="B126" s="1002"/>
      <c r="C126" s="972" t="s">
        <v>468</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t="s">
        <v>442</v>
      </c>
      <c r="AB126" s="1015"/>
      <c r="AC126" s="1015"/>
      <c r="AD126" s="1015"/>
      <c r="AE126" s="1016"/>
      <c r="AF126" s="1017" t="s">
        <v>442</v>
      </c>
      <c r="AG126" s="1015"/>
      <c r="AH126" s="1015"/>
      <c r="AI126" s="1015"/>
      <c r="AJ126" s="1016"/>
      <c r="AK126" s="1017" t="s">
        <v>439</v>
      </c>
      <c r="AL126" s="1015"/>
      <c r="AM126" s="1015"/>
      <c r="AN126" s="1015"/>
      <c r="AO126" s="1016"/>
      <c r="AP126" s="1018" t="s">
        <v>435</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484</v>
      </c>
      <c r="CQ126" s="1006"/>
      <c r="CR126" s="1006"/>
      <c r="CS126" s="1006"/>
      <c r="CT126" s="1006"/>
      <c r="CU126" s="1006"/>
      <c r="CV126" s="1006"/>
      <c r="CW126" s="1006"/>
      <c r="CX126" s="1006"/>
      <c r="CY126" s="1006"/>
      <c r="CZ126" s="1006"/>
      <c r="DA126" s="1006"/>
      <c r="DB126" s="1006"/>
      <c r="DC126" s="1006"/>
      <c r="DD126" s="1006"/>
      <c r="DE126" s="1006"/>
      <c r="DF126" s="1007"/>
      <c r="DG126" s="975" t="s">
        <v>442</v>
      </c>
      <c r="DH126" s="976"/>
      <c r="DI126" s="976"/>
      <c r="DJ126" s="976"/>
      <c r="DK126" s="976"/>
      <c r="DL126" s="976" t="s">
        <v>442</v>
      </c>
      <c r="DM126" s="976"/>
      <c r="DN126" s="976"/>
      <c r="DO126" s="976"/>
      <c r="DP126" s="976"/>
      <c r="DQ126" s="976" t="s">
        <v>442</v>
      </c>
      <c r="DR126" s="976"/>
      <c r="DS126" s="976"/>
      <c r="DT126" s="976"/>
      <c r="DU126" s="976"/>
      <c r="DV126" s="977" t="s">
        <v>439</v>
      </c>
      <c r="DW126" s="977"/>
      <c r="DX126" s="977"/>
      <c r="DY126" s="977"/>
      <c r="DZ126" s="978"/>
    </row>
    <row r="127" spans="1:130" s="247" customFormat="1" ht="26.25" customHeight="1" x14ac:dyDescent="0.15">
      <c r="A127" s="1116"/>
      <c r="B127" s="1004"/>
      <c r="C127" s="1058" t="s">
        <v>485</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v>1</v>
      </c>
      <c r="AB127" s="1015"/>
      <c r="AC127" s="1015"/>
      <c r="AD127" s="1015"/>
      <c r="AE127" s="1016"/>
      <c r="AF127" s="1017" t="s">
        <v>439</v>
      </c>
      <c r="AG127" s="1015"/>
      <c r="AH127" s="1015"/>
      <c r="AI127" s="1015"/>
      <c r="AJ127" s="1016"/>
      <c r="AK127" s="1017" t="s">
        <v>435</v>
      </c>
      <c r="AL127" s="1015"/>
      <c r="AM127" s="1015"/>
      <c r="AN127" s="1015"/>
      <c r="AO127" s="1016"/>
      <c r="AP127" s="1018" t="s">
        <v>449</v>
      </c>
      <c r="AQ127" s="1019"/>
      <c r="AR127" s="1019"/>
      <c r="AS127" s="1019"/>
      <c r="AT127" s="1020"/>
      <c r="AU127" s="283"/>
      <c r="AV127" s="283"/>
      <c r="AW127" s="283"/>
      <c r="AX127" s="1088" t="s">
        <v>486</v>
      </c>
      <c r="AY127" s="1089"/>
      <c r="AZ127" s="1089"/>
      <c r="BA127" s="1089"/>
      <c r="BB127" s="1089"/>
      <c r="BC127" s="1089"/>
      <c r="BD127" s="1089"/>
      <c r="BE127" s="1090"/>
      <c r="BF127" s="1091" t="s">
        <v>487</v>
      </c>
      <c r="BG127" s="1089"/>
      <c r="BH127" s="1089"/>
      <c r="BI127" s="1089"/>
      <c r="BJ127" s="1089"/>
      <c r="BK127" s="1089"/>
      <c r="BL127" s="1090"/>
      <c r="BM127" s="1091" t="s">
        <v>488</v>
      </c>
      <c r="BN127" s="1089"/>
      <c r="BO127" s="1089"/>
      <c r="BP127" s="1089"/>
      <c r="BQ127" s="1089"/>
      <c r="BR127" s="1089"/>
      <c r="BS127" s="1090"/>
      <c r="BT127" s="1091" t="s">
        <v>489</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490</v>
      </c>
      <c r="CQ127" s="1006"/>
      <c r="CR127" s="1006"/>
      <c r="CS127" s="1006"/>
      <c r="CT127" s="1006"/>
      <c r="CU127" s="1006"/>
      <c r="CV127" s="1006"/>
      <c r="CW127" s="1006"/>
      <c r="CX127" s="1006"/>
      <c r="CY127" s="1006"/>
      <c r="CZ127" s="1006"/>
      <c r="DA127" s="1006"/>
      <c r="DB127" s="1006"/>
      <c r="DC127" s="1006"/>
      <c r="DD127" s="1006"/>
      <c r="DE127" s="1006"/>
      <c r="DF127" s="1007"/>
      <c r="DG127" s="975" t="s">
        <v>439</v>
      </c>
      <c r="DH127" s="976"/>
      <c r="DI127" s="976"/>
      <c r="DJ127" s="976"/>
      <c r="DK127" s="976"/>
      <c r="DL127" s="976" t="s">
        <v>436</v>
      </c>
      <c r="DM127" s="976"/>
      <c r="DN127" s="976"/>
      <c r="DO127" s="976"/>
      <c r="DP127" s="976"/>
      <c r="DQ127" s="976" t="s">
        <v>439</v>
      </c>
      <c r="DR127" s="976"/>
      <c r="DS127" s="976"/>
      <c r="DT127" s="976"/>
      <c r="DU127" s="976"/>
      <c r="DV127" s="977" t="s">
        <v>439</v>
      </c>
      <c r="DW127" s="977"/>
      <c r="DX127" s="977"/>
      <c r="DY127" s="977"/>
      <c r="DZ127" s="978"/>
    </row>
    <row r="128" spans="1:130" s="247" customFormat="1" ht="26.25" customHeight="1" thickBot="1" x14ac:dyDescent="0.2">
      <c r="A128" s="1099" t="s">
        <v>491</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492</v>
      </c>
      <c r="X128" s="1101"/>
      <c r="Y128" s="1101"/>
      <c r="Z128" s="1102"/>
      <c r="AA128" s="1103">
        <v>50000</v>
      </c>
      <c r="AB128" s="1104"/>
      <c r="AC128" s="1104"/>
      <c r="AD128" s="1104"/>
      <c r="AE128" s="1105"/>
      <c r="AF128" s="1106" t="s">
        <v>442</v>
      </c>
      <c r="AG128" s="1104"/>
      <c r="AH128" s="1104"/>
      <c r="AI128" s="1104"/>
      <c r="AJ128" s="1105"/>
      <c r="AK128" s="1106" t="s">
        <v>436</v>
      </c>
      <c r="AL128" s="1104"/>
      <c r="AM128" s="1104"/>
      <c r="AN128" s="1104"/>
      <c r="AO128" s="1105"/>
      <c r="AP128" s="1107"/>
      <c r="AQ128" s="1108"/>
      <c r="AR128" s="1108"/>
      <c r="AS128" s="1108"/>
      <c r="AT128" s="1109"/>
      <c r="AU128" s="283"/>
      <c r="AV128" s="283"/>
      <c r="AW128" s="283"/>
      <c r="AX128" s="944" t="s">
        <v>493</v>
      </c>
      <c r="AY128" s="945"/>
      <c r="AZ128" s="945"/>
      <c r="BA128" s="945"/>
      <c r="BB128" s="945"/>
      <c r="BC128" s="945"/>
      <c r="BD128" s="945"/>
      <c r="BE128" s="946"/>
      <c r="BF128" s="1110" t="s">
        <v>439</v>
      </c>
      <c r="BG128" s="1111"/>
      <c r="BH128" s="1111"/>
      <c r="BI128" s="1111"/>
      <c r="BJ128" s="1111"/>
      <c r="BK128" s="1111"/>
      <c r="BL128" s="1112"/>
      <c r="BM128" s="1110">
        <v>15</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494</v>
      </c>
      <c r="CQ128" s="1093"/>
      <c r="CR128" s="1093"/>
      <c r="CS128" s="1093"/>
      <c r="CT128" s="1093"/>
      <c r="CU128" s="1093"/>
      <c r="CV128" s="1093"/>
      <c r="CW128" s="1093"/>
      <c r="CX128" s="1093"/>
      <c r="CY128" s="1093"/>
      <c r="CZ128" s="1093"/>
      <c r="DA128" s="1093"/>
      <c r="DB128" s="1093"/>
      <c r="DC128" s="1093"/>
      <c r="DD128" s="1093"/>
      <c r="DE128" s="1093"/>
      <c r="DF128" s="1094"/>
      <c r="DG128" s="1095" t="s">
        <v>437</v>
      </c>
      <c r="DH128" s="1096"/>
      <c r="DI128" s="1096"/>
      <c r="DJ128" s="1096"/>
      <c r="DK128" s="1096"/>
      <c r="DL128" s="1096" t="s">
        <v>435</v>
      </c>
      <c r="DM128" s="1096"/>
      <c r="DN128" s="1096"/>
      <c r="DO128" s="1096"/>
      <c r="DP128" s="1096"/>
      <c r="DQ128" s="1096" t="s">
        <v>435</v>
      </c>
      <c r="DR128" s="1096"/>
      <c r="DS128" s="1096"/>
      <c r="DT128" s="1096"/>
      <c r="DU128" s="1096"/>
      <c r="DV128" s="1097" t="s">
        <v>437</v>
      </c>
      <c r="DW128" s="1097"/>
      <c r="DX128" s="1097"/>
      <c r="DY128" s="1097"/>
      <c r="DZ128" s="1098"/>
    </row>
    <row r="129" spans="1:131" s="247" customFormat="1" ht="26.25" customHeight="1" x14ac:dyDescent="0.15">
      <c r="A129" s="986" t="s">
        <v>105</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495</v>
      </c>
      <c r="X129" s="1130"/>
      <c r="Y129" s="1130"/>
      <c r="Z129" s="1131"/>
      <c r="AA129" s="1014">
        <v>4500371</v>
      </c>
      <c r="AB129" s="1015"/>
      <c r="AC129" s="1015"/>
      <c r="AD129" s="1015"/>
      <c r="AE129" s="1016"/>
      <c r="AF129" s="1017">
        <v>4537484</v>
      </c>
      <c r="AG129" s="1015"/>
      <c r="AH129" s="1015"/>
      <c r="AI129" s="1015"/>
      <c r="AJ129" s="1016"/>
      <c r="AK129" s="1017">
        <v>4524626</v>
      </c>
      <c r="AL129" s="1015"/>
      <c r="AM129" s="1015"/>
      <c r="AN129" s="1015"/>
      <c r="AO129" s="1016"/>
      <c r="AP129" s="1132"/>
      <c r="AQ129" s="1133"/>
      <c r="AR129" s="1133"/>
      <c r="AS129" s="1133"/>
      <c r="AT129" s="1134"/>
      <c r="AU129" s="285"/>
      <c r="AV129" s="285"/>
      <c r="AW129" s="285"/>
      <c r="AX129" s="1123" t="s">
        <v>496</v>
      </c>
      <c r="AY129" s="1006"/>
      <c r="AZ129" s="1006"/>
      <c r="BA129" s="1006"/>
      <c r="BB129" s="1006"/>
      <c r="BC129" s="1006"/>
      <c r="BD129" s="1006"/>
      <c r="BE129" s="1007"/>
      <c r="BF129" s="1124" t="s">
        <v>497</v>
      </c>
      <c r="BG129" s="1125"/>
      <c r="BH129" s="1125"/>
      <c r="BI129" s="1125"/>
      <c r="BJ129" s="1125"/>
      <c r="BK129" s="1125"/>
      <c r="BL129" s="1126"/>
      <c r="BM129" s="1124">
        <v>20</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6" t="s">
        <v>498</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499</v>
      </c>
      <c r="X130" s="1130"/>
      <c r="Y130" s="1130"/>
      <c r="Z130" s="1131"/>
      <c r="AA130" s="1014">
        <v>530356</v>
      </c>
      <c r="AB130" s="1015"/>
      <c r="AC130" s="1015"/>
      <c r="AD130" s="1015"/>
      <c r="AE130" s="1016"/>
      <c r="AF130" s="1017">
        <v>534524</v>
      </c>
      <c r="AG130" s="1015"/>
      <c r="AH130" s="1015"/>
      <c r="AI130" s="1015"/>
      <c r="AJ130" s="1016"/>
      <c r="AK130" s="1017">
        <v>541915</v>
      </c>
      <c r="AL130" s="1015"/>
      <c r="AM130" s="1015"/>
      <c r="AN130" s="1015"/>
      <c r="AO130" s="1016"/>
      <c r="AP130" s="1132"/>
      <c r="AQ130" s="1133"/>
      <c r="AR130" s="1133"/>
      <c r="AS130" s="1133"/>
      <c r="AT130" s="1134"/>
      <c r="AU130" s="285"/>
      <c r="AV130" s="285"/>
      <c r="AW130" s="285"/>
      <c r="AX130" s="1123" t="s">
        <v>500</v>
      </c>
      <c r="AY130" s="1006"/>
      <c r="AZ130" s="1006"/>
      <c r="BA130" s="1006"/>
      <c r="BB130" s="1006"/>
      <c r="BC130" s="1006"/>
      <c r="BD130" s="1006"/>
      <c r="BE130" s="1007"/>
      <c r="BF130" s="1160">
        <v>3.4</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501</v>
      </c>
      <c r="X131" s="1168"/>
      <c r="Y131" s="1168"/>
      <c r="Z131" s="1169"/>
      <c r="AA131" s="1061">
        <v>3970015</v>
      </c>
      <c r="AB131" s="1040"/>
      <c r="AC131" s="1040"/>
      <c r="AD131" s="1040"/>
      <c r="AE131" s="1041"/>
      <c r="AF131" s="1039">
        <v>4002960</v>
      </c>
      <c r="AG131" s="1040"/>
      <c r="AH131" s="1040"/>
      <c r="AI131" s="1040"/>
      <c r="AJ131" s="1041"/>
      <c r="AK131" s="1039">
        <v>3982711</v>
      </c>
      <c r="AL131" s="1040"/>
      <c r="AM131" s="1040"/>
      <c r="AN131" s="1040"/>
      <c r="AO131" s="1041"/>
      <c r="AP131" s="1170"/>
      <c r="AQ131" s="1171"/>
      <c r="AR131" s="1171"/>
      <c r="AS131" s="1171"/>
      <c r="AT131" s="1172"/>
      <c r="AU131" s="285"/>
      <c r="AV131" s="285"/>
      <c r="AW131" s="285"/>
      <c r="AX131" s="1142" t="s">
        <v>502</v>
      </c>
      <c r="AY131" s="1093"/>
      <c r="AZ131" s="1093"/>
      <c r="BA131" s="1093"/>
      <c r="BB131" s="1093"/>
      <c r="BC131" s="1093"/>
      <c r="BD131" s="1093"/>
      <c r="BE131" s="1094"/>
      <c r="BF131" s="1143">
        <v>66.900000000000006</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9" t="s">
        <v>503</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504</v>
      </c>
      <c r="W132" s="1153"/>
      <c r="X132" s="1153"/>
      <c r="Y132" s="1153"/>
      <c r="Z132" s="1154"/>
      <c r="AA132" s="1155">
        <v>3.036336135</v>
      </c>
      <c r="AB132" s="1156"/>
      <c r="AC132" s="1156"/>
      <c r="AD132" s="1156"/>
      <c r="AE132" s="1157"/>
      <c r="AF132" s="1158">
        <v>3.9003387489999999</v>
      </c>
      <c r="AG132" s="1156"/>
      <c r="AH132" s="1156"/>
      <c r="AI132" s="1156"/>
      <c r="AJ132" s="1157"/>
      <c r="AK132" s="1158">
        <v>3.3277584039999999</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505</v>
      </c>
      <c r="W133" s="1136"/>
      <c r="X133" s="1136"/>
      <c r="Y133" s="1136"/>
      <c r="Z133" s="1137"/>
      <c r="AA133" s="1138">
        <v>4.5999999999999996</v>
      </c>
      <c r="AB133" s="1139"/>
      <c r="AC133" s="1139"/>
      <c r="AD133" s="1139"/>
      <c r="AE133" s="1140"/>
      <c r="AF133" s="1138">
        <v>3.8</v>
      </c>
      <c r="AG133" s="1139"/>
      <c r="AH133" s="1139"/>
      <c r="AI133" s="1139"/>
      <c r="AJ133" s="1140"/>
      <c r="AK133" s="1138">
        <v>3.4</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sheetData>
  <sheetProtection algorithmName="SHA-512" hashValue="qVwZFCuoAfEDelsdF4UDZggNBQj1/uAtNyC6MtecuVZIGHUdL7+3fPD3vJeXfuvocobWMqbyt+yTwrJEk4ffxw==" saltValue="ryLlhSDx4bdig+bX7yECp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506</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pB+qbTMMZSBVfq8ubrl3PXaff2+ttpg3WmOPObTpFz/VZ074w7tpPUbqkBqqn8NaUF33omfGmAmzEol1M4kK0g==" saltValue="PgBEjY/R1vl6Qhi+Xcb8R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0Dw52igAOb0AHx649bqG2gctWKN3nKn6hh9VlxjKhmSJBOnKCR5xuSYij8FHR8rc3NmIxrAb5lZLfdbw2nbFg==" saltValue="uZl472L/h7C6F9QkfLhd3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508</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509</v>
      </c>
      <c r="AP7" s="304"/>
      <c r="AQ7" s="305" t="s">
        <v>510</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511</v>
      </c>
      <c r="AQ8" s="311" t="s">
        <v>512</v>
      </c>
      <c r="AR8" s="312" t="s">
        <v>513</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514</v>
      </c>
      <c r="AL9" s="1179"/>
      <c r="AM9" s="1179"/>
      <c r="AN9" s="1180"/>
      <c r="AO9" s="313">
        <v>1043677</v>
      </c>
      <c r="AP9" s="313">
        <v>54406</v>
      </c>
      <c r="AQ9" s="314">
        <v>82973</v>
      </c>
      <c r="AR9" s="315">
        <v>-34.4</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515</v>
      </c>
      <c r="AL10" s="1179"/>
      <c r="AM10" s="1179"/>
      <c r="AN10" s="1180"/>
      <c r="AO10" s="316">
        <v>134313</v>
      </c>
      <c r="AP10" s="316">
        <v>7002</v>
      </c>
      <c r="AQ10" s="317">
        <v>9241</v>
      </c>
      <c r="AR10" s="318">
        <v>-24.2</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516</v>
      </c>
      <c r="AL11" s="1179"/>
      <c r="AM11" s="1179"/>
      <c r="AN11" s="1180"/>
      <c r="AO11" s="316">
        <v>216756</v>
      </c>
      <c r="AP11" s="316">
        <v>11299</v>
      </c>
      <c r="AQ11" s="317">
        <v>11673</v>
      </c>
      <c r="AR11" s="318">
        <v>-3.2</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517</v>
      </c>
      <c r="AL12" s="1179"/>
      <c r="AM12" s="1179"/>
      <c r="AN12" s="1180"/>
      <c r="AO12" s="316" t="s">
        <v>518</v>
      </c>
      <c r="AP12" s="316" t="s">
        <v>518</v>
      </c>
      <c r="AQ12" s="317">
        <v>931</v>
      </c>
      <c r="AR12" s="318" t="s">
        <v>518</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519</v>
      </c>
      <c r="AL13" s="1179"/>
      <c r="AM13" s="1179"/>
      <c r="AN13" s="1180"/>
      <c r="AO13" s="316" t="s">
        <v>518</v>
      </c>
      <c r="AP13" s="316" t="s">
        <v>518</v>
      </c>
      <c r="AQ13" s="317" t="s">
        <v>518</v>
      </c>
      <c r="AR13" s="318" t="s">
        <v>518</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520</v>
      </c>
      <c r="AL14" s="1179"/>
      <c r="AM14" s="1179"/>
      <c r="AN14" s="1180"/>
      <c r="AO14" s="316">
        <v>178721</v>
      </c>
      <c r="AP14" s="316">
        <v>9317</v>
      </c>
      <c r="AQ14" s="317">
        <v>3875</v>
      </c>
      <c r="AR14" s="318">
        <v>140.4</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521</v>
      </c>
      <c r="AL15" s="1179"/>
      <c r="AM15" s="1179"/>
      <c r="AN15" s="1180"/>
      <c r="AO15" s="316">
        <v>7099</v>
      </c>
      <c r="AP15" s="316">
        <v>370</v>
      </c>
      <c r="AQ15" s="317">
        <v>1738</v>
      </c>
      <c r="AR15" s="318">
        <v>-78.7</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522</v>
      </c>
      <c r="AL16" s="1182"/>
      <c r="AM16" s="1182"/>
      <c r="AN16" s="1183"/>
      <c r="AO16" s="316">
        <v>-81318</v>
      </c>
      <c r="AP16" s="316">
        <v>-4239</v>
      </c>
      <c r="AQ16" s="317">
        <v>-7403</v>
      </c>
      <c r="AR16" s="318">
        <v>-42.7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183</v>
      </c>
      <c r="AL17" s="1182"/>
      <c r="AM17" s="1182"/>
      <c r="AN17" s="1183"/>
      <c r="AO17" s="316">
        <v>1499248</v>
      </c>
      <c r="AP17" s="316">
        <v>78155</v>
      </c>
      <c r="AQ17" s="317">
        <v>103027</v>
      </c>
      <c r="AR17" s="318">
        <v>-24.1</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523</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524</v>
      </c>
      <c r="AP20" s="324" t="s">
        <v>525</v>
      </c>
      <c r="AQ20" s="325" t="s">
        <v>526</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527</v>
      </c>
      <c r="AL21" s="1174"/>
      <c r="AM21" s="1174"/>
      <c r="AN21" s="1175"/>
      <c r="AO21" s="328">
        <v>7.3</v>
      </c>
      <c r="AP21" s="329">
        <v>9.67</v>
      </c>
      <c r="AQ21" s="330">
        <v>-2.37</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528</v>
      </c>
      <c r="AL22" s="1174"/>
      <c r="AM22" s="1174"/>
      <c r="AN22" s="1175"/>
      <c r="AO22" s="333">
        <v>94.3</v>
      </c>
      <c r="AP22" s="334">
        <v>96.6</v>
      </c>
      <c r="AQ22" s="335">
        <v>-2.2999999999999998</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531</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509</v>
      </c>
      <c r="AP30" s="304"/>
      <c r="AQ30" s="305" t="s">
        <v>510</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511</v>
      </c>
      <c r="AQ31" s="311" t="s">
        <v>512</v>
      </c>
      <c r="AR31" s="312" t="s">
        <v>513</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532</v>
      </c>
      <c r="AL32" s="1190"/>
      <c r="AM32" s="1190"/>
      <c r="AN32" s="1191"/>
      <c r="AO32" s="343">
        <v>447449</v>
      </c>
      <c r="AP32" s="343">
        <v>23325</v>
      </c>
      <c r="AQ32" s="344">
        <v>54693</v>
      </c>
      <c r="AR32" s="345">
        <v>-57.4</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533</v>
      </c>
      <c r="AL33" s="1190"/>
      <c r="AM33" s="1190"/>
      <c r="AN33" s="1191"/>
      <c r="AO33" s="343" t="s">
        <v>518</v>
      </c>
      <c r="AP33" s="343" t="s">
        <v>518</v>
      </c>
      <c r="AQ33" s="344" t="s">
        <v>518</v>
      </c>
      <c r="AR33" s="345" t="s">
        <v>518</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534</v>
      </c>
      <c r="AL34" s="1190"/>
      <c r="AM34" s="1190"/>
      <c r="AN34" s="1191"/>
      <c r="AO34" s="343" t="s">
        <v>518</v>
      </c>
      <c r="AP34" s="343" t="s">
        <v>518</v>
      </c>
      <c r="AQ34" s="344">
        <v>70</v>
      </c>
      <c r="AR34" s="345" t="s">
        <v>518</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535</v>
      </c>
      <c r="AL35" s="1190"/>
      <c r="AM35" s="1190"/>
      <c r="AN35" s="1191"/>
      <c r="AO35" s="343">
        <v>227001</v>
      </c>
      <c r="AP35" s="343">
        <v>11833</v>
      </c>
      <c r="AQ35" s="344">
        <v>20300</v>
      </c>
      <c r="AR35" s="345">
        <v>-41.7</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536</v>
      </c>
      <c r="AL36" s="1190"/>
      <c r="AM36" s="1190"/>
      <c r="AN36" s="1191"/>
      <c r="AO36" s="343" t="s">
        <v>518</v>
      </c>
      <c r="AP36" s="343" t="s">
        <v>518</v>
      </c>
      <c r="AQ36" s="344">
        <v>3708</v>
      </c>
      <c r="AR36" s="345" t="s">
        <v>518</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537</v>
      </c>
      <c r="AL37" s="1190"/>
      <c r="AM37" s="1190"/>
      <c r="AN37" s="1191"/>
      <c r="AO37" s="343" t="s">
        <v>518</v>
      </c>
      <c r="AP37" s="343" t="s">
        <v>518</v>
      </c>
      <c r="AQ37" s="344">
        <v>3144</v>
      </c>
      <c r="AR37" s="345" t="s">
        <v>518</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538</v>
      </c>
      <c r="AL38" s="1193"/>
      <c r="AM38" s="1193"/>
      <c r="AN38" s="1194"/>
      <c r="AO38" s="346" t="s">
        <v>518</v>
      </c>
      <c r="AP38" s="346" t="s">
        <v>518</v>
      </c>
      <c r="AQ38" s="347">
        <v>5</v>
      </c>
      <c r="AR38" s="335" t="s">
        <v>518</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539</v>
      </c>
      <c r="AL39" s="1193"/>
      <c r="AM39" s="1193"/>
      <c r="AN39" s="1194"/>
      <c r="AO39" s="343" t="s">
        <v>518</v>
      </c>
      <c r="AP39" s="343" t="s">
        <v>518</v>
      </c>
      <c r="AQ39" s="344">
        <v>-4732</v>
      </c>
      <c r="AR39" s="345" t="s">
        <v>518</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540</v>
      </c>
      <c r="AL40" s="1190"/>
      <c r="AM40" s="1190"/>
      <c r="AN40" s="1191"/>
      <c r="AO40" s="343">
        <v>-541915</v>
      </c>
      <c r="AP40" s="343">
        <v>-28250</v>
      </c>
      <c r="AQ40" s="344">
        <v>-54327</v>
      </c>
      <c r="AR40" s="345">
        <v>-48</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295</v>
      </c>
      <c r="AL41" s="1196"/>
      <c r="AM41" s="1196"/>
      <c r="AN41" s="1197"/>
      <c r="AO41" s="343">
        <v>132535</v>
      </c>
      <c r="AP41" s="343">
        <v>6909</v>
      </c>
      <c r="AQ41" s="344">
        <v>22860</v>
      </c>
      <c r="AR41" s="345">
        <v>-69.8</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541</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543</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509</v>
      </c>
      <c r="AN49" s="1186" t="s">
        <v>544</v>
      </c>
      <c r="AO49" s="1187"/>
      <c r="AP49" s="1187"/>
      <c r="AQ49" s="1187"/>
      <c r="AR49" s="118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545</v>
      </c>
      <c r="AO50" s="360" t="s">
        <v>546</v>
      </c>
      <c r="AP50" s="361" t="s">
        <v>547</v>
      </c>
      <c r="AQ50" s="362" t="s">
        <v>548</v>
      </c>
      <c r="AR50" s="363" t="s">
        <v>549</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550</v>
      </c>
      <c r="AL51" s="356"/>
      <c r="AM51" s="364">
        <v>1642843</v>
      </c>
      <c r="AN51" s="365">
        <v>83232</v>
      </c>
      <c r="AO51" s="366">
        <v>92.9</v>
      </c>
      <c r="AP51" s="367">
        <v>77577</v>
      </c>
      <c r="AQ51" s="368">
        <v>45.6</v>
      </c>
      <c r="AR51" s="369">
        <v>47.3</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551</v>
      </c>
      <c r="AM52" s="372">
        <v>582149</v>
      </c>
      <c r="AN52" s="373">
        <v>29494</v>
      </c>
      <c r="AO52" s="374">
        <v>9.5</v>
      </c>
      <c r="AP52" s="375">
        <v>40870</v>
      </c>
      <c r="AQ52" s="376">
        <v>41.4</v>
      </c>
      <c r="AR52" s="377">
        <v>-31.9</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552</v>
      </c>
      <c r="AL53" s="356"/>
      <c r="AM53" s="364">
        <v>1256372</v>
      </c>
      <c r="AN53" s="365">
        <v>64071</v>
      </c>
      <c r="AO53" s="366">
        <v>-23</v>
      </c>
      <c r="AP53" s="367">
        <v>115123</v>
      </c>
      <c r="AQ53" s="368">
        <v>48.4</v>
      </c>
      <c r="AR53" s="369">
        <v>-71.400000000000006</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551</v>
      </c>
      <c r="AM54" s="372">
        <v>646812</v>
      </c>
      <c r="AN54" s="373">
        <v>32985</v>
      </c>
      <c r="AO54" s="374">
        <v>11.8</v>
      </c>
      <c r="AP54" s="375">
        <v>46026</v>
      </c>
      <c r="AQ54" s="376">
        <v>12.6</v>
      </c>
      <c r="AR54" s="377">
        <v>-0.8</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553</v>
      </c>
      <c r="AL55" s="356"/>
      <c r="AM55" s="364">
        <v>1544867</v>
      </c>
      <c r="AN55" s="365">
        <v>79208</v>
      </c>
      <c r="AO55" s="366">
        <v>23.6</v>
      </c>
      <c r="AP55" s="367">
        <v>98899</v>
      </c>
      <c r="AQ55" s="368">
        <v>-14.1</v>
      </c>
      <c r="AR55" s="369">
        <v>37.700000000000003</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551</v>
      </c>
      <c r="AM56" s="372">
        <v>641435</v>
      </c>
      <c r="AN56" s="373">
        <v>32887</v>
      </c>
      <c r="AO56" s="374">
        <v>-0.3</v>
      </c>
      <c r="AP56" s="375">
        <v>43734</v>
      </c>
      <c r="AQ56" s="376">
        <v>-5</v>
      </c>
      <c r="AR56" s="377">
        <v>4.7</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554</v>
      </c>
      <c r="AL57" s="356"/>
      <c r="AM57" s="364">
        <v>931771</v>
      </c>
      <c r="AN57" s="365">
        <v>48166</v>
      </c>
      <c r="AO57" s="366">
        <v>-39.200000000000003</v>
      </c>
      <c r="AP57" s="367">
        <v>96462</v>
      </c>
      <c r="AQ57" s="368">
        <v>-2.5</v>
      </c>
      <c r="AR57" s="369">
        <v>-36.700000000000003</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551</v>
      </c>
      <c r="AM58" s="372">
        <v>509338</v>
      </c>
      <c r="AN58" s="373">
        <v>26329</v>
      </c>
      <c r="AO58" s="374">
        <v>-19.899999999999999</v>
      </c>
      <c r="AP58" s="375">
        <v>39886</v>
      </c>
      <c r="AQ58" s="376">
        <v>-8.8000000000000007</v>
      </c>
      <c r="AR58" s="377">
        <v>-11.1</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555</v>
      </c>
      <c r="AL59" s="356"/>
      <c r="AM59" s="364">
        <v>549004</v>
      </c>
      <c r="AN59" s="365">
        <v>28619</v>
      </c>
      <c r="AO59" s="366">
        <v>-40.6</v>
      </c>
      <c r="AP59" s="367">
        <v>83103</v>
      </c>
      <c r="AQ59" s="368">
        <v>-13.8</v>
      </c>
      <c r="AR59" s="369">
        <v>-26.8</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551</v>
      </c>
      <c r="AM60" s="372">
        <v>294063</v>
      </c>
      <c r="AN60" s="373">
        <v>15329</v>
      </c>
      <c r="AO60" s="374">
        <v>-41.8</v>
      </c>
      <c r="AP60" s="375">
        <v>41378</v>
      </c>
      <c r="AQ60" s="376">
        <v>3.7</v>
      </c>
      <c r="AR60" s="377">
        <v>-45.5</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556</v>
      </c>
      <c r="AL61" s="378"/>
      <c r="AM61" s="379">
        <v>1184971</v>
      </c>
      <c r="AN61" s="380">
        <v>60659</v>
      </c>
      <c r="AO61" s="381">
        <v>2.7</v>
      </c>
      <c r="AP61" s="382">
        <v>94233</v>
      </c>
      <c r="AQ61" s="383">
        <v>12.7</v>
      </c>
      <c r="AR61" s="369">
        <v>-10</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551</v>
      </c>
      <c r="AM62" s="372">
        <v>534759</v>
      </c>
      <c r="AN62" s="373">
        <v>27405</v>
      </c>
      <c r="AO62" s="374">
        <v>-8.1</v>
      </c>
      <c r="AP62" s="375">
        <v>42379</v>
      </c>
      <c r="AQ62" s="376">
        <v>8.8000000000000007</v>
      </c>
      <c r="AR62" s="377">
        <v>-16.899999999999999</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sheetData>
  <sheetProtection algorithmName="SHA-512" hashValue="Ct3Ty8xxxpLTrJLS+SG/JmLD0SusqzeOMfKjOAdL/wr80BDNwHGLYWfZYFdR/WAPeSu9P+00efDUhcFOtajfLQ==" saltValue="qXISh2UfDbCmfXwx9S7En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558</v>
      </c>
    </row>
    <row r="121" spans="125:125" ht="13.5" hidden="1" customHeight="1" x14ac:dyDescent="0.15">
      <c r="DU121" s="291"/>
    </row>
  </sheetData>
  <sheetProtection algorithmName="SHA-512" hashValue="p70Hz6hCBDZWwGwcUjtIMp/+Qhtmze2aB84NrnRRC4fdLNCtK6nv5sZ+nx7KfM7Zcmc8bVDusjZZKp1UwvEXGg==" saltValue="0OMN56sppDAsJUn3zgHDJ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559</v>
      </c>
    </row>
  </sheetData>
  <sheetProtection algorithmName="SHA-512" hashValue="j/cAqztSrbxiS3mFl9m/tJWaPygRnRiIkAwoVSu4IUhYrNYAVvQnI6+D+LJoLYmf2rcp7eKs+OE/CpEzFlrMsg==" saltValue="RTS6AVwc365gCW3JfeLt9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198" t="s">
        <v>3</v>
      </c>
      <c r="D47" s="1198"/>
      <c r="E47" s="1199"/>
      <c r="F47" s="11">
        <v>27.7</v>
      </c>
      <c r="G47" s="12">
        <v>22.57</v>
      </c>
      <c r="H47" s="12">
        <v>20</v>
      </c>
      <c r="I47" s="12">
        <v>16.54</v>
      </c>
      <c r="J47" s="13">
        <v>19.86</v>
      </c>
    </row>
    <row r="48" spans="2:10" ht="57.75" customHeight="1" x14ac:dyDescent="0.15">
      <c r="B48" s="14"/>
      <c r="C48" s="1200" t="s">
        <v>4</v>
      </c>
      <c r="D48" s="1200"/>
      <c r="E48" s="1201"/>
      <c r="F48" s="15">
        <v>11.5</v>
      </c>
      <c r="G48" s="16">
        <v>6.97</v>
      </c>
      <c r="H48" s="16">
        <v>6.44</v>
      </c>
      <c r="I48" s="16">
        <v>9.77</v>
      </c>
      <c r="J48" s="17">
        <v>9.48</v>
      </c>
    </row>
    <row r="49" spans="2:10" ht="57.75" customHeight="1" thickBot="1" x14ac:dyDescent="0.2">
      <c r="B49" s="18"/>
      <c r="C49" s="1202" t="s">
        <v>5</v>
      </c>
      <c r="D49" s="1202"/>
      <c r="E49" s="1203"/>
      <c r="F49" s="19">
        <v>3.15</v>
      </c>
      <c r="G49" s="20" t="s">
        <v>565</v>
      </c>
      <c r="H49" s="20" t="s">
        <v>566</v>
      </c>
      <c r="I49" s="20">
        <v>0.08</v>
      </c>
      <c r="J49" s="21">
        <v>2.96</v>
      </c>
    </row>
    <row r="50" spans="2:10" ht="13.5" customHeight="1" x14ac:dyDescent="0.15"/>
  </sheetData>
  <sheetProtection algorithmName="SHA-512" hashValue="hcG3OKgrHy/itl6A6uXZmQ9IqIO1u9yFVpy8WZRw8JPIkje6CaGVE59NSneM6cDwCVY1bskZcQeARFhI0VbRVA==" saltValue="iWXoU/PweZ7NKkxH0rm6f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2021-03-10T07:32:47Z</cp:lastPrinted>
  <dcterms:created xsi:type="dcterms:W3CDTF">2021-02-05T02:46:59Z</dcterms:created>
  <dcterms:modified xsi:type="dcterms:W3CDTF">2021-10-19T05:44:44Z</dcterms:modified>
  <cp:category/>
</cp:coreProperties>
</file>